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Stat Reports\SALES-USE\FY24\2024-06\2023-06 Web Output\"/>
    </mc:Choice>
  </mc:AlternateContent>
  <xr:revisionPtr revIDLastSave="0" documentId="8_{540C9DE3-B75C-4727-BE64-408ECD0D8E71}" xr6:coauthVersionLast="36" xr6:coauthVersionMax="36" xr10:uidLastSave="{00000000-0000-0000-0000-000000000000}"/>
  <bookViews>
    <workbookView xWindow="14385" yWindow="32760" windowWidth="14430" windowHeight="12555" tabRatio="886" xr2:uid="{00000000-000D-0000-FFFF-FFFF00000000}"/>
  </bookViews>
  <sheets>
    <sheet name="Table 1. Retail Sales Tax" sheetId="8" r:id="rId1"/>
    <sheet name="Table 1A. Retail and Retail Use" sheetId="10" r:id="rId2"/>
    <sheet name="Table 2. Retail Use Tax" sheetId="9" r:id="rId3"/>
    <sheet name="Table 2A. Use Tax" sheetId="15" r:id="rId4"/>
    <sheet name="Table 3. County and City" sheetId="16" r:id="rId5"/>
    <sheet name="Table 4. County and Business" sheetId="17" r:id="rId6"/>
  </sheets>
  <definedNames>
    <definedName name="_xlnm._FilterDatabase" localSheetId="4" hidden="1">'Table 3. County and City'!$A$7:$F$896</definedName>
    <definedName name="_xlnm._FilterDatabase" localSheetId="5" hidden="1">'Table 4. County and Business'!$A$6:$F$1294</definedName>
    <definedName name="_xlnm.Print_Area" localSheetId="0">'Table 1. Retail Sales Tax'!$A$1:$I$25</definedName>
    <definedName name="_xlnm.Print_Area" localSheetId="1">'Table 1A. Retail and Retail Use'!$A$1:$I$25</definedName>
    <definedName name="_xlnm.Print_Area" localSheetId="2">'Table 2. Retail Use Tax'!$A$1:$I$24</definedName>
    <definedName name="_xlnm.Print_Area" localSheetId="3">'Table 2A. Use Tax'!$A$1:$I$20</definedName>
  </definedNames>
  <calcPr calcId="191029"/>
</workbook>
</file>

<file path=xl/calcChain.xml><?xml version="1.0" encoding="utf-8"?>
<calcChain xmlns="http://schemas.openxmlformats.org/spreadsheetml/2006/main">
  <c r="C8" i="8" l="1"/>
  <c r="D12" i="15" l="1"/>
  <c r="A3" i="8" l="1"/>
  <c r="D18" i="15" l="1"/>
  <c r="D17" i="15"/>
  <c r="D16" i="15"/>
  <c r="D13" i="15"/>
  <c r="A3" i="10" l="1"/>
  <c r="A3" i="9" s="1"/>
  <c r="B10" i="10" l="1"/>
  <c r="G10" i="10" l="1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E11" i="10"/>
  <c r="E12" i="10"/>
  <c r="E13" i="10"/>
  <c r="E14" i="10"/>
  <c r="E15" i="10"/>
  <c r="E16" i="10"/>
  <c r="E17" i="10"/>
  <c r="E18" i="10"/>
  <c r="E19" i="10"/>
  <c r="E20" i="10"/>
  <c r="E21" i="10"/>
  <c r="E10" i="10"/>
  <c r="C10" i="10"/>
  <c r="D10" i="10" s="1"/>
  <c r="C11" i="10"/>
  <c r="C12" i="10"/>
  <c r="C13" i="10"/>
  <c r="C14" i="10"/>
  <c r="C15" i="10"/>
  <c r="C16" i="10"/>
  <c r="C17" i="10"/>
  <c r="C18" i="10"/>
  <c r="C19" i="10"/>
  <c r="C20" i="10"/>
  <c r="C21" i="10"/>
  <c r="B11" i="10"/>
  <c r="B12" i="10"/>
  <c r="B13" i="10"/>
  <c r="B14" i="10"/>
  <c r="B15" i="10"/>
  <c r="B16" i="10"/>
  <c r="B17" i="10"/>
  <c r="B18" i="10"/>
  <c r="B19" i="10"/>
  <c r="B20" i="10"/>
  <c r="B21" i="10"/>
  <c r="C8" i="10"/>
  <c r="C8" i="9" s="1"/>
  <c r="C4" i="15" s="1"/>
  <c r="B8" i="10"/>
  <c r="B8" i="9" s="1"/>
  <c r="B4" i="15" s="1"/>
  <c r="A2" i="15" s="1"/>
  <c r="F8" i="8"/>
  <c r="F8" i="10" s="1"/>
  <c r="E8" i="8"/>
  <c r="E8" i="10" s="1"/>
  <c r="I21" i="9"/>
  <c r="I20" i="9"/>
  <c r="I19" i="9"/>
  <c r="I18" i="9"/>
  <c r="I17" i="9"/>
  <c r="I16" i="9"/>
  <c r="I15" i="9"/>
  <c r="I14" i="9"/>
  <c r="I13" i="9"/>
  <c r="I12" i="9"/>
  <c r="I11" i="9"/>
  <c r="I10" i="9"/>
  <c r="D11" i="9"/>
  <c r="D12" i="9"/>
  <c r="D13" i="9"/>
  <c r="D14" i="9"/>
  <c r="D15" i="9"/>
  <c r="D16" i="9"/>
  <c r="D17" i="9"/>
  <c r="D18" i="9"/>
  <c r="D19" i="9"/>
  <c r="D20" i="9"/>
  <c r="D21" i="9"/>
  <c r="D10" i="9"/>
  <c r="H23" i="9"/>
  <c r="E23" i="9"/>
  <c r="B23" i="9"/>
  <c r="B7" i="15" s="1"/>
  <c r="F23" i="8"/>
  <c r="E23" i="8"/>
  <c r="C23" i="9"/>
  <c r="C7" i="15" s="1"/>
  <c r="F23" i="9"/>
  <c r="G23" i="9"/>
  <c r="D10" i="8"/>
  <c r="D11" i="8"/>
  <c r="D12" i="8"/>
  <c r="D13" i="8"/>
  <c r="D14" i="8"/>
  <c r="D15" i="8"/>
  <c r="D16" i="8"/>
  <c r="D17" i="8"/>
  <c r="D18" i="8"/>
  <c r="D19" i="8"/>
  <c r="D20" i="8"/>
  <c r="D21" i="8"/>
  <c r="C23" i="8"/>
  <c r="G23" i="8"/>
  <c r="B23" i="8"/>
  <c r="I10" i="8"/>
  <c r="I11" i="8"/>
  <c r="I12" i="8"/>
  <c r="I13" i="8"/>
  <c r="I14" i="8"/>
  <c r="I15" i="8"/>
  <c r="I16" i="8"/>
  <c r="I17" i="8"/>
  <c r="I18" i="8"/>
  <c r="I19" i="8"/>
  <c r="I20" i="8"/>
  <c r="I21" i="8"/>
  <c r="H23" i="8"/>
  <c r="E8" i="9" l="1"/>
  <c r="G8" i="9" s="1"/>
  <c r="F8" i="9"/>
  <c r="H8" i="9" s="1"/>
  <c r="D7" i="15"/>
  <c r="I23" i="8"/>
  <c r="D21" i="10"/>
  <c r="I21" i="10"/>
  <c r="I18" i="10"/>
  <c r="I15" i="10"/>
  <c r="I12" i="10"/>
  <c r="C8" i="15"/>
  <c r="C9" i="15"/>
  <c r="B9" i="15"/>
  <c r="B8" i="15"/>
  <c r="D15" i="10"/>
  <c r="D14" i="10"/>
  <c r="H8" i="8"/>
  <c r="H8" i="10" s="1"/>
  <c r="I17" i="10"/>
  <c r="C23" i="10"/>
  <c r="G23" i="10"/>
  <c r="I19" i="10"/>
  <c r="I16" i="10"/>
  <c r="I13" i="10"/>
  <c r="D23" i="8"/>
  <c r="G8" i="8"/>
  <c r="G8" i="10" s="1"/>
  <c r="F23" i="10"/>
  <c r="I20" i="10"/>
  <c r="I14" i="10"/>
  <c r="D18" i="10"/>
  <c r="D12" i="10"/>
  <c r="D16" i="10"/>
  <c r="D20" i="10"/>
  <c r="H23" i="10"/>
  <c r="I11" i="10"/>
  <c r="I10" i="10"/>
  <c r="E23" i="10"/>
  <c r="D19" i="10"/>
  <c r="D13" i="10"/>
  <c r="D17" i="10"/>
  <c r="D11" i="10"/>
  <c r="B23" i="10"/>
  <c r="D23" i="9"/>
  <c r="I23" i="9"/>
  <c r="D8" i="15" l="1"/>
  <c r="D9" i="15"/>
  <c r="I23" i="10"/>
  <c r="D23" i="10"/>
</calcChain>
</file>

<file path=xl/sharedStrings.xml><?xml version="1.0" encoding="utf-8"?>
<sst xmlns="http://schemas.openxmlformats.org/spreadsheetml/2006/main" count="5072" uniqueCount="781">
  <si>
    <t>Business Group</t>
  </si>
  <si>
    <t>Building Materials</t>
  </si>
  <si>
    <t>General Merchandise</t>
  </si>
  <si>
    <t>Food Dealers</t>
  </si>
  <si>
    <t>Motor Vehicle</t>
  </si>
  <si>
    <t>Apparel</t>
  </si>
  <si>
    <t>Home Furnishings</t>
  </si>
  <si>
    <t>Eating and Drinking</t>
  </si>
  <si>
    <t>Specialty Retail</t>
  </si>
  <si>
    <t>Services</t>
  </si>
  <si>
    <t>Miscellaneous</t>
  </si>
  <si>
    <t>Computed Tax</t>
  </si>
  <si>
    <t>Comparison of Use Taxes for the Quarter Ending</t>
  </si>
  <si>
    <t>Number of Returns</t>
  </si>
  <si>
    <t>Retailer's</t>
  </si>
  <si>
    <t>Consumer's</t>
  </si>
  <si>
    <t>Percent Change</t>
  </si>
  <si>
    <t>of Returns</t>
  </si>
  <si>
    <t>by Business Group</t>
  </si>
  <si>
    <t>Retail Sales Tax by Business Group</t>
  </si>
  <si>
    <t>Retailer's Use Tax by Business Group</t>
  </si>
  <si>
    <t>State Totals</t>
  </si>
  <si>
    <t>Use Tax</t>
  </si>
  <si>
    <t>Number of Registrations</t>
  </si>
  <si>
    <t>Utilities and Transportation</t>
  </si>
  <si>
    <t>Wholesale</t>
  </si>
  <si>
    <t>Percentages may not sum to totals due to rounding.</t>
  </si>
  <si>
    <t>Taxable Sales</t>
  </si>
  <si>
    <t>Table 1. Iowa Retail Sales Tax</t>
  </si>
  <si>
    <t>of tax</t>
  </si>
  <si>
    <t>Table 1A. Iowa Retail and Retail Use Sales Tax</t>
  </si>
  <si>
    <t>Retail and Retail Use Sales Tax by Business Group</t>
  </si>
  <si>
    <t>of Tax</t>
  </si>
  <si>
    <t>Table 2. Iowa Retail Use Taxes</t>
  </si>
  <si>
    <t>Unk</t>
  </si>
  <si>
    <t>Consumer Use is dropping due to combined on returns now.</t>
  </si>
  <si>
    <t>Table 3. Iowa Retail Sales Tax</t>
  </si>
  <si>
    <t>by County and City</t>
  </si>
  <si>
    <t>Quarter Ending June 30, 2024</t>
  </si>
  <si>
    <t>Taxable sales include the value of taxable goods and services that are subject to the 6% State sales tax rate and the value of hotel/motel room rentals and qualified construction equipment purchases subject to the 5% State excise tax rate.  Computed tax equals the taxable sales subject to the 6% State sales tax multiplied by that rate plus taxable sales subject to the 5% State excise tax multiplied by that rate.</t>
  </si>
  <si>
    <t>County</t>
  </si>
  <si>
    <t>City</t>
  </si>
  <si>
    <t>Percent of Tax</t>
  </si>
  <si>
    <t>Adair</t>
  </si>
  <si>
    <t>Greenfield</t>
  </si>
  <si>
    <t>Stuart</t>
  </si>
  <si>
    <t>Fontanelle</t>
  </si>
  <si>
    <t>Orient</t>
  </si>
  <si>
    <t>Bridgewater</t>
  </si>
  <si>
    <t>Other</t>
  </si>
  <si>
    <t>County Totals</t>
  </si>
  <si>
    <t>Adams</t>
  </si>
  <si>
    <t>Corning</t>
  </si>
  <si>
    <t>Allamakee</t>
  </si>
  <si>
    <t>Waukon</t>
  </si>
  <si>
    <t>Lansing</t>
  </si>
  <si>
    <t>Postville</t>
  </si>
  <si>
    <t>Harpers Ferry</t>
  </si>
  <si>
    <t>New Albin</t>
  </si>
  <si>
    <t>Dorchester</t>
  </si>
  <si>
    <t>Appanoose</t>
  </si>
  <si>
    <t>Centerville</t>
  </si>
  <si>
    <t>Moravia</t>
  </si>
  <si>
    <t>Moulton</t>
  </si>
  <si>
    <t>Cincinnati</t>
  </si>
  <si>
    <t>Mystic</t>
  </si>
  <si>
    <t>Audubon</t>
  </si>
  <si>
    <t>Exira</t>
  </si>
  <si>
    <t>Kimballton</t>
  </si>
  <si>
    <t>Benton</t>
  </si>
  <si>
    <t>Vinton</t>
  </si>
  <si>
    <t>Belle Plaine</t>
  </si>
  <si>
    <t>Atkins</t>
  </si>
  <si>
    <t>Blairstown</t>
  </si>
  <si>
    <t>Shellsburg</t>
  </si>
  <si>
    <t>Newhall</t>
  </si>
  <si>
    <t>Urbana</t>
  </si>
  <si>
    <t>Keystone</t>
  </si>
  <si>
    <t>Van Horne</t>
  </si>
  <si>
    <t>Norway</t>
  </si>
  <si>
    <t>Garrison</t>
  </si>
  <si>
    <t>Walford</t>
  </si>
  <si>
    <t>Black Hawk</t>
  </si>
  <si>
    <t>Waterloo</t>
  </si>
  <si>
    <t>Cedar Falls</t>
  </si>
  <si>
    <t>Evansdale</t>
  </si>
  <si>
    <t>Laporte City</t>
  </si>
  <si>
    <t>Hudson</t>
  </si>
  <si>
    <t>Dunkerton</t>
  </si>
  <si>
    <t>Elk Run Heights</t>
  </si>
  <si>
    <t>Raymond</t>
  </si>
  <si>
    <t>Gilbertville</t>
  </si>
  <si>
    <t>Jesup</t>
  </si>
  <si>
    <t>Janesville</t>
  </si>
  <si>
    <t>Boone</t>
  </si>
  <si>
    <t>Madrid</t>
  </si>
  <si>
    <t>Ogden</t>
  </si>
  <si>
    <t>Pilot Mound</t>
  </si>
  <si>
    <t>Bremer</t>
  </si>
  <si>
    <t>Waverly</t>
  </si>
  <si>
    <t>Sumner</t>
  </si>
  <si>
    <t>Denver</t>
  </si>
  <si>
    <t>Readlyn</t>
  </si>
  <si>
    <t>Tripoli</t>
  </si>
  <si>
    <t>Plainfield</t>
  </si>
  <si>
    <t>Buchanan</t>
  </si>
  <si>
    <t>Independence</t>
  </si>
  <si>
    <t>Hazleton</t>
  </si>
  <si>
    <t>Winthrop</t>
  </si>
  <si>
    <t>Fairbank</t>
  </si>
  <si>
    <t>Lamont</t>
  </si>
  <si>
    <t>Brandon</t>
  </si>
  <si>
    <t>Aurora</t>
  </si>
  <si>
    <t>Rowley</t>
  </si>
  <si>
    <t>Buena Vista</t>
  </si>
  <si>
    <t>Storm Lake</t>
  </si>
  <si>
    <t>Alta</t>
  </si>
  <si>
    <t>Sioux Rapids</t>
  </si>
  <si>
    <t>Albert City</t>
  </si>
  <si>
    <t>Newell</t>
  </si>
  <si>
    <t>Linn Grove</t>
  </si>
  <si>
    <t>Marathon</t>
  </si>
  <si>
    <t>Butler</t>
  </si>
  <si>
    <t>Parkersburg</t>
  </si>
  <si>
    <t>Allison</t>
  </si>
  <si>
    <t>Greene</t>
  </si>
  <si>
    <t>Shell Rock</t>
  </si>
  <si>
    <t>Clarksville</t>
  </si>
  <si>
    <t>Aplington</t>
  </si>
  <si>
    <t>New Hartford</t>
  </si>
  <si>
    <t>Dumont</t>
  </si>
  <si>
    <t>Calhoun</t>
  </si>
  <si>
    <t>Rockwell City</t>
  </si>
  <si>
    <t>Lake City</t>
  </si>
  <si>
    <t>Manson</t>
  </si>
  <si>
    <t>Pomeroy</t>
  </si>
  <si>
    <t>Lohrville</t>
  </si>
  <si>
    <t>Farnhamville</t>
  </si>
  <si>
    <t>Carroll</t>
  </si>
  <si>
    <t>Manning</t>
  </si>
  <si>
    <t>Coon Rapids</t>
  </si>
  <si>
    <t>Glidden</t>
  </si>
  <si>
    <t>Breda</t>
  </si>
  <si>
    <t>Arcadia</t>
  </si>
  <si>
    <t>Templeton</t>
  </si>
  <si>
    <t>Halbur</t>
  </si>
  <si>
    <t>Dedham</t>
  </si>
  <si>
    <t>Lidderdale</t>
  </si>
  <si>
    <t>Cass</t>
  </si>
  <si>
    <t>Atlantic</t>
  </si>
  <si>
    <t>Griswold</t>
  </si>
  <si>
    <t>Anita</t>
  </si>
  <si>
    <t>Massena</t>
  </si>
  <si>
    <t>Cumberland</t>
  </si>
  <si>
    <t>Marne</t>
  </si>
  <si>
    <t>Wiota</t>
  </si>
  <si>
    <t>Cedar</t>
  </si>
  <si>
    <t>Tipton</t>
  </si>
  <si>
    <t>West Branch</t>
  </si>
  <si>
    <t>Durant</t>
  </si>
  <si>
    <t>Clarence</t>
  </si>
  <si>
    <t>Lowden</t>
  </si>
  <si>
    <t>Mechanicsville</t>
  </si>
  <si>
    <t>Stanwood</t>
  </si>
  <si>
    <t>Cerro Gordo</t>
  </si>
  <si>
    <t>Mason City</t>
  </si>
  <si>
    <t>Clear Lake</t>
  </si>
  <si>
    <t>Rockwell</t>
  </si>
  <si>
    <t>Ventura</t>
  </si>
  <si>
    <t>Plymouth</t>
  </si>
  <si>
    <t>Thornton</t>
  </si>
  <si>
    <t>Cherokee</t>
  </si>
  <si>
    <t>Marcus</t>
  </si>
  <si>
    <t>Aurelia</t>
  </si>
  <si>
    <t>Quimby</t>
  </si>
  <si>
    <t>Meriden</t>
  </si>
  <si>
    <t>Chickasaw</t>
  </si>
  <si>
    <t>New Hampton</t>
  </si>
  <si>
    <t>Nashua</t>
  </si>
  <si>
    <t>Fredericksburg</t>
  </si>
  <si>
    <t>Lawler</t>
  </si>
  <si>
    <t>Ionia</t>
  </si>
  <si>
    <t>Alta Vista</t>
  </si>
  <si>
    <t>Clarke</t>
  </si>
  <si>
    <t>Osceola</t>
  </si>
  <si>
    <t>Murray</t>
  </si>
  <si>
    <t>Clay</t>
  </si>
  <si>
    <t>Spencer</t>
  </si>
  <si>
    <t>Everly</t>
  </si>
  <si>
    <t>Peterson</t>
  </si>
  <si>
    <t>Royal</t>
  </si>
  <si>
    <t>Fostoria</t>
  </si>
  <si>
    <t>Dickens</t>
  </si>
  <si>
    <t>Webb</t>
  </si>
  <si>
    <t>Clayton</t>
  </si>
  <si>
    <t>Elkader</t>
  </si>
  <si>
    <t>Guttenberg</t>
  </si>
  <si>
    <t>Monona</t>
  </si>
  <si>
    <t>Strawberry Point</t>
  </si>
  <si>
    <t>Edgewood</t>
  </si>
  <si>
    <t>Garnavillo</t>
  </si>
  <si>
    <t>Marquette</t>
  </si>
  <si>
    <t>Luana</t>
  </si>
  <si>
    <t>Clinton</t>
  </si>
  <si>
    <t>Dewitt</t>
  </si>
  <si>
    <t>Camanche</t>
  </si>
  <si>
    <t>Grand Mound</t>
  </si>
  <si>
    <t>Wheatland</t>
  </si>
  <si>
    <t>Delmar</t>
  </si>
  <si>
    <t>Calamus</t>
  </si>
  <si>
    <t>Charlotte</t>
  </si>
  <si>
    <t>Goose Lake</t>
  </si>
  <si>
    <t>Lost Nation</t>
  </si>
  <si>
    <t>Low Moor</t>
  </si>
  <si>
    <t>Crawford</t>
  </si>
  <si>
    <t>Denison</t>
  </si>
  <si>
    <t>Manilla</t>
  </si>
  <si>
    <t>Dow City</t>
  </si>
  <si>
    <t>Schleswig</t>
  </si>
  <si>
    <t>Charter Oak</t>
  </si>
  <si>
    <t>Westside</t>
  </si>
  <si>
    <t>Vail</t>
  </si>
  <si>
    <t>Kiron</t>
  </si>
  <si>
    <t>Deloit</t>
  </si>
  <si>
    <t>Dallas</t>
  </si>
  <si>
    <t>West Des Moines</t>
  </si>
  <si>
    <t>Waukee</t>
  </si>
  <si>
    <t>Adel</t>
  </si>
  <si>
    <t>Perry</t>
  </si>
  <si>
    <t>Dallas Center</t>
  </si>
  <si>
    <t>Urbandale</t>
  </si>
  <si>
    <t>Clive</t>
  </si>
  <si>
    <t>Woodward</t>
  </si>
  <si>
    <t>Granger</t>
  </si>
  <si>
    <t>Desoto</t>
  </si>
  <si>
    <t>Redfield</t>
  </si>
  <si>
    <t>Van Meter</t>
  </si>
  <si>
    <t>Dexter</t>
  </si>
  <si>
    <t>Bouton</t>
  </si>
  <si>
    <t>Minburn</t>
  </si>
  <si>
    <t>Davis</t>
  </si>
  <si>
    <t>Bloomfield</t>
  </si>
  <si>
    <t>Drakesville</t>
  </si>
  <si>
    <t>Pulaski</t>
  </si>
  <si>
    <t>Decatur</t>
  </si>
  <si>
    <t>Leon</t>
  </si>
  <si>
    <t>Lamoni</t>
  </si>
  <si>
    <t>Decatur City</t>
  </si>
  <si>
    <t>Davis City</t>
  </si>
  <si>
    <t>Delaware</t>
  </si>
  <si>
    <t>Manchester</t>
  </si>
  <si>
    <t>Dyersville</t>
  </si>
  <si>
    <t>Hopkinton</t>
  </si>
  <si>
    <t>Delhi</t>
  </si>
  <si>
    <t>Earlville</t>
  </si>
  <si>
    <t>Colesburg</t>
  </si>
  <si>
    <t>Dundee</t>
  </si>
  <si>
    <t>Ryan</t>
  </si>
  <si>
    <t>Greeley</t>
  </si>
  <si>
    <t>Des Moines</t>
  </si>
  <si>
    <t>Burlington</t>
  </si>
  <si>
    <t>West Burlington</t>
  </si>
  <si>
    <t>Mediapolis</t>
  </si>
  <si>
    <t>Danville</t>
  </si>
  <si>
    <t>Middletown</t>
  </si>
  <si>
    <t>Dickinson</t>
  </si>
  <si>
    <t>Spirit Lake</t>
  </si>
  <si>
    <t>Milford</t>
  </si>
  <si>
    <t>Arnolds Park</t>
  </si>
  <si>
    <t>Okoboji</t>
  </si>
  <si>
    <t>Lake Park</t>
  </si>
  <si>
    <t>Superior</t>
  </si>
  <si>
    <t>Terril</t>
  </si>
  <si>
    <t>Dubuque</t>
  </si>
  <si>
    <t>Peosta</t>
  </si>
  <si>
    <t>Cascade</t>
  </si>
  <si>
    <t>Farley</t>
  </si>
  <si>
    <t>Epworth</t>
  </si>
  <si>
    <t>Asbury</t>
  </si>
  <si>
    <t>New Vienna</t>
  </si>
  <si>
    <t>Holy Cross</t>
  </si>
  <si>
    <t>Worthington</t>
  </si>
  <si>
    <t>Durango</t>
  </si>
  <si>
    <t>Sherrill</t>
  </si>
  <si>
    <t>Bernard</t>
  </si>
  <si>
    <t>Luxemburg</t>
  </si>
  <si>
    <t>Emmet</t>
  </si>
  <si>
    <t>Estherville</t>
  </si>
  <si>
    <t>Armstrong</t>
  </si>
  <si>
    <t>Ringsted</t>
  </si>
  <si>
    <t>Wallingford</t>
  </si>
  <si>
    <t>Fayette</t>
  </si>
  <si>
    <t>Oelwein</t>
  </si>
  <si>
    <t>West Union</t>
  </si>
  <si>
    <t>Elgin</t>
  </si>
  <si>
    <t>Hawkeye</t>
  </si>
  <si>
    <t>Maynard</t>
  </si>
  <si>
    <t>Clermont</t>
  </si>
  <si>
    <t>Waucoma</t>
  </si>
  <si>
    <t>Wadena</t>
  </si>
  <si>
    <t>Arlington</t>
  </si>
  <si>
    <t>Randalia</t>
  </si>
  <si>
    <t>Floyd</t>
  </si>
  <si>
    <t>Charles City</t>
  </si>
  <si>
    <t>Nora Springs</t>
  </si>
  <si>
    <t>Rockford</t>
  </si>
  <si>
    <t>Rudd</t>
  </si>
  <si>
    <t>Marble Rock</t>
  </si>
  <si>
    <t>Franklin</t>
  </si>
  <si>
    <t>Hampton</t>
  </si>
  <si>
    <t>Sheffield</t>
  </si>
  <si>
    <t>Latimer</t>
  </si>
  <si>
    <t>Ackley</t>
  </si>
  <si>
    <t>Dows</t>
  </si>
  <si>
    <t>Fremont</t>
  </si>
  <si>
    <t>Sidney</t>
  </si>
  <si>
    <t>Hamburg</t>
  </si>
  <si>
    <t>Tabor</t>
  </si>
  <si>
    <t>Shenandoah</t>
  </si>
  <si>
    <t>Farragut</t>
  </si>
  <si>
    <t>Jefferson</t>
  </si>
  <si>
    <t>Scranton</t>
  </si>
  <si>
    <t>Grand Junction</t>
  </si>
  <si>
    <t>Paton</t>
  </si>
  <si>
    <t>Grundy</t>
  </si>
  <si>
    <t>Grundy Center</t>
  </si>
  <si>
    <t>Reinbeck</t>
  </si>
  <si>
    <t>Conrad</t>
  </si>
  <si>
    <t>Dike</t>
  </si>
  <si>
    <t>Wellsburg</t>
  </si>
  <si>
    <t>Holland</t>
  </si>
  <si>
    <t>Beaman</t>
  </si>
  <si>
    <t>Guthrie</t>
  </si>
  <si>
    <t>Guthrie Center</t>
  </si>
  <si>
    <t>Panora</t>
  </si>
  <si>
    <t>Casey</t>
  </si>
  <si>
    <t>Yale</t>
  </si>
  <si>
    <t>Bayard</t>
  </si>
  <si>
    <t>Menlo</t>
  </si>
  <si>
    <t>Hamilton</t>
  </si>
  <si>
    <t>Webster City</t>
  </si>
  <si>
    <t>Stratford</t>
  </si>
  <si>
    <t>Ellsworth</t>
  </si>
  <si>
    <t>Kamrar</t>
  </si>
  <si>
    <t>Blairsburg</t>
  </si>
  <si>
    <t>Stanhope</t>
  </si>
  <si>
    <t>Williams</t>
  </si>
  <si>
    <t>Hancock</t>
  </si>
  <si>
    <t>Garner</t>
  </si>
  <si>
    <t>Britt</t>
  </si>
  <si>
    <t>Kanawha</t>
  </si>
  <si>
    <t>Forest City</t>
  </si>
  <si>
    <t>Corwith</t>
  </si>
  <si>
    <t>Klemme</t>
  </si>
  <si>
    <t>Hardin</t>
  </si>
  <si>
    <t>Iowa Falls</t>
  </si>
  <si>
    <t>Eldora</t>
  </si>
  <si>
    <t>Alden</t>
  </si>
  <si>
    <t>Hubbard</t>
  </si>
  <si>
    <t>Radcliffe</t>
  </si>
  <si>
    <t>Union</t>
  </si>
  <si>
    <t>New Providence</t>
  </si>
  <si>
    <t>Steamboat Rock</t>
  </si>
  <si>
    <t>Harrison</t>
  </si>
  <si>
    <t>Missouri Valley</t>
  </si>
  <si>
    <t>Woodbine</t>
  </si>
  <si>
    <t>Logan</t>
  </si>
  <si>
    <t>Dunlap</t>
  </si>
  <si>
    <t>Mondamin</t>
  </si>
  <si>
    <t>Pisgah</t>
  </si>
  <si>
    <t>Persia</t>
  </si>
  <si>
    <t>Modale</t>
  </si>
  <si>
    <t>Henry</t>
  </si>
  <si>
    <t>Mount Pleasant</t>
  </si>
  <si>
    <t>New London</t>
  </si>
  <si>
    <t>Wayland</t>
  </si>
  <si>
    <t>Winfield</t>
  </si>
  <si>
    <t>Salem</t>
  </si>
  <si>
    <t>Howard</t>
  </si>
  <si>
    <t>Cresco</t>
  </si>
  <si>
    <t>Riceville</t>
  </si>
  <si>
    <t>Elma</t>
  </si>
  <si>
    <t>Lime Springs</t>
  </si>
  <si>
    <t>Protivin</t>
  </si>
  <si>
    <t>Chester</t>
  </si>
  <si>
    <t>Humboldt</t>
  </si>
  <si>
    <t>Dakota City</t>
  </si>
  <si>
    <t>Renwick</t>
  </si>
  <si>
    <t>Livermore</t>
  </si>
  <si>
    <t>Bode</t>
  </si>
  <si>
    <t>Thor</t>
  </si>
  <si>
    <t>Ida</t>
  </si>
  <si>
    <t>Ida Grove</t>
  </si>
  <si>
    <t>Holstein</t>
  </si>
  <si>
    <t>Battle Creek</t>
  </si>
  <si>
    <t>Correctionville</t>
  </si>
  <si>
    <t>Galva</t>
  </si>
  <si>
    <t>Iowa</t>
  </si>
  <si>
    <t>Williamsburg</t>
  </si>
  <si>
    <t>Marengo</t>
  </si>
  <si>
    <t>Victor</t>
  </si>
  <si>
    <t>North English</t>
  </si>
  <si>
    <t>Parnell</t>
  </si>
  <si>
    <t>Millersburg</t>
  </si>
  <si>
    <t>Jackson</t>
  </si>
  <si>
    <t>Maquoketa</t>
  </si>
  <si>
    <t>Bellevue</t>
  </si>
  <si>
    <t>Preston</t>
  </si>
  <si>
    <t>Sabula</t>
  </si>
  <si>
    <t>Miles</t>
  </si>
  <si>
    <t>Andrew</t>
  </si>
  <si>
    <t>Springbrook</t>
  </si>
  <si>
    <t>Zwingle</t>
  </si>
  <si>
    <t>Jasper</t>
  </si>
  <si>
    <t>Newton</t>
  </si>
  <si>
    <t>Colfax</t>
  </si>
  <si>
    <t>Monroe</t>
  </si>
  <si>
    <t>Sully</t>
  </si>
  <si>
    <t>Prairie City</t>
  </si>
  <si>
    <t>Baxter</t>
  </si>
  <si>
    <t>Kellogg</t>
  </si>
  <si>
    <t>Lynnville</t>
  </si>
  <si>
    <t>Mingo</t>
  </si>
  <si>
    <t>Reasnor</t>
  </si>
  <si>
    <t>Fairfield</t>
  </si>
  <si>
    <t>Batavia</t>
  </si>
  <si>
    <t>Libertyville</t>
  </si>
  <si>
    <t>Lockridge</t>
  </si>
  <si>
    <t>Johnson</t>
  </si>
  <si>
    <t>Iowa City</t>
  </si>
  <si>
    <t>Coralville</t>
  </si>
  <si>
    <t>North Liberty</t>
  </si>
  <si>
    <t>Solon</t>
  </si>
  <si>
    <t>Tiffin</t>
  </si>
  <si>
    <t>Swisher</t>
  </si>
  <si>
    <t>Oxford</t>
  </si>
  <si>
    <t>Lone Tree</t>
  </si>
  <si>
    <t>Hills</t>
  </si>
  <si>
    <t>Jones</t>
  </si>
  <si>
    <t>Monticello</t>
  </si>
  <si>
    <t>Anamosa</t>
  </si>
  <si>
    <t>Wyoming</t>
  </si>
  <si>
    <t>Olin</t>
  </si>
  <si>
    <t>Martelle</t>
  </si>
  <si>
    <t>Oxford Junction</t>
  </si>
  <si>
    <t>Keokuk</t>
  </si>
  <si>
    <t>Sigourney</t>
  </si>
  <si>
    <t>Keota</t>
  </si>
  <si>
    <t>Hedrick</t>
  </si>
  <si>
    <t>Richland</t>
  </si>
  <si>
    <t>Harper</t>
  </si>
  <si>
    <t>Keswick</t>
  </si>
  <si>
    <t>What Cheer</t>
  </si>
  <si>
    <t>Ollie</t>
  </si>
  <si>
    <t>Kossuth</t>
  </si>
  <si>
    <t>Algona</t>
  </si>
  <si>
    <t>Bancroft</t>
  </si>
  <si>
    <t>Whittemore</t>
  </si>
  <si>
    <t>Titonka</t>
  </si>
  <si>
    <t>Wesley</t>
  </si>
  <si>
    <t>West Bend</t>
  </si>
  <si>
    <t>Swea City</t>
  </si>
  <si>
    <t>Burt</t>
  </si>
  <si>
    <t>Lone Rock</t>
  </si>
  <si>
    <t>Fenton</t>
  </si>
  <si>
    <t>Lakota</t>
  </si>
  <si>
    <t>Lee</t>
  </si>
  <si>
    <t>Fort Madison</t>
  </si>
  <si>
    <t>West Point</t>
  </si>
  <si>
    <t>Donnellson</t>
  </si>
  <si>
    <t>Montrose</t>
  </si>
  <si>
    <t>Houghton</t>
  </si>
  <si>
    <t>Linn</t>
  </si>
  <si>
    <t>Cedar Rapids</t>
  </si>
  <si>
    <t>Marion</t>
  </si>
  <si>
    <t>Hiawatha</t>
  </si>
  <si>
    <t>Mount Vernon</t>
  </si>
  <si>
    <t>Center Point</t>
  </si>
  <si>
    <t>Fairfax</t>
  </si>
  <si>
    <t>Lisbon</t>
  </si>
  <si>
    <t>Central City</t>
  </si>
  <si>
    <t>Palo</t>
  </si>
  <si>
    <t>Ely</t>
  </si>
  <si>
    <t>Robins</t>
  </si>
  <si>
    <t>Springville</t>
  </si>
  <si>
    <t>Coggon</t>
  </si>
  <si>
    <t>Walker</t>
  </si>
  <si>
    <t>Alburnett</t>
  </si>
  <si>
    <t>Louisa</t>
  </si>
  <si>
    <t>Columbus Junction</t>
  </si>
  <si>
    <t>Wapello</t>
  </si>
  <si>
    <t>Morning Sun</t>
  </si>
  <si>
    <t>Letts</t>
  </si>
  <si>
    <t>Lucas</t>
  </si>
  <si>
    <t>Chariton</t>
  </si>
  <si>
    <t>Russell</t>
  </si>
  <si>
    <t>Lyon</t>
  </si>
  <si>
    <t>Rock Rapids</t>
  </si>
  <si>
    <t>Inwood</t>
  </si>
  <si>
    <t>Larchwood</t>
  </si>
  <si>
    <t>Doon</t>
  </si>
  <si>
    <t>George</t>
  </si>
  <si>
    <t>Lester</t>
  </si>
  <si>
    <t>Alvord</t>
  </si>
  <si>
    <t>Little Rock</t>
  </si>
  <si>
    <t>Madison</t>
  </si>
  <si>
    <t>Winterset</t>
  </si>
  <si>
    <t>Earlham</t>
  </si>
  <si>
    <t>Truro</t>
  </si>
  <si>
    <t>Mahaska</t>
  </si>
  <si>
    <t>Oskaloosa</t>
  </si>
  <si>
    <t>New Sharon</t>
  </si>
  <si>
    <t>Grimes</t>
  </si>
  <si>
    <t>Pella</t>
  </si>
  <si>
    <t>Knoxville</t>
  </si>
  <si>
    <t>Pleasantville</t>
  </si>
  <si>
    <t>Harvey</t>
  </si>
  <si>
    <t>Marshall</t>
  </si>
  <si>
    <t>Marshalltown</t>
  </si>
  <si>
    <t>State Center</t>
  </si>
  <si>
    <t>Gilman</t>
  </si>
  <si>
    <t>Melbourne</t>
  </si>
  <si>
    <t>Albion</t>
  </si>
  <si>
    <t>Laurel</t>
  </si>
  <si>
    <t>Mills</t>
  </si>
  <si>
    <t>Glenwood</t>
  </si>
  <si>
    <t>Malvern</t>
  </si>
  <si>
    <t>Pacific Junction</t>
  </si>
  <si>
    <t>Emerson</t>
  </si>
  <si>
    <t>Silver City</t>
  </si>
  <si>
    <t>Hastings</t>
  </si>
  <si>
    <t>Mitchell</t>
  </si>
  <si>
    <t>Osage</t>
  </si>
  <si>
    <t>St. Ansgar</t>
  </si>
  <si>
    <t>Stacyville</t>
  </si>
  <si>
    <t>Orchard</t>
  </si>
  <si>
    <t>Onawa</t>
  </si>
  <si>
    <t>Mapleton</t>
  </si>
  <si>
    <t>Whiting</t>
  </si>
  <si>
    <t>Ute</t>
  </si>
  <si>
    <t>Soldier</t>
  </si>
  <si>
    <t>Albia</t>
  </si>
  <si>
    <t>Lovilia</t>
  </si>
  <si>
    <t>Montgomery</t>
  </si>
  <si>
    <t>Red Oak</t>
  </si>
  <si>
    <t>Villisca</t>
  </si>
  <si>
    <t>Stanton</t>
  </si>
  <si>
    <t>Muscatine</t>
  </si>
  <si>
    <t>West Liberty</t>
  </si>
  <si>
    <t>Wilton</t>
  </si>
  <si>
    <t>Nichols</t>
  </si>
  <si>
    <t>Atalissa</t>
  </si>
  <si>
    <t>O'Brien</t>
  </si>
  <si>
    <t>Sheldon</t>
  </si>
  <si>
    <t>Hartley</t>
  </si>
  <si>
    <t>Paullina</t>
  </si>
  <si>
    <t>Sanborn</t>
  </si>
  <si>
    <t>Sutherland</t>
  </si>
  <si>
    <t>Primghar</t>
  </si>
  <si>
    <t>Calumet</t>
  </si>
  <si>
    <t>Sibley</t>
  </si>
  <si>
    <t>Ocheyedan</t>
  </si>
  <si>
    <t>Melvin</t>
  </si>
  <si>
    <t>Ashton</t>
  </si>
  <si>
    <t>Page</t>
  </si>
  <si>
    <t>Clarinda</t>
  </si>
  <si>
    <t>Essex</t>
  </si>
  <si>
    <t>Palo Alto</t>
  </si>
  <si>
    <t>Emmetsburg</t>
  </si>
  <si>
    <t>Ruthven</t>
  </si>
  <si>
    <t>Graettinger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</si>
  <si>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</si>
  <si>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</si>
  <si>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</si>
  <si>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</si>
  <si>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</si>
  <si>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</si>
  <si>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</si>
  <si>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</si>
  <si>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Sioux City</t>
  </si>
  <si>
    <t>Westfield</t>
  </si>
  <si>
    <t>Pocahontas</t>
  </si>
  <si>
    <t>Laurens</t>
  </si>
  <si>
    <t>Rolfe</t>
  </si>
  <si>
    <t>Gilmore City</t>
  </si>
  <si>
    <t>Fonda</t>
  </si>
  <si>
    <t>Havelock</t>
  </si>
  <si>
    <t>Palmer</t>
  </si>
  <si>
    <t>Polk</t>
  </si>
  <si>
    <t>Ankeny</t>
  </si>
  <si>
    <t>Altoona</t>
  </si>
  <si>
    <t>Johnston</t>
  </si>
  <si>
    <t>Pleasant Hill</t>
  </si>
  <si>
    <t>Bondurant</t>
  </si>
  <si>
    <t>Polk City</t>
  </si>
  <si>
    <t>Windsor Heights</t>
  </si>
  <si>
    <t>Runnells</t>
  </si>
  <si>
    <t>Elkhart</t>
  </si>
  <si>
    <t>Mitchellville</t>
  </si>
  <si>
    <t>Carlisle</t>
  </si>
  <si>
    <t>Norwalk</t>
  </si>
  <si>
    <t>Pottawattamie</t>
  </si>
  <si>
    <t>Council Bluffs</t>
  </si>
  <si>
    <t>Avoca</t>
  </si>
  <si>
    <t>Carter Lake</t>
  </si>
  <si>
    <t>Oakland</t>
  </si>
  <si>
    <t>Neola</t>
  </si>
  <si>
    <t>Treynor</t>
  </si>
  <si>
    <t>Underwood</t>
  </si>
  <si>
    <t>Crescent</t>
  </si>
  <si>
    <t>Walnut</t>
  </si>
  <si>
    <t>Carson</t>
  </si>
  <si>
    <t>Minden</t>
  </si>
  <si>
    <t>Shelby</t>
  </si>
  <si>
    <t>Poweshiek</t>
  </si>
  <si>
    <t>Grinnell</t>
  </si>
  <si>
    <t>Montezuma</t>
  </si>
  <si>
    <t>Brooklyn</t>
  </si>
  <si>
    <t>Malcom</t>
  </si>
  <si>
    <t>Deep River</t>
  </si>
  <si>
    <t>Ringgold</t>
  </si>
  <si>
    <t>Mount Ayr</t>
  </si>
  <si>
    <t>Diagonal</t>
  </si>
  <si>
    <t>Redding</t>
  </si>
  <si>
    <t>Ellston</t>
  </si>
  <si>
    <t>Sac</t>
  </si>
  <si>
    <t>Sac City</t>
  </si>
  <si>
    <t>Lake View</t>
  </si>
  <si>
    <t>Odebolt</t>
  </si>
  <si>
    <t>Wall Lake</t>
  </si>
  <si>
    <t>Schaller</t>
  </si>
  <si>
    <t>Early</t>
  </si>
  <si>
    <t>Auburn</t>
  </si>
  <si>
    <t>Lytton</t>
  </si>
  <si>
    <t>Scott</t>
  </si>
  <si>
    <t>Davenport</t>
  </si>
  <si>
    <t>Bettendorf</t>
  </si>
  <si>
    <t>Eldridge</t>
  </si>
  <si>
    <t>Leclaire</t>
  </si>
  <si>
    <t>Walcott</t>
  </si>
  <si>
    <t>Blue Grass</t>
  </si>
  <si>
    <t>Long Grove</t>
  </si>
  <si>
    <t>Princeton</t>
  </si>
  <si>
    <t>Buffalo</t>
  </si>
  <si>
    <t>Donahue</t>
  </si>
  <si>
    <t>Harlan</t>
  </si>
  <si>
    <t>Panama</t>
  </si>
  <si>
    <t>Elk Horn</t>
  </si>
  <si>
    <t>Earling</t>
  </si>
  <si>
    <t>Portsmouth</t>
  </si>
  <si>
    <t>Defiance</t>
  </si>
  <si>
    <t>Irwin</t>
  </si>
  <si>
    <t>Sioux</t>
  </si>
  <si>
    <t>Sioux Center</t>
  </si>
  <si>
    <t>Orange City</t>
  </si>
  <si>
    <t>Rock Valley</t>
  </si>
  <si>
    <t>Hawarden</t>
  </si>
  <si>
    <t>Hull</t>
  </si>
  <si>
    <t>Alton</t>
  </si>
  <si>
    <t>Ireton</t>
  </si>
  <si>
    <t>Hospers</t>
  </si>
  <si>
    <t>Boyden</t>
  </si>
  <si>
    <t>Maurice</t>
  </si>
  <si>
    <t>Granville</t>
  </si>
  <si>
    <t>Story</t>
  </si>
  <si>
    <t>Ames</t>
  </si>
  <si>
    <t>Nevada</t>
  </si>
  <si>
    <t>Story City</t>
  </si>
  <si>
    <t>Huxley</t>
  </si>
  <si>
    <t>Colo</t>
  </si>
  <si>
    <t>Slater</t>
  </si>
  <si>
    <t>Gilbert</t>
  </si>
  <si>
    <t>Maxwell</t>
  </si>
  <si>
    <t>Roland</t>
  </si>
  <si>
    <t>Zearing</t>
  </si>
  <si>
    <t>Collins</t>
  </si>
  <si>
    <t>Kelley</t>
  </si>
  <si>
    <t>Cambridge</t>
  </si>
  <si>
    <t>Tama</t>
  </si>
  <si>
    <t>Toledo</t>
  </si>
  <si>
    <t>Traer</t>
  </si>
  <si>
    <t>Dysart</t>
  </si>
  <si>
    <t>Gladbrook</t>
  </si>
  <si>
    <t>Chelsea</t>
  </si>
  <si>
    <t>Montour</t>
  </si>
  <si>
    <t>Elberon</t>
  </si>
  <si>
    <t>Garwin</t>
  </si>
  <si>
    <t>Clutier</t>
  </si>
  <si>
    <t>Taylor</t>
  </si>
  <si>
    <t>Bedford</t>
  </si>
  <si>
    <t>Lenox</t>
  </si>
  <si>
    <t>Clearfield</t>
  </si>
  <si>
    <t>New Market</t>
  </si>
  <si>
    <t>Creston</t>
  </si>
  <si>
    <t>Afton</t>
  </si>
  <si>
    <t>Van Buren</t>
  </si>
  <si>
    <t>Keosauqua</t>
  </si>
  <si>
    <t>Bonaparte</t>
  </si>
  <si>
    <t>Milton</t>
  </si>
  <si>
    <t>Farmington</t>
  </si>
  <si>
    <t>Cantril</t>
  </si>
  <si>
    <t>Birmingham</t>
  </si>
  <si>
    <t>Stockport</t>
  </si>
  <si>
    <t>Mount Sterling</t>
  </si>
  <si>
    <t>Ottumwa</t>
  </si>
  <si>
    <t>Eldon</t>
  </si>
  <si>
    <t>Agency</t>
  </si>
  <si>
    <t>Eddyville</t>
  </si>
  <si>
    <t>Blakesburg</t>
  </si>
  <si>
    <t>Warren</t>
  </si>
  <si>
    <t>Indianola</t>
  </si>
  <si>
    <t>Milo</t>
  </si>
  <si>
    <t>New Virginia</t>
  </si>
  <si>
    <t>Cumming</t>
  </si>
  <si>
    <t>Lacona</t>
  </si>
  <si>
    <t>Hartford</t>
  </si>
  <si>
    <t>Martensdale</t>
  </si>
  <si>
    <t>Washington</t>
  </si>
  <si>
    <t>Kalona</t>
  </si>
  <si>
    <t>Riverside</t>
  </si>
  <si>
    <t>Wellman</t>
  </si>
  <si>
    <t>Ainsworth</t>
  </si>
  <si>
    <t>Brighton</t>
  </si>
  <si>
    <t>Crawfordsville</t>
  </si>
  <si>
    <t>Wayne</t>
  </si>
  <si>
    <t>Corydon</t>
  </si>
  <si>
    <t>Seymour</t>
  </si>
  <si>
    <t>Humeston</t>
  </si>
  <si>
    <t>Allerton</t>
  </si>
  <si>
    <t>Lineville</t>
  </si>
  <si>
    <t>Promise City</t>
  </si>
  <si>
    <t>Webster</t>
  </si>
  <si>
    <t>Fort Dodge</t>
  </si>
  <si>
    <t>Gowrie</t>
  </si>
  <si>
    <t>Dayton</t>
  </si>
  <si>
    <t>Badger</t>
  </si>
  <si>
    <t>Clare</t>
  </si>
  <si>
    <t>Duncombe</t>
  </si>
  <si>
    <t>Harcourt</t>
  </si>
  <si>
    <t>Lehigh</t>
  </si>
  <si>
    <t>Callender</t>
  </si>
  <si>
    <t>Otho</t>
  </si>
  <si>
    <t>Winnebago</t>
  </si>
  <si>
    <t>Lake Mills</t>
  </si>
  <si>
    <t>Buffalo Center</t>
  </si>
  <si>
    <t>Thompson</t>
  </si>
  <si>
    <t>Leland</t>
  </si>
  <si>
    <t>Winneshiek</t>
  </si>
  <si>
    <t>Decorah</t>
  </si>
  <si>
    <t>Calmar</t>
  </si>
  <si>
    <t>Ossian</t>
  </si>
  <si>
    <t>Fort Atkinson</t>
  </si>
  <si>
    <t>Spillville</t>
  </si>
  <si>
    <t>Ridgeway</t>
  </si>
  <si>
    <t>Woodbury</t>
  </si>
  <si>
    <t>Sergeant Bluff</t>
  </si>
  <si>
    <t>Lawton</t>
  </si>
  <si>
    <t>Moville</t>
  </si>
  <si>
    <t>Sloan</t>
  </si>
  <si>
    <t>Anthon</t>
  </si>
  <si>
    <t>Danbury</t>
  </si>
  <si>
    <t>Salix</t>
  </si>
  <si>
    <t>Hornick</t>
  </si>
  <si>
    <t>Worth</t>
  </si>
  <si>
    <t>Northwood</t>
  </si>
  <si>
    <t>Manly</t>
  </si>
  <si>
    <t>Grafton</t>
  </si>
  <si>
    <t>Kensett</t>
  </si>
  <si>
    <t>Fertile</t>
  </si>
  <si>
    <t>Wright</t>
  </si>
  <si>
    <t>Clarion</t>
  </si>
  <si>
    <t>Belmond</t>
  </si>
  <si>
    <t>Eagle Grove</t>
  </si>
  <si>
    <t>Goldfield</t>
  </si>
  <si>
    <t>Woolstock</t>
  </si>
  <si>
    <t>Table 4. Iowa Retail Sales and Tax</t>
  </si>
  <si>
    <t>by County and Business Group</t>
  </si>
  <si>
    <t>S</t>
  </si>
  <si>
    <t>Eating And Drinking</t>
  </si>
  <si>
    <t>Service</t>
  </si>
  <si>
    <t>Utilities And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</si>
</sst>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mmmm\ yyyy"/>
    <numFmt numFmtId="165" formatCode="&quot;$&quot;#,##0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2" borderId="0"/>
    <xf numFmtId="0" fontId="11" fillId="0" borderId="0"/>
    <xf numFmtId="0" fontId="5" fillId="2" borderId="0"/>
    <xf numFmtId="0" fontId="5" fillId="2" borderId="0"/>
    <xf numFmtId="0" fontId="5" fillId="2" borderId="0"/>
    <xf numFmtId="0" fontId="3" fillId="0" borderId="0"/>
    <xf numFmtId="0" fontId="1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77">
    <xf numFmtId="0" fontId="0" fillId="2" borderId="0" xfId="0" applyNumberFormat="1"/>
    <xf numFmtId="0" fontId="8" fillId="0" borderId="0" xfId="5" applyFont="1" applyFill="1"/>
    <xf numFmtId="0" fontId="8" fillId="0" borderId="0" xfId="5" applyFont="1" applyAlignment="1">
      <alignment horizontal="left"/>
    </xf>
    <xf numFmtId="0" fontId="6" fillId="0" borderId="0" xfId="4" applyNumberFormat="1" applyFont="1" applyFill="1"/>
    <xf numFmtId="0" fontId="8" fillId="0" borderId="0" xfId="4" applyNumberFormat="1" applyFont="1" applyFill="1" applyAlignment="1">
      <alignment horizontal="center"/>
    </xf>
    <xf numFmtId="0" fontId="8" fillId="0" borderId="0" xfId="4" applyNumberFormat="1" applyFont="1" applyFill="1"/>
    <xf numFmtId="5" fontId="8" fillId="0" borderId="0" xfId="4" applyNumberFormat="1" applyFont="1" applyFill="1"/>
    <xf numFmtId="0" fontId="7" fillId="0" borderId="0" xfId="4" applyNumberFormat="1" applyFont="1" applyFill="1"/>
    <xf numFmtId="0" fontId="8" fillId="0" borderId="0" xfId="4" applyNumberFormat="1" applyFont="1" applyFill="1" applyAlignment="1">
      <alignment vertical="top" wrapText="1"/>
    </xf>
    <xf numFmtId="0" fontId="8" fillId="0" borderId="0" xfId="4" applyNumberFormat="1" applyFont="1" applyFill="1" applyAlignment="1">
      <alignment wrapText="1"/>
    </xf>
    <xf numFmtId="0" fontId="6" fillId="0" borderId="0" xfId="4" applyNumberFormat="1" applyFont="1" applyFill="1" applyAlignment="1">
      <alignment horizontal="right"/>
    </xf>
    <xf numFmtId="0" fontId="6" fillId="0" borderId="0" xfId="4" applyNumberFormat="1" applyFont="1" applyFill="1" applyAlignment="1">
      <alignment horizontal="right" wrapText="1"/>
    </xf>
    <xf numFmtId="164" fontId="6" fillId="0" borderId="0" xfId="4" applyNumberFormat="1" applyFont="1" applyFill="1" applyAlignment="1">
      <alignment horizontal="right"/>
    </xf>
    <xf numFmtId="3" fontId="8" fillId="0" borderId="0" xfId="4" applyNumberFormat="1" applyFont="1" applyFill="1"/>
    <xf numFmtId="10" fontId="8" fillId="0" borderId="0" xfId="4" applyNumberFormat="1" applyFont="1" applyFill="1" applyAlignment="1">
      <alignment horizontal="right"/>
    </xf>
    <xf numFmtId="5" fontId="8" fillId="0" borderId="0" xfId="4" applyNumberFormat="1" applyFont="1" applyFill="1" applyAlignment="1">
      <alignment horizontal="right"/>
    </xf>
    <xf numFmtId="37" fontId="8" fillId="0" borderId="0" xfId="4" applyNumberFormat="1" applyFont="1" applyFill="1" applyAlignment="1">
      <alignment horizontal="right"/>
    </xf>
    <xf numFmtId="0" fontId="7" fillId="0" borderId="0" xfId="4" applyNumberFormat="1" applyFont="1" applyFill="1" applyAlignment="1">
      <alignment horizontal="left" wrapText="1"/>
    </xf>
    <xf numFmtId="0" fontId="9" fillId="0" borderId="0" xfId="4" applyNumberFormat="1" applyFont="1" applyFill="1"/>
    <xf numFmtId="0" fontId="9" fillId="0" borderId="0" xfId="4" applyNumberFormat="1" applyFont="1" applyFill="1" applyAlignment="1">
      <alignment horizontal="right"/>
    </xf>
    <xf numFmtId="0" fontId="8" fillId="0" borderId="0" xfId="4" applyFont="1" applyFill="1"/>
    <xf numFmtId="37" fontId="9" fillId="0" borderId="0" xfId="4" applyNumberFormat="1" applyFont="1" applyFill="1"/>
    <xf numFmtId="10" fontId="9" fillId="0" borderId="0" xfId="4" applyNumberFormat="1" applyFont="1" applyFill="1"/>
    <xf numFmtId="5" fontId="9" fillId="0" borderId="0" xfId="4" applyNumberFormat="1" applyFont="1" applyFill="1" applyAlignment="1">
      <alignment horizontal="right"/>
    </xf>
    <xf numFmtId="10" fontId="9" fillId="0" borderId="0" xfId="4" applyNumberFormat="1" applyFont="1" applyFill="1" applyAlignment="1">
      <alignment horizontal="right"/>
    </xf>
    <xf numFmtId="5" fontId="9" fillId="0" borderId="0" xfId="4" applyNumberFormat="1" applyFont="1" applyFill="1"/>
    <xf numFmtId="0" fontId="6" fillId="0" borderId="0" xfId="4" applyFont="1" applyFill="1" applyAlignment="1">
      <alignment horizontal="center"/>
    </xf>
    <xf numFmtId="0" fontId="12" fillId="0" borderId="0" xfId="1" applyFont="1"/>
    <xf numFmtId="0" fontId="8" fillId="0" borderId="0" xfId="2" applyNumberFormat="1" applyFont="1" applyFill="1"/>
    <xf numFmtId="0" fontId="11" fillId="0" borderId="0" xfId="1" applyFont="1"/>
    <xf numFmtId="0" fontId="8" fillId="0" borderId="0" xfId="6" applyFont="1" applyAlignment="1">
      <alignment horizontal="left"/>
    </xf>
    <xf numFmtId="0" fontId="9" fillId="0" borderId="0" xfId="2" applyNumberFormat="1" applyFont="1" applyFill="1"/>
    <xf numFmtId="0" fontId="6" fillId="0" borderId="0" xfId="2" applyNumberFormat="1" applyFont="1" applyFill="1"/>
    <xf numFmtId="0" fontId="7" fillId="0" borderId="0" xfId="2" applyNumberFormat="1" applyFont="1" applyFill="1"/>
    <xf numFmtId="0" fontId="8" fillId="0" borderId="0" xfId="4" applyNumberFormat="1" applyFont="1" applyFill="1" applyAlignment="1"/>
    <xf numFmtId="0" fontId="7" fillId="0" borderId="0" xfId="4" applyNumberFormat="1" applyFont="1" applyFill="1" applyAlignment="1"/>
    <xf numFmtId="10" fontId="9" fillId="0" borderId="1" xfId="4" applyNumberFormat="1" applyFont="1" applyFill="1" applyBorder="1"/>
    <xf numFmtId="7" fontId="11" fillId="0" borderId="0" xfId="1" applyNumberFormat="1" applyFont="1"/>
    <xf numFmtId="3" fontId="8" fillId="0" borderId="1" xfId="4" applyNumberFormat="1" applyFont="1" applyFill="1" applyBorder="1"/>
    <xf numFmtId="10" fontId="8" fillId="0" borderId="1" xfId="4" applyNumberFormat="1" applyFont="1" applyFill="1" applyBorder="1" applyAlignment="1">
      <alignment horizontal="right"/>
    </xf>
    <xf numFmtId="0" fontId="11" fillId="0" borderId="0" xfId="1" applyFont="1" applyFill="1"/>
    <xf numFmtId="7" fontId="11" fillId="0" borderId="0" xfId="1" applyNumberFormat="1" applyFont="1" applyFill="1"/>
    <xf numFmtId="0" fontId="12" fillId="0" borderId="0" xfId="1" applyFont="1" applyFill="1"/>
    <xf numFmtId="0" fontId="7" fillId="0" borderId="0" xfId="4" applyNumberFormat="1" applyFont="1" applyFill="1" applyAlignment="1">
      <alignment horizontal="right" wrapText="1"/>
    </xf>
    <xf numFmtId="165" fontId="8" fillId="0" borderId="0" xfId="4" applyNumberFormat="1" applyFont="1" applyFill="1" applyAlignment="1">
      <alignment horizontal="right"/>
    </xf>
    <xf numFmtId="165" fontId="8" fillId="0" borderId="1" xfId="4" applyNumberFormat="1" applyFont="1" applyFill="1" applyBorder="1" applyAlignment="1">
      <alignment horizontal="right"/>
    </xf>
    <xf numFmtId="3" fontId="8" fillId="0" borderId="0" xfId="4" applyNumberFormat="1" applyFont="1" applyFill="1" applyBorder="1"/>
    <xf numFmtId="165" fontId="8" fillId="0" borderId="0" xfId="4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0" fontId="8" fillId="0" borderId="0" xfId="8" applyFont="1" applyAlignment="1">
      <alignment horizontal="left"/>
    </xf>
    <xf numFmtId="0" fontId="6" fillId="0" borderId="0" xfId="3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4" applyNumberFormat="1" applyFont="1" applyFill="1" applyAlignment="1">
      <alignment horizontal="center"/>
    </xf>
    <xf numFmtId="0" fontId="13" fillId="0" borderId="0" xfId="7" applyFont="1" applyFill="1" applyAlignment="1">
      <alignment horizontal="center"/>
    </xf>
    <xf numFmtId="0" fontId="14" fillId="0" borderId="0" xfId="9" applyFont="1"/>
    <xf numFmtId="0" fontId="15" fillId="0" borderId="0" xfId="7" applyFont="1" applyAlignment="1">
      <alignment horizontal="center"/>
    </xf>
    <xf numFmtId="0" fontId="3" fillId="0" borderId="0" xfId="3" applyNumberFormat="1" applyFont="1" applyFill="1" applyAlignment="1">
      <alignment horizontal="left" wrapText="1"/>
    </xf>
    <xf numFmtId="0" fontId="13" fillId="0" borderId="0" xfId="7" applyFont="1"/>
    <xf numFmtId="3" fontId="15" fillId="0" borderId="0" xfId="1" applyNumberFormat="1" applyFont="1" applyBorder="1" applyAlignment="1">
      <alignment horizontal="left" wrapText="1"/>
    </xf>
    <xf numFmtId="165" fontId="15" fillId="0" borderId="0" xfId="1" applyNumberFormat="1" applyFont="1" applyAlignment="1">
      <alignment horizontal="left" wrapText="1"/>
    </xf>
    <xf numFmtId="165" fontId="15" fillId="0" borderId="0" xfId="1" applyNumberFormat="1" applyFont="1" applyBorder="1" applyAlignment="1">
      <alignment horizontal="left" wrapText="1"/>
    </xf>
    <xf numFmtId="3" fontId="14" fillId="0" borderId="0" xfId="9" applyNumberFormat="1" applyFont="1"/>
    <xf numFmtId="165" fontId="14" fillId="0" borderId="0" xfId="1" applyNumberFormat="1" applyFont="1" applyBorder="1"/>
    <xf numFmtId="10" fontId="14" fillId="0" borderId="0" xfId="10" applyNumberFormat="1" applyFont="1"/>
    <xf numFmtId="0" fontId="6" fillId="0" borderId="0" xfId="2" applyFont="1" applyFill="1" applyAlignment="1">
      <alignment horizontal="center"/>
    </xf>
    <xf numFmtId="0" fontId="14" fillId="0" borderId="0" xfId="7" applyFont="1"/>
    <xf numFmtId="0" fontId="6" fillId="0" borderId="0" xfId="7" applyFont="1" applyAlignment="1">
      <alignment horizontal="center"/>
    </xf>
    <xf numFmtId="0" fontId="6" fillId="0" borderId="0" xfId="7" quotePrefix="1" applyFont="1" applyAlignment="1">
      <alignment horizontal="center"/>
    </xf>
    <xf numFmtId="0" fontId="6" fillId="0" borderId="0" xfId="7" applyFont="1" applyAlignment="1">
      <alignment horizontal="center"/>
    </xf>
    <xf numFmtId="0" fontId="6" fillId="0" borderId="0" xfId="7" quotePrefix="1" applyFont="1" applyAlignment="1">
      <alignment horizontal="center"/>
    </xf>
    <xf numFmtId="0" fontId="8" fillId="0" borderId="0" xfId="3" applyNumberFormat="1" applyFont="1" applyFill="1" applyAlignment="1">
      <alignment horizontal="left" wrapText="1"/>
    </xf>
    <xf numFmtId="0" fontId="13" fillId="0" borderId="0" xfId="7" applyFont="1" applyAlignment="1">
      <alignment wrapText="1"/>
    </xf>
    <xf numFmtId="0" fontId="13" fillId="0" borderId="0" xfId="7" applyFont="1" applyAlignment="1">
      <alignment horizontal="right" wrapText="1"/>
    </xf>
    <xf numFmtId="10" fontId="13" fillId="0" borderId="0" xfId="7" applyNumberFormat="1" applyFont="1" applyAlignment="1">
      <alignment horizontal="right" wrapText="1"/>
    </xf>
    <xf numFmtId="3" fontId="14" fillId="0" borderId="0" xfId="7" applyNumberFormat="1" applyFont="1"/>
    <xf numFmtId="165" fontId="14" fillId="0" borderId="0" xfId="7" applyNumberFormat="1" applyFont="1"/>
    <xf numFmtId="10" fontId="14" fillId="0" borderId="0" xfId="7" applyNumberFormat="1" applyFont="1"/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3" xfId="7" xr:uid="{BCFA9669-98BA-49EC-A024-FAE1C88FC556}"/>
    <cellStyle name="Normal 4" xfId="9" xr:uid="{308A7B34-B88F-45EA-A859-905A99A1C6E0}"/>
    <cellStyle name="Normal_1-Output  Business Groups June 2011" xfId="3" xr:uid="{00000000-0005-0000-0000-000003000000}"/>
    <cellStyle name="Normal_1-Output Business Groups March 2012" xfId="4" xr:uid="{00000000-0005-0000-0000-000004000000}"/>
    <cellStyle name="Normal_2-Output County and City December 2011" xfId="5" xr:uid="{00000000-0005-0000-0000-000005000000}"/>
    <cellStyle name="Normal_2-Output County and City December 2011 2" xfId="6" xr:uid="{00000000-0005-0000-0000-000006000000}"/>
    <cellStyle name="Normal_2-Output County and City December 2011 2 2" xfId="8" xr:uid="{AB79194C-490A-42A9-B19D-7F56CD5CFF7D}"/>
    <cellStyle name="Percent 2" xfId="10" xr:uid="{B24532BD-F1D9-4005-8671-169834E531CA}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tabSelected="1" showOutlineSymbols="0" zoomScaleNormal="100" workbookViewId="0">
      <selection activeCell="D24" sqref="D24"/>
    </sheetView>
  </sheetViews>
  <sheetFormatPr defaultColWidth="11.44140625" defaultRowHeight="14.25" x14ac:dyDescent="0.2"/>
  <cols>
    <col min="1" max="1" width="19.77734375" style="5" customWidth="1"/>
    <col min="2" max="3" width="9.6640625" style="5" bestFit="1" customWidth="1"/>
    <col min="4" max="4" width="9.109375" style="5" bestFit="1" customWidth="1"/>
    <col min="5" max="6" width="12.88671875" style="5" bestFit="1" customWidth="1"/>
    <col min="7" max="8" width="10.5546875" style="5" bestFit="1" customWidth="1"/>
    <col min="9" max="9" width="7" style="5" bestFit="1" customWidth="1"/>
    <col min="10" max="16384" width="11.44140625" style="5"/>
  </cols>
  <sheetData>
    <row r="1" spans="1:11" s="3" customFormat="1" ht="15" x14ac:dyDescent="0.25">
      <c r="A1" s="50" t="s">
        <v>28</v>
      </c>
      <c r="B1" s="50"/>
      <c r="C1" s="50"/>
      <c r="D1" s="50"/>
      <c r="E1" s="50"/>
      <c r="F1" s="50"/>
      <c r="G1" s="50"/>
      <c r="H1" s="50"/>
      <c r="I1" s="50"/>
    </row>
    <row r="2" spans="1:11" s="3" customFormat="1" ht="15" x14ac:dyDescent="0.25">
      <c r="A2" s="50" t="s">
        <v>18</v>
      </c>
      <c r="B2" s="50"/>
      <c r="C2" s="50"/>
      <c r="D2" s="50"/>
      <c r="E2" s="50"/>
      <c r="F2" s="50"/>
      <c r="G2" s="50"/>
      <c r="H2" s="50"/>
      <c r="I2" s="50"/>
    </row>
    <row r="3" spans="1:11" s="3" customFormat="1" ht="15" x14ac:dyDescent="0.25">
      <c r="A3" s="50" t="str">
        <f>"Quarter Ending "&amp;CONCATENATE(TEXT(EDATE($C$8,0),"mmmmmmmmmmmmmm")," ",TEXT(YEAR(EDATE($C$8,0)),0))</f>
        <v>Quarter Ending June 2024</v>
      </c>
      <c r="B3" s="50"/>
      <c r="C3" s="50"/>
      <c r="D3" s="50"/>
      <c r="E3" s="50"/>
      <c r="F3" s="50"/>
      <c r="G3" s="50"/>
      <c r="H3" s="50"/>
      <c r="I3" s="50"/>
    </row>
    <row r="4" spans="1:11" x14ac:dyDescent="0.2">
      <c r="H4" s="6"/>
    </row>
    <row r="5" spans="1:11" ht="14.25" customHeight="1" x14ac:dyDescent="0.25">
      <c r="A5" s="7" t="s">
        <v>19</v>
      </c>
      <c r="B5" s="8"/>
      <c r="C5" s="8"/>
      <c r="D5" s="8"/>
      <c r="E5" s="8"/>
      <c r="F5" s="8"/>
      <c r="G5" s="8"/>
      <c r="H5" s="9"/>
      <c r="I5" s="9"/>
    </row>
    <row r="6" spans="1:11" s="3" customFormat="1" ht="15" x14ac:dyDescent="0.25">
      <c r="C6" s="10"/>
      <c r="D6" s="10"/>
      <c r="E6" s="10"/>
      <c r="F6" s="10"/>
      <c r="G6" s="10"/>
      <c r="H6" s="10"/>
      <c r="I6" s="10"/>
    </row>
    <row r="7" spans="1:11" s="3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</row>
    <row r="8" spans="1:11" s="3" customFormat="1" ht="15" x14ac:dyDescent="0.25">
      <c r="A8" s="3" t="s">
        <v>0</v>
      </c>
      <c r="B8" s="12">
        <v>45078</v>
      </c>
      <c r="C8" s="12">
        <f>B8+366</f>
        <v>45444</v>
      </c>
      <c r="D8" s="10" t="s">
        <v>17</v>
      </c>
      <c r="E8" s="12">
        <f>B8</f>
        <v>45078</v>
      </c>
      <c r="F8" s="12">
        <f>C8</f>
        <v>45444</v>
      </c>
      <c r="G8" s="12">
        <f>E8</f>
        <v>45078</v>
      </c>
      <c r="H8" s="12">
        <f>F8</f>
        <v>45444</v>
      </c>
      <c r="I8" s="10" t="s">
        <v>29</v>
      </c>
    </row>
    <row r="9" spans="1:11" ht="15" x14ac:dyDescent="0.25">
      <c r="B9" s="4"/>
      <c r="D9" s="4"/>
      <c r="E9" s="4"/>
      <c r="F9" s="4"/>
      <c r="K9" s="3"/>
    </row>
    <row r="10" spans="1:11" ht="14.25" customHeight="1" x14ac:dyDescent="0.25">
      <c r="A10" s="5" t="s">
        <v>5</v>
      </c>
      <c r="B10" s="13">
        <v>4160</v>
      </c>
      <c r="C10" s="13">
        <v>4045</v>
      </c>
      <c r="D10" s="14">
        <f t="shared" ref="D10:D21" si="0">(C10/B10)-1</f>
        <v>-2.7644230769230727E-2</v>
      </c>
      <c r="E10" s="44">
        <v>271119400</v>
      </c>
      <c r="F10" s="44">
        <v>264891832</v>
      </c>
      <c r="G10" s="44">
        <v>16267133</v>
      </c>
      <c r="H10" s="44">
        <v>15893496</v>
      </c>
      <c r="I10" s="14">
        <f t="shared" ref="I10:I21" si="1">(H10/G10)-1</f>
        <v>-2.2968829233768528E-2</v>
      </c>
      <c r="K10" s="3"/>
    </row>
    <row r="11" spans="1:11" ht="14.25" customHeight="1" x14ac:dyDescent="0.25">
      <c r="A11" s="5" t="s">
        <v>1</v>
      </c>
      <c r="B11" s="13">
        <v>3104</v>
      </c>
      <c r="C11" s="13">
        <v>2971</v>
      </c>
      <c r="D11" s="14">
        <f t="shared" si="0"/>
        <v>-4.2847938144329856E-2</v>
      </c>
      <c r="E11" s="44">
        <v>1256876229</v>
      </c>
      <c r="F11" s="44">
        <v>1185588111</v>
      </c>
      <c r="G11" s="44">
        <v>75412574</v>
      </c>
      <c r="H11" s="44">
        <v>71135287</v>
      </c>
      <c r="I11" s="14">
        <f t="shared" si="1"/>
        <v>-5.6718485699745469E-2</v>
      </c>
      <c r="K11" s="3"/>
    </row>
    <row r="12" spans="1:11" ht="14.25" customHeight="1" x14ac:dyDescent="0.25">
      <c r="A12" s="5" t="s">
        <v>7</v>
      </c>
      <c r="B12" s="13">
        <v>22330</v>
      </c>
      <c r="C12" s="13">
        <v>23014</v>
      </c>
      <c r="D12" s="14">
        <f t="shared" si="0"/>
        <v>3.0631437527989247E-2</v>
      </c>
      <c r="E12" s="44">
        <v>1437388005</v>
      </c>
      <c r="F12" s="44">
        <v>1481555048</v>
      </c>
      <c r="G12" s="44">
        <v>86231397</v>
      </c>
      <c r="H12" s="44">
        <v>88878939</v>
      </c>
      <c r="I12" s="14">
        <f t="shared" si="1"/>
        <v>3.0702761315579696E-2</v>
      </c>
      <c r="K12" s="3"/>
    </row>
    <row r="13" spans="1:11" ht="14.25" customHeight="1" x14ac:dyDescent="0.25">
      <c r="A13" s="5" t="s">
        <v>3</v>
      </c>
      <c r="B13" s="13">
        <v>9069</v>
      </c>
      <c r="C13" s="13">
        <v>8962</v>
      </c>
      <c r="D13" s="14">
        <f t="shared" si="0"/>
        <v>-1.1798434226485854E-2</v>
      </c>
      <c r="E13" s="44">
        <v>1284268883</v>
      </c>
      <c r="F13" s="44">
        <v>1281848251</v>
      </c>
      <c r="G13" s="44">
        <v>77055967</v>
      </c>
      <c r="H13" s="44">
        <v>76909066</v>
      </c>
      <c r="I13" s="14">
        <f t="shared" si="1"/>
        <v>-1.9064195249148819E-3</v>
      </c>
      <c r="K13" s="3"/>
    </row>
    <row r="14" spans="1:11" ht="14.25" customHeight="1" x14ac:dyDescent="0.25">
      <c r="A14" s="5" t="s">
        <v>2</v>
      </c>
      <c r="B14" s="13">
        <v>1575</v>
      </c>
      <c r="C14" s="13">
        <v>1624</v>
      </c>
      <c r="D14" s="14">
        <f t="shared" si="0"/>
        <v>3.1111111111111089E-2</v>
      </c>
      <c r="E14" s="44">
        <v>1126363365</v>
      </c>
      <c r="F14" s="44">
        <v>1104125722</v>
      </c>
      <c r="G14" s="44">
        <v>67581480</v>
      </c>
      <c r="H14" s="44">
        <v>66247264</v>
      </c>
      <c r="I14" s="14">
        <f t="shared" si="1"/>
        <v>-1.9742331774918243E-2</v>
      </c>
      <c r="K14" s="3"/>
    </row>
    <row r="15" spans="1:11" ht="14.25" customHeight="1" x14ac:dyDescent="0.25">
      <c r="A15" s="5" t="s">
        <v>6</v>
      </c>
      <c r="B15" s="13">
        <v>4182</v>
      </c>
      <c r="C15" s="13">
        <v>4043</v>
      </c>
      <c r="D15" s="14">
        <f t="shared" si="0"/>
        <v>-3.3237685318029619E-2</v>
      </c>
      <c r="E15" s="44">
        <v>454252026</v>
      </c>
      <c r="F15" s="44">
        <v>438699079</v>
      </c>
      <c r="G15" s="44">
        <v>27255122</v>
      </c>
      <c r="H15" s="44">
        <v>26321945</v>
      </c>
      <c r="I15" s="14">
        <f t="shared" si="1"/>
        <v>-3.4238591924116157E-2</v>
      </c>
      <c r="K15" s="3"/>
    </row>
    <row r="16" spans="1:11" ht="14.25" customHeight="1" x14ac:dyDescent="0.25">
      <c r="A16" s="5" t="s">
        <v>10</v>
      </c>
      <c r="B16" s="13">
        <v>31846</v>
      </c>
      <c r="C16" s="13">
        <v>32915</v>
      </c>
      <c r="D16" s="14">
        <f t="shared" si="0"/>
        <v>3.3567795013502488E-2</v>
      </c>
      <c r="E16" s="44">
        <v>1368617506</v>
      </c>
      <c r="F16" s="44">
        <v>1405868616</v>
      </c>
      <c r="G16" s="44">
        <v>82115792</v>
      </c>
      <c r="H16" s="44">
        <v>84350466</v>
      </c>
      <c r="I16" s="14">
        <f t="shared" si="1"/>
        <v>2.7213693560917074E-2</v>
      </c>
      <c r="K16" s="3"/>
    </row>
    <row r="17" spans="1:11" ht="14.25" customHeight="1" x14ac:dyDescent="0.25">
      <c r="A17" s="5" t="s">
        <v>4</v>
      </c>
      <c r="B17" s="13">
        <v>4835</v>
      </c>
      <c r="C17" s="13">
        <v>4857</v>
      </c>
      <c r="D17" s="14">
        <f t="shared" si="0"/>
        <v>4.550155118924426E-3</v>
      </c>
      <c r="E17" s="44">
        <v>708186330</v>
      </c>
      <c r="F17" s="44">
        <v>664311259</v>
      </c>
      <c r="G17" s="44">
        <v>42490821</v>
      </c>
      <c r="H17" s="44">
        <v>39858265</v>
      </c>
      <c r="I17" s="14">
        <f t="shared" si="1"/>
        <v>-6.1955875128889559E-2</v>
      </c>
      <c r="K17" s="3"/>
    </row>
    <row r="18" spans="1:11" ht="14.25" customHeight="1" x14ac:dyDescent="0.25">
      <c r="A18" s="5" t="s">
        <v>9</v>
      </c>
      <c r="B18" s="13">
        <v>59603</v>
      </c>
      <c r="C18" s="13">
        <v>62156</v>
      </c>
      <c r="D18" s="14">
        <f t="shared" si="0"/>
        <v>4.2833414425448302E-2</v>
      </c>
      <c r="E18" s="44">
        <v>1912501343</v>
      </c>
      <c r="F18" s="44">
        <v>1926246569</v>
      </c>
      <c r="G18" s="44">
        <v>111994359</v>
      </c>
      <c r="H18" s="44">
        <v>112867701</v>
      </c>
      <c r="I18" s="14">
        <f t="shared" si="1"/>
        <v>7.7980891876885394E-3</v>
      </c>
      <c r="K18" s="3"/>
    </row>
    <row r="19" spans="1:11" ht="14.25" customHeight="1" x14ac:dyDescent="0.25">
      <c r="A19" s="5" t="s">
        <v>8</v>
      </c>
      <c r="B19" s="13">
        <v>22632</v>
      </c>
      <c r="C19" s="13">
        <v>24140</v>
      </c>
      <c r="D19" s="14">
        <f t="shared" si="0"/>
        <v>6.6631318487097912E-2</v>
      </c>
      <c r="E19" s="44">
        <v>1141965350</v>
      </c>
      <c r="F19" s="44">
        <v>1131758750</v>
      </c>
      <c r="G19" s="44">
        <v>68511296</v>
      </c>
      <c r="H19" s="44">
        <v>67894175</v>
      </c>
      <c r="I19" s="14">
        <f t="shared" si="1"/>
        <v>-9.0075802974154406E-3</v>
      </c>
      <c r="K19" s="3"/>
    </row>
    <row r="20" spans="1:11" ht="14.25" customHeight="1" x14ac:dyDescent="0.25">
      <c r="A20" s="5" t="s">
        <v>24</v>
      </c>
      <c r="B20" s="13">
        <v>8468</v>
      </c>
      <c r="C20" s="13">
        <v>8792</v>
      </c>
      <c r="D20" s="14">
        <f t="shared" si="0"/>
        <v>3.8261691072272175E-2</v>
      </c>
      <c r="E20" s="44">
        <v>852335191</v>
      </c>
      <c r="F20" s="44">
        <v>844835593</v>
      </c>
      <c r="G20" s="44">
        <v>51091086</v>
      </c>
      <c r="H20" s="44">
        <v>50631239</v>
      </c>
      <c r="I20" s="14">
        <f t="shared" si="1"/>
        <v>-9.0005328913932425E-3</v>
      </c>
      <c r="K20" s="3"/>
    </row>
    <row r="21" spans="1:11" ht="14.25" customHeight="1" x14ac:dyDescent="0.25">
      <c r="A21" s="5" t="s">
        <v>25</v>
      </c>
      <c r="B21" s="38">
        <v>7607</v>
      </c>
      <c r="C21" s="38">
        <v>8355</v>
      </c>
      <c r="D21" s="39">
        <f t="shared" si="0"/>
        <v>9.8330485079531904E-2</v>
      </c>
      <c r="E21" s="45">
        <v>1169598380</v>
      </c>
      <c r="F21" s="45">
        <v>1116266395</v>
      </c>
      <c r="G21" s="45">
        <v>70175860</v>
      </c>
      <c r="H21" s="45">
        <v>66975978</v>
      </c>
      <c r="I21" s="39">
        <f t="shared" si="1"/>
        <v>-4.5598044683741623E-2</v>
      </c>
      <c r="K21" s="3"/>
    </row>
    <row r="22" spans="1:11" ht="14.25" customHeight="1" x14ac:dyDescent="0.25">
      <c r="D22" s="14"/>
      <c r="G22" s="15"/>
      <c r="H22" s="15"/>
      <c r="I22" s="14"/>
      <c r="K22" s="3"/>
    </row>
    <row r="23" spans="1:11" ht="14.25" customHeight="1" x14ac:dyDescent="0.25">
      <c r="A23" s="1" t="s">
        <v>21</v>
      </c>
      <c r="B23" s="13">
        <f>SUM(B10:B21)</f>
        <v>179411</v>
      </c>
      <c r="C23" s="13">
        <f>SUM(C10:C21)</f>
        <v>185874</v>
      </c>
      <c r="D23" s="14">
        <f>(C23/B23)-1</f>
        <v>3.6023432231022667E-2</v>
      </c>
      <c r="E23" s="44">
        <f>SUM(E10:E22)</f>
        <v>12983472008</v>
      </c>
      <c r="F23" s="44">
        <f>SUM(F10:F22)</f>
        <v>12845995225</v>
      </c>
      <c r="G23" s="44">
        <f>SUM(G10:G21)</f>
        <v>776182887</v>
      </c>
      <c r="H23" s="44">
        <f>SUM(H10:H21)</f>
        <v>767963821</v>
      </c>
      <c r="I23" s="14">
        <f>(H23/G23)-1</f>
        <v>-1.0589084270805404E-2</v>
      </c>
      <c r="K23" s="3"/>
    </row>
    <row r="24" spans="1:11" ht="14.25" customHeight="1" x14ac:dyDescent="0.25">
      <c r="B24" s="16"/>
      <c r="C24" s="16"/>
      <c r="D24" s="14"/>
      <c r="E24" s="11"/>
      <c r="F24" s="14"/>
      <c r="G24" s="15"/>
      <c r="H24" s="15"/>
      <c r="I24" s="14"/>
      <c r="K24" s="3"/>
    </row>
    <row r="25" spans="1:11" ht="15" x14ac:dyDescent="0.25">
      <c r="A25" s="2"/>
      <c r="H25" s="14"/>
      <c r="K25" s="3"/>
    </row>
    <row r="26" spans="1:11" ht="15" x14ac:dyDescent="0.25">
      <c r="H26" s="6"/>
      <c r="K26" s="3"/>
    </row>
    <row r="27" spans="1:11" ht="15" x14ac:dyDescent="0.25">
      <c r="H27" s="6"/>
      <c r="K27" s="3"/>
    </row>
    <row r="29" spans="1:11" x14ac:dyDescent="0.2">
      <c r="H29" s="6"/>
    </row>
  </sheetData>
  <mergeCells count="3">
    <mergeCell ref="A1:I1"/>
    <mergeCell ref="A2:I2"/>
    <mergeCell ref="A3:I3"/>
  </mergeCells>
  <phoneticPr fontId="4" type="noConversion"/>
  <printOptions horizontalCentered="1"/>
  <pageMargins left="0.5" right="0.5" top="1" bottom="1" header="0.5" footer="0.5"/>
  <pageSetup scale="5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29"/>
  <sheetViews>
    <sheetView showOutlineSymbols="0" zoomScaleNormal="100" workbookViewId="0">
      <selection activeCell="D8" sqref="D8"/>
    </sheetView>
  </sheetViews>
  <sheetFormatPr defaultColWidth="11.44140625" defaultRowHeight="14.25" x14ac:dyDescent="0.2"/>
  <cols>
    <col min="1" max="1" width="19.77734375" style="5" customWidth="1"/>
    <col min="2" max="3" width="9.6640625" style="5" bestFit="1" customWidth="1"/>
    <col min="4" max="4" width="9.109375" style="5" bestFit="1" customWidth="1"/>
    <col min="5" max="6" width="12.88671875" style="5" bestFit="1" customWidth="1"/>
    <col min="7" max="8" width="10.5546875" style="5" bestFit="1" customWidth="1"/>
    <col min="9" max="9" width="7" style="5" bestFit="1" customWidth="1"/>
    <col min="10" max="16384" width="11.44140625" style="5"/>
  </cols>
  <sheetData>
    <row r="1" spans="1:9" s="3" customFormat="1" ht="15" x14ac:dyDescent="0.25">
      <c r="A1" s="50" t="s">
        <v>30</v>
      </c>
      <c r="B1" s="50"/>
      <c r="C1" s="50"/>
      <c r="D1" s="50"/>
      <c r="E1" s="50"/>
      <c r="F1" s="50"/>
      <c r="G1" s="50"/>
      <c r="H1" s="50"/>
      <c r="I1" s="50"/>
    </row>
    <row r="2" spans="1:9" s="3" customFormat="1" ht="15" x14ac:dyDescent="0.25">
      <c r="A2" s="50" t="s">
        <v>18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15" x14ac:dyDescent="0.25">
      <c r="A3" s="50" t="str">
        <f>'Table 1. Retail Sales Tax'!A3:I3</f>
        <v>Quarter Ending June 2024</v>
      </c>
      <c r="B3" s="50"/>
      <c r="C3" s="50"/>
      <c r="D3" s="50"/>
      <c r="E3" s="50"/>
      <c r="F3" s="50"/>
      <c r="G3" s="50"/>
      <c r="H3" s="50"/>
      <c r="I3" s="50"/>
    </row>
    <row r="4" spans="1:9" x14ac:dyDescent="0.2">
      <c r="H4" s="6"/>
    </row>
    <row r="5" spans="1:9" ht="14.25" customHeight="1" x14ac:dyDescent="0.25">
      <c r="A5" s="7" t="s">
        <v>31</v>
      </c>
      <c r="B5" s="8"/>
      <c r="C5" s="8"/>
      <c r="D5" s="8"/>
      <c r="E5" s="8"/>
      <c r="F5" s="8"/>
      <c r="G5" s="8"/>
      <c r="H5" s="9"/>
      <c r="I5" s="9"/>
    </row>
    <row r="6" spans="1:9" s="3" customFormat="1" ht="15" x14ac:dyDescent="0.25">
      <c r="C6" s="10"/>
      <c r="D6" s="10"/>
      <c r="E6" s="10"/>
      <c r="F6" s="10"/>
      <c r="G6" s="10"/>
      <c r="H6" s="10"/>
      <c r="I6" s="10"/>
    </row>
    <row r="7" spans="1:9" s="3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</row>
    <row r="8" spans="1:9" s="3" customFormat="1" ht="15" x14ac:dyDescent="0.25">
      <c r="A8" s="3" t="s">
        <v>0</v>
      </c>
      <c r="B8" s="12">
        <f>'Table 1. Retail Sales Tax'!B8</f>
        <v>45078</v>
      </c>
      <c r="C8" s="12">
        <f>'Table 1. Retail Sales Tax'!C8</f>
        <v>45444</v>
      </c>
      <c r="D8" s="10" t="s">
        <v>17</v>
      </c>
      <c r="E8" s="12">
        <f>'Table 1. Retail Sales Tax'!E8</f>
        <v>45078</v>
      </c>
      <c r="F8" s="12">
        <f>'Table 1. Retail Sales Tax'!F8</f>
        <v>45444</v>
      </c>
      <c r="G8" s="12">
        <f>'Table 1. Retail Sales Tax'!G8</f>
        <v>45078</v>
      </c>
      <c r="H8" s="12">
        <f>'Table 1. Retail Sales Tax'!H8</f>
        <v>45444</v>
      </c>
      <c r="I8" s="10" t="s">
        <v>29</v>
      </c>
    </row>
    <row r="9" spans="1:9" x14ac:dyDescent="0.2">
      <c r="B9" s="4"/>
      <c r="D9" s="4"/>
      <c r="E9" s="4"/>
      <c r="F9" s="4"/>
    </row>
    <row r="10" spans="1:9" x14ac:dyDescent="0.2">
      <c r="A10" s="5" t="s">
        <v>5</v>
      </c>
      <c r="B10" s="13">
        <f>'Table 1. Retail Sales Tax'!B10+'Table 2. Retail Use Tax'!B10</f>
        <v>4282</v>
      </c>
      <c r="C10" s="13">
        <f>'Table 1. Retail Sales Tax'!C10+'Table 2. Retail Use Tax'!C10</f>
        <v>4144</v>
      </c>
      <c r="D10" s="14">
        <f t="shared" ref="D10:D21" si="0">(C10/B10)-1</f>
        <v>-3.2227930873423682E-2</v>
      </c>
      <c r="E10" s="47">
        <f>'Table 1. Retail Sales Tax'!E10+'Table 2. Retail Use Tax'!E10</f>
        <v>280572831</v>
      </c>
      <c r="F10" s="47">
        <f>'Table 1. Retail Sales Tax'!F10+'Table 2. Retail Use Tax'!F10</f>
        <v>272939900</v>
      </c>
      <c r="G10" s="47">
        <f>'Table 1. Retail Sales Tax'!G10+'Table 2. Retail Use Tax'!G10</f>
        <v>16834339</v>
      </c>
      <c r="H10" s="47">
        <f>'Table 1. Retail Sales Tax'!H10+'Table 2. Retail Use Tax'!H10</f>
        <v>16376380</v>
      </c>
      <c r="I10" s="14">
        <f t="shared" ref="I10:I21" si="1">(H10/G10)-1</f>
        <v>-2.7203859919893492E-2</v>
      </c>
    </row>
    <row r="11" spans="1:9" x14ac:dyDescent="0.2">
      <c r="A11" s="5" t="s">
        <v>1</v>
      </c>
      <c r="B11" s="13">
        <f>'Table 1. Retail Sales Tax'!B11+'Table 2. Retail Use Tax'!B11</f>
        <v>3269</v>
      </c>
      <c r="C11" s="13">
        <f>'Table 1. Retail Sales Tax'!C11+'Table 2. Retail Use Tax'!C11</f>
        <v>3133</v>
      </c>
      <c r="D11" s="14">
        <f t="shared" si="0"/>
        <v>-4.1602936677883173E-2</v>
      </c>
      <c r="E11" s="47">
        <f>'Table 1. Retail Sales Tax'!E11+'Table 2. Retail Use Tax'!E11</f>
        <v>1267675067</v>
      </c>
      <c r="F11" s="47">
        <f>'Table 1. Retail Sales Tax'!F11+'Table 2. Retail Use Tax'!F11</f>
        <v>1194682193</v>
      </c>
      <c r="G11" s="47">
        <f>'Table 1. Retail Sales Tax'!G11+'Table 2. Retail Use Tax'!G11</f>
        <v>76060504</v>
      </c>
      <c r="H11" s="47">
        <f>'Table 1. Retail Sales Tax'!H11+'Table 2. Retail Use Tax'!H11</f>
        <v>71680932</v>
      </c>
      <c r="I11" s="14">
        <f t="shared" si="1"/>
        <v>-5.7580107541753911E-2</v>
      </c>
    </row>
    <row r="12" spans="1:9" x14ac:dyDescent="0.2">
      <c r="A12" s="5" t="s">
        <v>7</v>
      </c>
      <c r="B12" s="13">
        <f>'Table 1. Retail Sales Tax'!B12+'Table 2. Retail Use Tax'!B12</f>
        <v>22380</v>
      </c>
      <c r="C12" s="13">
        <f>'Table 1. Retail Sales Tax'!C12+'Table 2. Retail Use Tax'!C12</f>
        <v>23065</v>
      </c>
      <c r="D12" s="14">
        <f t="shared" si="0"/>
        <v>3.0607685433422738E-2</v>
      </c>
      <c r="E12" s="47">
        <f>'Table 1. Retail Sales Tax'!E12+'Table 2. Retail Use Tax'!E12</f>
        <v>1441494523</v>
      </c>
      <c r="F12" s="47">
        <f>'Table 1. Retail Sales Tax'!F12+'Table 2. Retail Use Tax'!F12</f>
        <v>1487246330</v>
      </c>
      <c r="G12" s="47">
        <f>'Table 1. Retail Sales Tax'!G12+'Table 2. Retail Use Tax'!G12</f>
        <v>86477788</v>
      </c>
      <c r="H12" s="47">
        <f>'Table 1. Retail Sales Tax'!H12+'Table 2. Retail Use Tax'!H12</f>
        <v>89220416</v>
      </c>
      <c r="I12" s="14">
        <f t="shared" si="1"/>
        <v>3.1714826008269359E-2</v>
      </c>
    </row>
    <row r="13" spans="1:9" x14ac:dyDescent="0.2">
      <c r="A13" s="5" t="s">
        <v>3</v>
      </c>
      <c r="B13" s="13">
        <f>'Table 1. Retail Sales Tax'!B13+'Table 2. Retail Use Tax'!B13</f>
        <v>9103</v>
      </c>
      <c r="C13" s="13">
        <f>'Table 1. Retail Sales Tax'!C13+'Table 2. Retail Use Tax'!C13</f>
        <v>8986</v>
      </c>
      <c r="D13" s="14">
        <f t="shared" si="0"/>
        <v>-1.2852905635504785E-2</v>
      </c>
      <c r="E13" s="47">
        <f>'Table 1. Retail Sales Tax'!E13+'Table 2. Retail Use Tax'!E13</f>
        <v>1285779565</v>
      </c>
      <c r="F13" s="47">
        <f>'Table 1. Retail Sales Tax'!F13+'Table 2. Retail Use Tax'!F13</f>
        <v>1282608153</v>
      </c>
      <c r="G13" s="47">
        <f>'Table 1. Retail Sales Tax'!G13+'Table 2. Retail Use Tax'!G13</f>
        <v>77146608</v>
      </c>
      <c r="H13" s="47">
        <f>'Table 1. Retail Sales Tax'!H13+'Table 2. Retail Use Tax'!H13</f>
        <v>76954660</v>
      </c>
      <c r="I13" s="14">
        <f t="shared" si="1"/>
        <v>-2.4880938381632856E-3</v>
      </c>
    </row>
    <row r="14" spans="1:9" x14ac:dyDescent="0.2">
      <c r="A14" s="5" t="s">
        <v>2</v>
      </c>
      <c r="B14" s="13">
        <f>'Table 1. Retail Sales Tax'!B14+'Table 2. Retail Use Tax'!B14</f>
        <v>1604</v>
      </c>
      <c r="C14" s="13">
        <f>'Table 1. Retail Sales Tax'!C14+'Table 2. Retail Use Tax'!C14</f>
        <v>1651</v>
      </c>
      <c r="D14" s="14">
        <f t="shared" si="0"/>
        <v>2.9301745635910148E-2</v>
      </c>
      <c r="E14" s="47">
        <f>'Table 1. Retail Sales Tax'!E14+'Table 2. Retail Use Tax'!E14</f>
        <v>1198350703</v>
      </c>
      <c r="F14" s="47">
        <f>'Table 1. Retail Sales Tax'!F14+'Table 2. Retail Use Tax'!F14</f>
        <v>1182568214</v>
      </c>
      <c r="G14" s="47">
        <f>'Table 1. Retail Sales Tax'!G14+'Table 2. Retail Use Tax'!G14</f>
        <v>71900720</v>
      </c>
      <c r="H14" s="47">
        <f>'Table 1. Retail Sales Tax'!H14+'Table 2. Retail Use Tax'!H14</f>
        <v>70953814</v>
      </c>
      <c r="I14" s="14">
        <f t="shared" si="1"/>
        <v>-1.3169631681017924E-2</v>
      </c>
    </row>
    <row r="15" spans="1:9" x14ac:dyDescent="0.2">
      <c r="A15" s="5" t="s">
        <v>6</v>
      </c>
      <c r="B15" s="13">
        <f>'Table 1. Retail Sales Tax'!B15+'Table 2. Retail Use Tax'!B15</f>
        <v>4380</v>
      </c>
      <c r="C15" s="13">
        <f>'Table 1. Retail Sales Tax'!C15+'Table 2. Retail Use Tax'!C15</f>
        <v>4229</v>
      </c>
      <c r="D15" s="14">
        <f t="shared" si="0"/>
        <v>-3.4474885844748893E-2</v>
      </c>
      <c r="E15" s="47">
        <f>'Table 1. Retail Sales Tax'!E15+'Table 2. Retail Use Tax'!E15</f>
        <v>481621794</v>
      </c>
      <c r="F15" s="47">
        <f>'Table 1. Retail Sales Tax'!F15+'Table 2. Retail Use Tax'!F15</f>
        <v>463299773</v>
      </c>
      <c r="G15" s="47">
        <f>'Table 1. Retail Sales Tax'!G15+'Table 2. Retail Use Tax'!G15</f>
        <v>28897308</v>
      </c>
      <c r="H15" s="47">
        <f>'Table 1. Retail Sales Tax'!H15+'Table 2. Retail Use Tax'!H15</f>
        <v>27797987</v>
      </c>
      <c r="I15" s="14">
        <f t="shared" si="1"/>
        <v>-3.8042332524538258E-2</v>
      </c>
    </row>
    <row r="16" spans="1:9" x14ac:dyDescent="0.2">
      <c r="A16" s="5" t="s">
        <v>10</v>
      </c>
      <c r="B16" s="13">
        <f>'Table 1. Retail Sales Tax'!B16+'Table 2. Retail Use Tax'!B16</f>
        <v>46613</v>
      </c>
      <c r="C16" s="13">
        <f>'Table 1. Retail Sales Tax'!C16+'Table 2. Retail Use Tax'!C16</f>
        <v>48401</v>
      </c>
      <c r="D16" s="14">
        <f t="shared" si="0"/>
        <v>3.8358397871838257E-2</v>
      </c>
      <c r="E16" s="47">
        <f>'Table 1. Retail Sales Tax'!E16+'Table 2. Retail Use Tax'!E16</f>
        <v>2427322198</v>
      </c>
      <c r="F16" s="47">
        <f>'Table 1. Retail Sales Tax'!F16+'Table 2. Retail Use Tax'!F16</f>
        <v>2506643555</v>
      </c>
      <c r="G16" s="47">
        <f>'Table 1. Retail Sales Tax'!G16+'Table 2. Retail Use Tax'!G16</f>
        <v>145638074</v>
      </c>
      <c r="H16" s="47">
        <f>'Table 1. Retail Sales Tax'!H16+'Table 2. Retail Use Tax'!H16</f>
        <v>150396963</v>
      </c>
      <c r="I16" s="14">
        <f t="shared" si="1"/>
        <v>3.2676132478928643E-2</v>
      </c>
    </row>
    <row r="17" spans="1:9" x14ac:dyDescent="0.2">
      <c r="A17" s="5" t="s">
        <v>4</v>
      </c>
      <c r="B17" s="13">
        <f>'Table 1. Retail Sales Tax'!B17+'Table 2. Retail Use Tax'!B17</f>
        <v>4932</v>
      </c>
      <c r="C17" s="13">
        <f>'Table 1. Retail Sales Tax'!C17+'Table 2. Retail Use Tax'!C17</f>
        <v>4954</v>
      </c>
      <c r="D17" s="14">
        <f t="shared" si="0"/>
        <v>4.4606650446066265E-3</v>
      </c>
      <c r="E17" s="47">
        <f>'Table 1. Retail Sales Tax'!E17+'Table 2. Retail Use Tax'!E17</f>
        <v>721997027</v>
      </c>
      <c r="F17" s="47">
        <f>'Table 1. Retail Sales Tax'!F17+'Table 2. Retail Use Tax'!F17</f>
        <v>672244119</v>
      </c>
      <c r="G17" s="47">
        <f>'Table 1. Retail Sales Tax'!G17+'Table 2. Retail Use Tax'!G17</f>
        <v>43319463</v>
      </c>
      <c r="H17" s="47">
        <f>'Table 1. Retail Sales Tax'!H17+'Table 2. Retail Use Tax'!H17</f>
        <v>40334237</v>
      </c>
      <c r="I17" s="14">
        <f t="shared" si="1"/>
        <v>-6.8911888404526112E-2</v>
      </c>
    </row>
    <row r="18" spans="1:9" x14ac:dyDescent="0.2">
      <c r="A18" s="5" t="s">
        <v>9</v>
      </c>
      <c r="B18" s="13">
        <f>'Table 1. Retail Sales Tax'!B18+'Table 2. Retail Use Tax'!B18</f>
        <v>62533</v>
      </c>
      <c r="C18" s="13">
        <f>'Table 1. Retail Sales Tax'!C18+'Table 2. Retail Use Tax'!C18</f>
        <v>65207</v>
      </c>
      <c r="D18" s="14">
        <f t="shared" si="0"/>
        <v>4.2761421969200297E-2</v>
      </c>
      <c r="E18" s="47">
        <f>'Table 1. Retail Sales Tax'!E18+'Table 2. Retail Use Tax'!E18</f>
        <v>2167766326</v>
      </c>
      <c r="F18" s="47">
        <f>'Table 1. Retail Sales Tax'!F18+'Table 2. Retail Use Tax'!F18</f>
        <v>2179158445</v>
      </c>
      <c r="G18" s="47">
        <f>'Table 1. Retail Sales Tax'!G18+'Table 2. Retail Use Tax'!G18</f>
        <v>127310258</v>
      </c>
      <c r="H18" s="47">
        <f>'Table 1. Retail Sales Tax'!H18+'Table 2. Retail Use Tax'!H18</f>
        <v>128042414</v>
      </c>
      <c r="I18" s="14">
        <f t="shared" si="1"/>
        <v>5.7509584184489704E-3</v>
      </c>
    </row>
    <row r="19" spans="1:9" x14ac:dyDescent="0.2">
      <c r="A19" s="5" t="s">
        <v>8</v>
      </c>
      <c r="B19" s="13">
        <f>'Table 1. Retail Sales Tax'!B19+'Table 2. Retail Use Tax'!B19</f>
        <v>23947</v>
      </c>
      <c r="C19" s="13">
        <f>'Table 1. Retail Sales Tax'!C19+'Table 2. Retail Use Tax'!C19</f>
        <v>25378</v>
      </c>
      <c r="D19" s="14">
        <f t="shared" si="0"/>
        <v>5.9756963293940757E-2</v>
      </c>
      <c r="E19" s="47">
        <f>'Table 1. Retail Sales Tax'!E19+'Table 2. Retail Use Tax'!E19</f>
        <v>2060697431</v>
      </c>
      <c r="F19" s="47">
        <f>'Table 1. Retail Sales Tax'!F19+'Table 2. Retail Use Tax'!F19</f>
        <v>2104606070</v>
      </c>
      <c r="G19" s="47">
        <f>'Table 1. Retail Sales Tax'!G19+'Table 2. Retail Use Tax'!G19</f>
        <v>123635221</v>
      </c>
      <c r="H19" s="47">
        <f>'Table 1. Retail Sales Tax'!H19+'Table 2. Retail Use Tax'!H19</f>
        <v>126265014</v>
      </c>
      <c r="I19" s="14">
        <f t="shared" si="1"/>
        <v>2.1270581139657629E-2</v>
      </c>
    </row>
    <row r="20" spans="1:9" x14ac:dyDescent="0.2">
      <c r="A20" s="5" t="s">
        <v>24</v>
      </c>
      <c r="B20" s="13">
        <f>'Table 1. Retail Sales Tax'!B20+'Table 2. Retail Use Tax'!B20</f>
        <v>8671</v>
      </c>
      <c r="C20" s="13">
        <f>'Table 1. Retail Sales Tax'!C20+'Table 2. Retail Use Tax'!C20</f>
        <v>8991</v>
      </c>
      <c r="D20" s="14">
        <f t="shared" si="0"/>
        <v>3.6904624610771597E-2</v>
      </c>
      <c r="E20" s="47">
        <f>'Table 1. Retail Sales Tax'!E20+'Table 2. Retail Use Tax'!E20</f>
        <v>964368722</v>
      </c>
      <c r="F20" s="47">
        <f>'Table 1. Retail Sales Tax'!F20+'Table 2. Retail Use Tax'!F20</f>
        <v>942960329</v>
      </c>
      <c r="G20" s="47">
        <f>'Table 1. Retail Sales Tax'!G20+'Table 2. Retail Use Tax'!G20</f>
        <v>57813098</v>
      </c>
      <c r="H20" s="47">
        <f>'Table 1. Retail Sales Tax'!H20+'Table 2. Retail Use Tax'!H20</f>
        <v>56518723</v>
      </c>
      <c r="I20" s="14">
        <f t="shared" si="1"/>
        <v>-2.2388957602652582E-2</v>
      </c>
    </row>
    <row r="21" spans="1:9" x14ac:dyDescent="0.2">
      <c r="A21" s="5" t="s">
        <v>25</v>
      </c>
      <c r="B21" s="38">
        <f>'Table 1. Retail Sales Tax'!B21+'Table 2. Retail Use Tax'!B21</f>
        <v>9393</v>
      </c>
      <c r="C21" s="38">
        <f>'Table 1. Retail Sales Tax'!C21+'Table 2. Retail Use Tax'!C21</f>
        <v>10199</v>
      </c>
      <c r="D21" s="39">
        <f t="shared" si="0"/>
        <v>8.5808580858085737E-2</v>
      </c>
      <c r="E21" s="45">
        <f>'Table 1. Retail Sales Tax'!E21+'Table 2. Retail Use Tax'!E21</f>
        <v>1365933180</v>
      </c>
      <c r="F21" s="45">
        <f>'Table 1. Retail Sales Tax'!F21+'Table 2. Retail Use Tax'!F21</f>
        <v>1319243917</v>
      </c>
      <c r="G21" s="45">
        <f>'Table 1. Retail Sales Tax'!G21+'Table 2. Retail Use Tax'!G21</f>
        <v>81955948</v>
      </c>
      <c r="H21" s="45">
        <f>'Table 1. Retail Sales Tax'!H21+'Table 2. Retail Use Tax'!H21</f>
        <v>79154629</v>
      </c>
      <c r="I21" s="39">
        <f t="shared" si="1"/>
        <v>-3.4180789416284996E-2</v>
      </c>
    </row>
    <row r="22" spans="1:9" x14ac:dyDescent="0.2">
      <c r="D22" s="14"/>
      <c r="G22" s="15"/>
      <c r="H22" s="15"/>
      <c r="I22" s="14"/>
    </row>
    <row r="23" spans="1:9" x14ac:dyDescent="0.2">
      <c r="A23" s="1" t="s">
        <v>21</v>
      </c>
      <c r="B23" s="13">
        <f>SUM(B10:B21)</f>
        <v>201107</v>
      </c>
      <c r="C23" s="13">
        <f>SUM(C10:C21)</f>
        <v>208338</v>
      </c>
      <c r="D23" s="14">
        <f>(C23/B23)-1</f>
        <v>3.5955983630604704E-2</v>
      </c>
      <c r="E23" s="47">
        <f>SUM(E10:E22)</f>
        <v>15663579367</v>
      </c>
      <c r="F23" s="47">
        <f>SUM(F10:F22)</f>
        <v>15608200998</v>
      </c>
      <c r="G23" s="47">
        <f>SUM(G10:G21)</f>
        <v>936989329</v>
      </c>
      <c r="H23" s="47">
        <f>SUM(H10:H21)</f>
        <v>933696169</v>
      </c>
      <c r="I23" s="14">
        <f>(H23/G23)-1</f>
        <v>-3.5146184679761827E-3</v>
      </c>
    </row>
    <row r="24" spans="1:9" ht="15" x14ac:dyDescent="0.25">
      <c r="B24" s="16"/>
      <c r="C24" s="16"/>
      <c r="D24" s="14"/>
      <c r="E24" s="11"/>
      <c r="F24" s="14"/>
      <c r="G24" s="15"/>
      <c r="H24" s="15"/>
      <c r="I24" s="14"/>
    </row>
    <row r="25" spans="1:9" x14ac:dyDescent="0.2">
      <c r="A25" s="2"/>
      <c r="F25" s="6"/>
      <c r="H25" s="14"/>
    </row>
    <row r="26" spans="1:9" x14ac:dyDescent="0.2">
      <c r="H26" s="6"/>
    </row>
    <row r="27" spans="1:9" x14ac:dyDescent="0.2">
      <c r="H27" s="6"/>
    </row>
    <row r="29" spans="1:9" x14ac:dyDescent="0.2">
      <c r="H29" s="6"/>
    </row>
  </sheetData>
  <mergeCells count="3">
    <mergeCell ref="A1:I1"/>
    <mergeCell ref="A2:I2"/>
    <mergeCell ref="A3:I3"/>
  </mergeCells>
  <printOptions horizontalCentered="1"/>
  <pageMargins left="0.5" right="0.5" top="1" bottom="1" header="0.5" footer="0.5"/>
  <pageSetup scale="5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V26"/>
  <sheetViews>
    <sheetView showOutlineSymbols="0" zoomScaleNormal="100" workbookViewId="0">
      <selection activeCell="J16" sqref="J16"/>
    </sheetView>
  </sheetViews>
  <sheetFormatPr defaultColWidth="11.44140625" defaultRowHeight="15" x14ac:dyDescent="0.2"/>
  <cols>
    <col min="1" max="1" width="19.77734375" style="27" customWidth="1"/>
    <col min="2" max="3" width="9.6640625" style="27" bestFit="1" customWidth="1"/>
    <col min="4" max="4" width="9.109375" style="27" bestFit="1" customWidth="1"/>
    <col min="5" max="6" width="11.88671875" style="27" bestFit="1" customWidth="1"/>
    <col min="7" max="8" width="10.5546875" style="27" bestFit="1" customWidth="1"/>
    <col min="9" max="9" width="7" style="27" bestFit="1" customWidth="1"/>
    <col min="10" max="10" width="14.33203125" style="42" customWidth="1"/>
    <col min="11" max="39" width="11.44140625" style="42"/>
    <col min="40" max="16384" width="11.44140625" style="27"/>
  </cols>
  <sheetData>
    <row r="1" spans="1:256" s="32" customFormat="1" x14ac:dyDescent="0.2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6" s="32" customFormat="1" x14ac:dyDescent="0.25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6" s="32" customFormat="1" x14ac:dyDescent="0.25">
      <c r="A3" s="51" t="str">
        <f>'Table 1A. Retail and Retail Use'!A3:I3</f>
        <v>Quarter Ending June 2024</v>
      </c>
      <c r="B3" s="51"/>
      <c r="C3" s="51"/>
      <c r="D3" s="51"/>
      <c r="E3" s="51"/>
      <c r="F3" s="51"/>
      <c r="G3" s="51"/>
      <c r="H3" s="51"/>
      <c r="I3" s="5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6" s="32" customFormat="1" x14ac:dyDescent="0.25">
      <c r="A4" s="26"/>
      <c r="B4" s="26"/>
      <c r="C4" s="26"/>
      <c r="D4" s="26"/>
      <c r="E4" s="26"/>
      <c r="F4" s="26"/>
      <c r="G4" s="26"/>
      <c r="H4" s="2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6" s="32" customFormat="1" x14ac:dyDescent="0.25">
      <c r="A5" s="35" t="s">
        <v>20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s="32" customFormat="1" x14ac:dyDescent="0.25">
      <c r="A6" s="3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s="28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s="32" customFormat="1" ht="13.5" customHeight="1" x14ac:dyDescent="0.25">
      <c r="A8" s="3" t="s">
        <v>0</v>
      </c>
      <c r="B8" s="12">
        <f>'Table 1A. Retail and Retail Use'!B8</f>
        <v>45078</v>
      </c>
      <c r="C8" s="12">
        <f>'Table 1A. Retail and Retail Use'!C8</f>
        <v>45444</v>
      </c>
      <c r="D8" s="10" t="s">
        <v>17</v>
      </c>
      <c r="E8" s="12">
        <f>B8</f>
        <v>45078</v>
      </c>
      <c r="F8" s="12">
        <f>C8</f>
        <v>45444</v>
      </c>
      <c r="G8" s="12">
        <f>E8</f>
        <v>45078</v>
      </c>
      <c r="H8" s="12">
        <f>F8</f>
        <v>45444</v>
      </c>
      <c r="I8" s="11" t="s">
        <v>32</v>
      </c>
      <c r="J8" s="17"/>
      <c r="K8" s="11"/>
      <c r="L8" s="11"/>
      <c r="M8" s="11"/>
      <c r="N8" s="17"/>
      <c r="O8" s="11"/>
      <c r="P8" s="11"/>
      <c r="Q8" s="11"/>
      <c r="R8" s="17"/>
      <c r="S8" s="11"/>
      <c r="T8" s="17"/>
      <c r="U8" s="11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s="32" customFormat="1" x14ac:dyDescent="0.25">
      <c r="A9" s="3"/>
      <c r="B9" s="12"/>
      <c r="C9" s="12"/>
      <c r="D9" s="12"/>
      <c r="E9" s="12"/>
      <c r="F9" s="12"/>
      <c r="G9" s="17"/>
      <c r="H9" s="17"/>
      <c r="I9" s="10"/>
      <c r="J9" s="17"/>
      <c r="K9" s="12"/>
      <c r="L9" s="10"/>
      <c r="M9" s="12"/>
      <c r="N9" s="17"/>
      <c r="O9" s="10"/>
      <c r="P9" s="10"/>
      <c r="Q9" s="12"/>
      <c r="R9" s="17"/>
      <c r="S9" s="12"/>
      <c r="T9" s="17"/>
      <c r="U9" s="1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s="28" customFormat="1" ht="14.25" x14ac:dyDescent="0.2">
      <c r="A10" s="20" t="s">
        <v>5</v>
      </c>
      <c r="B10" s="46">
        <v>122</v>
      </c>
      <c r="C10" s="46">
        <v>99</v>
      </c>
      <c r="D10" s="22">
        <f>C10/B10-1</f>
        <v>-0.18852459016393441</v>
      </c>
      <c r="E10" s="47">
        <v>9453431</v>
      </c>
      <c r="F10" s="47">
        <v>8048068</v>
      </c>
      <c r="G10" s="47">
        <v>567206</v>
      </c>
      <c r="H10" s="47">
        <v>482884</v>
      </c>
      <c r="I10" s="22">
        <f>H10/G10-1</f>
        <v>-0.14866203813076728</v>
      </c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6" s="28" customFormat="1" ht="14.25" x14ac:dyDescent="0.2">
      <c r="A11" s="20" t="s">
        <v>1</v>
      </c>
      <c r="B11" s="46">
        <v>165</v>
      </c>
      <c r="C11" s="46">
        <v>162</v>
      </c>
      <c r="D11" s="22">
        <f t="shared" ref="D11:D23" si="0">C11/B11-1</f>
        <v>-1.8181818181818188E-2</v>
      </c>
      <c r="E11" s="47">
        <v>10798838</v>
      </c>
      <c r="F11" s="47">
        <v>9094082</v>
      </c>
      <c r="G11" s="47">
        <v>647930</v>
      </c>
      <c r="H11" s="47">
        <v>545645</v>
      </c>
      <c r="I11" s="22">
        <f t="shared" ref="I11:I23" si="1">H11/G11-1</f>
        <v>-0.15786427546185544</v>
      </c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6" s="28" customFormat="1" ht="14.25" x14ac:dyDescent="0.2">
      <c r="A12" s="20" t="s">
        <v>7</v>
      </c>
      <c r="B12" s="46">
        <v>50</v>
      </c>
      <c r="C12" s="46">
        <v>51</v>
      </c>
      <c r="D12" s="22">
        <f t="shared" si="0"/>
        <v>2.0000000000000018E-2</v>
      </c>
      <c r="E12" s="47">
        <v>4106518</v>
      </c>
      <c r="F12" s="47">
        <v>5691282</v>
      </c>
      <c r="G12" s="47">
        <v>246391</v>
      </c>
      <c r="H12" s="47">
        <v>341477</v>
      </c>
      <c r="I12" s="22">
        <f t="shared" si="1"/>
        <v>0.3859150699497953</v>
      </c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6" s="28" customFormat="1" ht="14.25" x14ac:dyDescent="0.2">
      <c r="A13" s="20" t="s">
        <v>3</v>
      </c>
      <c r="B13" s="46">
        <v>34</v>
      </c>
      <c r="C13" s="46">
        <v>24</v>
      </c>
      <c r="D13" s="22">
        <f t="shared" si="0"/>
        <v>-0.29411764705882348</v>
      </c>
      <c r="E13" s="47">
        <v>1510682</v>
      </c>
      <c r="F13" s="47">
        <v>759902</v>
      </c>
      <c r="G13" s="47">
        <v>90641</v>
      </c>
      <c r="H13" s="47">
        <v>45594</v>
      </c>
      <c r="I13" s="22">
        <f t="shared" si="1"/>
        <v>-0.49698260169239084</v>
      </c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6" s="28" customFormat="1" ht="14.25" x14ac:dyDescent="0.2">
      <c r="A14" s="20" t="s">
        <v>2</v>
      </c>
      <c r="B14" s="46">
        <v>29</v>
      </c>
      <c r="C14" s="46">
        <v>27</v>
      </c>
      <c r="D14" s="22">
        <f t="shared" si="0"/>
        <v>-6.8965517241379337E-2</v>
      </c>
      <c r="E14" s="47">
        <v>71987338</v>
      </c>
      <c r="F14" s="47">
        <v>78442492</v>
      </c>
      <c r="G14" s="47">
        <v>4319240</v>
      </c>
      <c r="H14" s="47">
        <v>4706550</v>
      </c>
      <c r="I14" s="22">
        <f t="shared" si="1"/>
        <v>8.9670868023078221E-2</v>
      </c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6" s="28" customFormat="1" ht="14.25" x14ac:dyDescent="0.2">
      <c r="A15" s="20" t="s">
        <v>6</v>
      </c>
      <c r="B15" s="46">
        <v>198</v>
      </c>
      <c r="C15" s="46">
        <v>186</v>
      </c>
      <c r="D15" s="22">
        <f t="shared" si="0"/>
        <v>-6.0606060606060552E-2</v>
      </c>
      <c r="E15" s="47">
        <v>27369768</v>
      </c>
      <c r="F15" s="47">
        <v>24600694</v>
      </c>
      <c r="G15" s="47">
        <v>1642186</v>
      </c>
      <c r="H15" s="47">
        <v>1476042</v>
      </c>
      <c r="I15" s="22">
        <f t="shared" si="1"/>
        <v>-0.10117246158474136</v>
      </c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6" s="28" customFormat="1" ht="14.25" x14ac:dyDescent="0.2">
      <c r="A16" s="20" t="s">
        <v>10</v>
      </c>
      <c r="B16" s="46">
        <v>14767</v>
      </c>
      <c r="C16" s="46">
        <v>15486</v>
      </c>
      <c r="D16" s="22">
        <f t="shared" si="0"/>
        <v>4.868964583192259E-2</v>
      </c>
      <c r="E16" s="47">
        <v>1058704692</v>
      </c>
      <c r="F16" s="47">
        <v>1100774939</v>
      </c>
      <c r="G16" s="47">
        <v>63522282</v>
      </c>
      <c r="H16" s="47">
        <v>66046497</v>
      </c>
      <c r="I16" s="22">
        <f t="shared" si="1"/>
        <v>3.9737473537238444E-2</v>
      </c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s="28" customFormat="1" ht="14.25" x14ac:dyDescent="0.2">
      <c r="A17" s="20" t="s">
        <v>4</v>
      </c>
      <c r="B17" s="46">
        <v>97</v>
      </c>
      <c r="C17" s="46">
        <v>97</v>
      </c>
      <c r="D17" s="22">
        <f t="shared" si="0"/>
        <v>0</v>
      </c>
      <c r="E17" s="47">
        <v>13810697</v>
      </c>
      <c r="F17" s="47">
        <v>7932860</v>
      </c>
      <c r="G17" s="47">
        <v>828642</v>
      </c>
      <c r="H17" s="47">
        <v>475972</v>
      </c>
      <c r="I17" s="22">
        <f t="shared" si="1"/>
        <v>-0.42559995752085944</v>
      </c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s="28" customFormat="1" ht="14.25" x14ac:dyDescent="0.2">
      <c r="A18" s="20" t="s">
        <v>9</v>
      </c>
      <c r="B18" s="46">
        <v>2930</v>
      </c>
      <c r="C18" s="46">
        <v>3051</v>
      </c>
      <c r="D18" s="22">
        <f t="shared" si="0"/>
        <v>4.1296928327644977E-2</v>
      </c>
      <c r="E18" s="47">
        <v>255264983</v>
      </c>
      <c r="F18" s="47">
        <v>252911876</v>
      </c>
      <c r="G18" s="47">
        <v>15315899</v>
      </c>
      <c r="H18" s="47">
        <v>15174713</v>
      </c>
      <c r="I18" s="22">
        <f t="shared" si="1"/>
        <v>-9.2182639752325102E-3</v>
      </c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s="28" customFormat="1" ht="14.25" x14ac:dyDescent="0.2">
      <c r="A19" s="20" t="s">
        <v>8</v>
      </c>
      <c r="B19" s="46">
        <v>1315</v>
      </c>
      <c r="C19" s="46">
        <v>1238</v>
      </c>
      <c r="D19" s="22">
        <f t="shared" si="0"/>
        <v>-5.8555133079847943E-2</v>
      </c>
      <c r="E19" s="47">
        <v>918732081</v>
      </c>
      <c r="F19" s="47">
        <v>972847320</v>
      </c>
      <c r="G19" s="47">
        <v>55123925</v>
      </c>
      <c r="H19" s="47">
        <v>58370839</v>
      </c>
      <c r="I19" s="22">
        <f t="shared" si="1"/>
        <v>5.8902082897761776E-2</v>
      </c>
      <c r="J19" s="41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s="28" customFormat="1" ht="14.25" x14ac:dyDescent="0.2">
      <c r="A20" s="20" t="s">
        <v>24</v>
      </c>
      <c r="B20" s="46">
        <v>203</v>
      </c>
      <c r="C20" s="46">
        <v>199</v>
      </c>
      <c r="D20" s="22">
        <f t="shared" si="0"/>
        <v>-1.9704433497536922E-2</v>
      </c>
      <c r="E20" s="47">
        <v>112033531</v>
      </c>
      <c r="F20" s="47">
        <v>98124736</v>
      </c>
      <c r="G20" s="47">
        <v>6722012</v>
      </c>
      <c r="H20" s="47">
        <v>5887484</v>
      </c>
      <c r="I20" s="22">
        <f t="shared" si="1"/>
        <v>-0.12414854362057071</v>
      </c>
      <c r="J20" s="41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s="28" customFormat="1" ht="14.25" x14ac:dyDescent="0.2">
      <c r="A21" s="20" t="s">
        <v>25</v>
      </c>
      <c r="B21" s="38">
        <v>1786</v>
      </c>
      <c r="C21" s="38">
        <v>1844</v>
      </c>
      <c r="D21" s="36">
        <f t="shared" si="0"/>
        <v>3.2474804031354942E-2</v>
      </c>
      <c r="E21" s="45">
        <v>196334800</v>
      </c>
      <c r="F21" s="45">
        <v>202977522</v>
      </c>
      <c r="G21" s="45">
        <v>11780088</v>
      </c>
      <c r="H21" s="45">
        <v>12178651</v>
      </c>
      <c r="I21" s="36">
        <f t="shared" si="1"/>
        <v>3.3833618220848516E-2</v>
      </c>
      <c r="J21" s="4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s="28" customFormat="1" ht="14.25" x14ac:dyDescent="0.2">
      <c r="A22" s="20"/>
      <c r="B22" s="21"/>
      <c r="C22" s="21"/>
      <c r="D22" s="22"/>
      <c r="E22" s="23"/>
      <c r="F22" s="23"/>
      <c r="G22" s="23"/>
      <c r="H22" s="23"/>
      <c r="I22" s="24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s="28" customFormat="1" ht="14.25" x14ac:dyDescent="0.2">
      <c r="A23" s="20" t="s">
        <v>21</v>
      </c>
      <c r="B23" s="21">
        <f>SUM(B10:B21)</f>
        <v>21696</v>
      </c>
      <c r="C23" s="21">
        <f>SUM(C10:C21)</f>
        <v>22464</v>
      </c>
      <c r="D23" s="22">
        <f t="shared" si="0"/>
        <v>3.539823008849563E-2</v>
      </c>
      <c r="E23" s="47">
        <f>SUM(E10:E21)</f>
        <v>2680107359</v>
      </c>
      <c r="F23" s="47">
        <f>SUM(F10:F21)</f>
        <v>2762205773</v>
      </c>
      <c r="G23" s="47">
        <f>SUM(G10:G21)</f>
        <v>160806442</v>
      </c>
      <c r="H23" s="47">
        <f>SUM(H10:H21)</f>
        <v>165732348</v>
      </c>
      <c r="I23" s="22">
        <f t="shared" si="1"/>
        <v>3.0632516575424207E-2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s="28" customFormat="1" x14ac:dyDescent="0.25">
      <c r="A24" s="18"/>
      <c r="B24" s="18"/>
      <c r="C24" s="18"/>
      <c r="D24" s="18"/>
      <c r="E24" s="18"/>
      <c r="F24" s="18"/>
      <c r="G24" s="19"/>
      <c r="H24" s="7"/>
      <c r="I24" s="29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x14ac:dyDescent="0.2">
      <c r="A25" s="49" t="s">
        <v>26</v>
      </c>
    </row>
    <row r="26" spans="1:254" x14ac:dyDescent="0.2">
      <c r="A26" s="2"/>
    </row>
  </sheetData>
  <mergeCells count="3">
    <mergeCell ref="A1:I1"/>
    <mergeCell ref="A3:I3"/>
    <mergeCell ref="A2:I2"/>
  </mergeCells>
  <printOptions horizontalCentered="1"/>
  <pageMargins left="0.5" right="0.5" top="1" bottom="1" header="0.5" footer="0.5"/>
  <pageSetup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B050-93BB-44C0-A351-C1998024AAFD}">
  <sheetPr codeName="Sheet5"/>
  <dimension ref="A1:IT22"/>
  <sheetViews>
    <sheetView showOutlineSymbols="0" zoomScaleNormal="100" workbookViewId="0">
      <selection activeCell="A22" sqref="A22"/>
    </sheetView>
  </sheetViews>
  <sheetFormatPr defaultColWidth="11.44140625" defaultRowHeight="15" x14ac:dyDescent="0.2"/>
  <cols>
    <col min="1" max="1" width="18.6640625" style="27" customWidth="1"/>
    <col min="2" max="3" width="11.88671875" style="27" bestFit="1" customWidth="1"/>
    <col min="4" max="4" width="7" style="27" bestFit="1" customWidth="1"/>
    <col min="5" max="8" width="13.5546875" style="27" bestFit="1" customWidth="1"/>
    <col min="9" max="9" width="7" style="27" bestFit="1" customWidth="1"/>
    <col min="10" max="10" width="14.33203125" style="42" customWidth="1"/>
    <col min="11" max="39" width="11.44140625" style="42"/>
    <col min="40" max="16384" width="11.44140625" style="27"/>
  </cols>
  <sheetData>
    <row r="1" spans="1:254" s="32" customFormat="1" x14ac:dyDescent="0.25">
      <c r="A1" s="52" t="s">
        <v>12</v>
      </c>
      <c r="B1" s="52"/>
      <c r="C1" s="52"/>
      <c r="D1" s="52"/>
      <c r="E1" s="7"/>
      <c r="F1" s="7"/>
      <c r="G1" s="7"/>
      <c r="H1" s="7"/>
      <c r="I1" s="37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4" s="32" customFormat="1" x14ac:dyDescent="0.25">
      <c r="A2" s="52" t="str">
        <f>CONCATENATE(TEXT(EDATE($B$4,0),"mmmmmmmmmmmmmm")," ",TEXT(YEAR(EDATE($B$4,0)),0)," and ",TEXT(YEAR(EDATE($C$4,0)),0))</f>
        <v>June 2023 and 2024</v>
      </c>
      <c r="B2" s="52"/>
      <c r="C2" s="52"/>
      <c r="D2" s="52"/>
      <c r="E2" s="7"/>
      <c r="F2" s="7"/>
      <c r="G2" s="7"/>
      <c r="H2" s="7"/>
      <c r="I2" s="2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4" s="32" customFormat="1" x14ac:dyDescent="0.25">
      <c r="A3" s="7"/>
      <c r="B3" s="7"/>
      <c r="C3" s="7"/>
      <c r="D3" s="7"/>
      <c r="E3" s="7"/>
      <c r="F3" s="7"/>
      <c r="G3" s="7"/>
      <c r="I3" s="2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4" s="32" customFormat="1" ht="30" x14ac:dyDescent="0.25">
      <c r="A4" s="33" t="s">
        <v>22</v>
      </c>
      <c r="B4" s="12">
        <f>'Table 2. Retail Use Tax'!B8</f>
        <v>45078</v>
      </c>
      <c r="C4" s="12">
        <f>'Table 2. Retail Use Tax'!C8</f>
        <v>45444</v>
      </c>
      <c r="D4" s="43" t="s">
        <v>16</v>
      </c>
      <c r="E4" s="12"/>
      <c r="H4" s="7"/>
      <c r="I4" s="2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4" s="28" customFormat="1" x14ac:dyDescent="0.25">
      <c r="A5" s="18"/>
      <c r="B5" s="18"/>
      <c r="C5" s="5"/>
      <c r="D5" s="18"/>
      <c r="E5" s="5"/>
      <c r="H5" s="7"/>
      <c r="I5" s="29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spans="1:254" s="28" customFormat="1" x14ac:dyDescent="0.25">
      <c r="A6" s="7" t="s">
        <v>14</v>
      </c>
      <c r="B6" s="5"/>
      <c r="C6" s="5"/>
      <c r="D6" s="5"/>
      <c r="E6" s="5"/>
      <c r="I6" s="29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4" s="28" customFormat="1" ht="14.25" x14ac:dyDescent="0.2">
      <c r="A7" s="18" t="s">
        <v>13</v>
      </c>
      <c r="B7" s="46">
        <f>'Table 2. Retail Use Tax'!B23</f>
        <v>21696</v>
      </c>
      <c r="C7" s="46">
        <f>'Table 2. Retail Use Tax'!C23</f>
        <v>22464</v>
      </c>
      <c r="D7" s="22">
        <f>+(C7/B7)-1</f>
        <v>3.539823008849563E-2</v>
      </c>
      <c r="E7" s="21"/>
      <c r="I7" s="2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spans="1:254" s="28" customFormat="1" ht="14.25" x14ac:dyDescent="0.2">
      <c r="A8" s="18" t="s">
        <v>27</v>
      </c>
      <c r="B8" s="47">
        <f>'Table 2. Retail Use Tax'!E23</f>
        <v>2680107359</v>
      </c>
      <c r="C8" s="47">
        <f>'Table 2. Retail Use Tax'!F23</f>
        <v>2762205773</v>
      </c>
      <c r="D8" s="22">
        <f>+(C8/B8)-1</f>
        <v>3.0632509449409762E-2</v>
      </c>
      <c r="E8" s="25"/>
      <c r="I8" s="2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spans="1:254" s="28" customFormat="1" ht="14.25" x14ac:dyDescent="0.2">
      <c r="A9" s="18" t="s">
        <v>11</v>
      </c>
      <c r="B9" s="47">
        <f>'Table 2. Retail Use Tax'!G23</f>
        <v>160806442</v>
      </c>
      <c r="C9" s="47">
        <f>'Table 2. Retail Use Tax'!H23</f>
        <v>165732348</v>
      </c>
      <c r="D9" s="22">
        <f>+(C9/B9)-1</f>
        <v>3.0632516575424207E-2</v>
      </c>
      <c r="E9" s="25"/>
      <c r="I9" s="29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</row>
    <row r="10" spans="1:254" s="28" customFormat="1" ht="14.25" x14ac:dyDescent="0.2">
      <c r="A10" s="18"/>
      <c r="B10" s="21"/>
      <c r="C10" s="18"/>
      <c r="D10" s="22"/>
      <c r="E10" s="18"/>
      <c r="I10" s="2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4" s="28" customFormat="1" x14ac:dyDescent="0.25">
      <c r="A11" s="7" t="s">
        <v>4</v>
      </c>
      <c r="B11" s="21"/>
      <c r="C11" s="18"/>
      <c r="D11" s="22"/>
      <c r="E11" s="18"/>
      <c r="I11" s="2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4" s="28" customFormat="1" ht="14.25" x14ac:dyDescent="0.2">
      <c r="A12" s="31" t="s">
        <v>23</v>
      </c>
      <c r="B12" s="48" t="s">
        <v>34</v>
      </c>
      <c r="C12" s="48" t="s">
        <v>34</v>
      </c>
      <c r="D12" s="24" t="str">
        <f>IF(C12="Unk","Unk",(C12/B12)-1)</f>
        <v>Unk</v>
      </c>
      <c r="E12" s="21"/>
      <c r="I12" s="2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4" s="28" customFormat="1" ht="14.25" x14ac:dyDescent="0.2">
      <c r="A13" s="18" t="s">
        <v>11</v>
      </c>
      <c r="B13" s="47">
        <v>114789304.81</v>
      </c>
      <c r="C13" s="47">
        <v>123683756.62</v>
      </c>
      <c r="D13" s="22">
        <f>(C13/B13)-1</f>
        <v>7.7485022012478977E-2</v>
      </c>
      <c r="E13" s="25"/>
      <c r="I13" s="2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s="28" customFormat="1" ht="14.25" x14ac:dyDescent="0.2">
      <c r="A14" s="18"/>
      <c r="B14" s="21"/>
      <c r="C14" s="21"/>
      <c r="D14" s="22"/>
      <c r="E14" s="21"/>
      <c r="I14" s="2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s="28" customFormat="1" x14ac:dyDescent="0.25">
      <c r="A15" s="7" t="s">
        <v>15</v>
      </c>
      <c r="B15" s="21"/>
      <c r="C15" s="18"/>
      <c r="D15" s="22"/>
      <c r="E15" s="18"/>
      <c r="I15" s="2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s="28" customFormat="1" ht="14.25" x14ac:dyDescent="0.2">
      <c r="A16" s="18" t="s">
        <v>13</v>
      </c>
      <c r="B16" s="46">
        <v>2021</v>
      </c>
      <c r="C16" s="46">
        <v>2090</v>
      </c>
      <c r="D16" s="22">
        <f>(C16/B16)-1</f>
        <v>3.4141514101929671E-2</v>
      </c>
      <c r="E16" s="21"/>
      <c r="I16" s="2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s="28" customFormat="1" ht="14.25" x14ac:dyDescent="0.2">
      <c r="A17" s="18" t="s">
        <v>27</v>
      </c>
      <c r="B17" s="47">
        <v>102449041</v>
      </c>
      <c r="C17" s="47">
        <v>210058514</v>
      </c>
      <c r="D17" s="22">
        <f>(C17/B17)-1</f>
        <v>1.0503707204052795</v>
      </c>
      <c r="E17" s="25"/>
      <c r="I17" s="2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s="28" customFormat="1" ht="14.25" x14ac:dyDescent="0.2">
      <c r="A18" s="18" t="s">
        <v>11</v>
      </c>
      <c r="B18" s="47">
        <v>10796710</v>
      </c>
      <c r="C18" s="47">
        <v>12603511</v>
      </c>
      <c r="D18" s="22">
        <f>(C18/B18)-1</f>
        <v>0.16734736785557813</v>
      </c>
      <c r="E18" s="25"/>
      <c r="I18" s="2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s="28" customFormat="1" ht="14.25" x14ac:dyDescent="0.2">
      <c r="A19" s="5"/>
      <c r="B19" s="5"/>
      <c r="C19" s="5"/>
      <c r="D19" s="5"/>
      <c r="E19" s="5"/>
      <c r="F19" s="5"/>
      <c r="G19" s="5"/>
      <c r="H19" s="5"/>
      <c r="I19" s="2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s="28" customFormat="1" ht="14.25" x14ac:dyDescent="0.2">
      <c r="A20" s="30" t="s">
        <v>26</v>
      </c>
      <c r="B20" s="5"/>
      <c r="C20" s="5"/>
      <c r="D20" s="5"/>
      <c r="E20" s="5"/>
      <c r="F20" s="5"/>
      <c r="G20" s="5"/>
      <c r="H20" s="5"/>
      <c r="I20" s="29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">
      <c r="A21" s="29" t="s">
        <v>35</v>
      </c>
    </row>
    <row r="22" spans="1:254" x14ac:dyDescent="0.2">
      <c r="A22" s="2"/>
    </row>
  </sheetData>
  <mergeCells count="2">
    <mergeCell ref="A1:D1"/>
    <mergeCell ref="A2:D2"/>
  </mergeCells>
  <printOptions horizontalCentered="1"/>
  <pageMargins left="0.5" right="0.5" top="1" bottom="1" header="0.5" footer="0.5"/>
  <pageSetup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247A-3790-4FC2-A261-61DD8B18F331}">
  <dimension ref="A1:F896"/>
  <sheetViews>
    <sheetView workbookViewId="0">
      <pane xSplit="1" ySplit="7" topLeftCell="B882" activePane="bottomRight" state="frozen"/>
      <selection pane="topRight" activeCell="B1" sqref="B1"/>
      <selection pane="bottomLeft" activeCell="A5" sqref="A5"/>
      <selection pane="bottomRight" activeCell="G888" sqref="G888"/>
    </sheetView>
  </sheetViews>
  <sheetFormatPr defaultRowHeight="12.75" x14ac:dyDescent="0.2"/>
  <cols>
    <col min="1" max="1" width="11.109375" style="54" bestFit="1" customWidth="1"/>
    <col min="2" max="2" width="14" style="54" bestFit="1" customWidth="1"/>
    <col min="3" max="3" width="8.44140625" style="61" customWidth="1"/>
    <col min="4" max="4" width="11.5546875" style="54" bestFit="1" customWidth="1"/>
    <col min="5" max="5" width="9.88671875" style="54" customWidth="1"/>
    <col min="6" max="6" width="7" style="54" customWidth="1"/>
    <col min="7" max="16384" width="8.88671875" style="54"/>
  </cols>
  <sheetData>
    <row r="1" spans="1:6" x14ac:dyDescent="0.2">
      <c r="A1" s="53" t="s">
        <v>36</v>
      </c>
      <c r="B1" s="53"/>
      <c r="C1" s="53"/>
      <c r="D1" s="53"/>
      <c r="E1" s="53"/>
      <c r="F1" s="53"/>
    </row>
    <row r="2" spans="1:6" x14ac:dyDescent="0.2">
      <c r="A2" s="55" t="s">
        <v>37</v>
      </c>
      <c r="B2" s="55"/>
      <c r="C2" s="55"/>
      <c r="D2" s="55"/>
      <c r="E2" s="55"/>
      <c r="F2" s="55"/>
    </row>
    <row r="3" spans="1:6" x14ac:dyDescent="0.2">
      <c r="A3" s="55" t="s">
        <v>38</v>
      </c>
      <c r="B3" s="55"/>
      <c r="C3" s="55"/>
      <c r="D3" s="55"/>
      <c r="E3" s="55"/>
      <c r="F3" s="55"/>
    </row>
    <row r="4" spans="1:6" x14ac:dyDescent="0.2">
      <c r="A4" s="53"/>
      <c r="B4" s="53"/>
      <c r="C4" s="53"/>
      <c r="D4" s="53"/>
      <c r="E4" s="53"/>
      <c r="F4" s="53"/>
    </row>
    <row r="5" spans="1:6" ht="66" customHeight="1" x14ac:dyDescent="0.2">
      <c r="A5" s="56" t="s">
        <v>39</v>
      </c>
      <c r="B5" s="56"/>
      <c r="C5" s="56"/>
      <c r="D5" s="56"/>
      <c r="E5" s="56"/>
      <c r="F5" s="56"/>
    </row>
    <row r="7" spans="1:6" ht="25.5" x14ac:dyDescent="0.2">
      <c r="A7" s="57" t="s">
        <v>40</v>
      </c>
      <c r="B7" s="57" t="s">
        <v>41</v>
      </c>
      <c r="C7" s="58" t="s">
        <v>13</v>
      </c>
      <c r="D7" s="59" t="s">
        <v>27</v>
      </c>
      <c r="E7" s="59" t="s">
        <v>11</v>
      </c>
      <c r="F7" s="60" t="s">
        <v>42</v>
      </c>
    </row>
    <row r="8" spans="1:6" x14ac:dyDescent="0.2">
      <c r="A8" s="54" t="s">
        <v>43</v>
      </c>
      <c r="B8" s="54" t="s">
        <v>44</v>
      </c>
      <c r="C8" s="61">
        <v>237</v>
      </c>
      <c r="D8" s="62">
        <v>8866722.9900000002</v>
      </c>
      <c r="E8" s="62">
        <v>531135.13</v>
      </c>
      <c r="F8" s="63">
        <v>6.9174484419008881E-4</v>
      </c>
    </row>
    <row r="9" spans="1:6" x14ac:dyDescent="0.2">
      <c r="A9" s="54" t="s">
        <v>43</v>
      </c>
      <c r="B9" s="54" t="s">
        <v>43</v>
      </c>
      <c r="C9" s="61">
        <v>123</v>
      </c>
      <c r="D9" s="62">
        <v>3383400.77</v>
      </c>
      <c r="E9" s="62">
        <v>201976.61</v>
      </c>
      <c r="F9" s="63">
        <v>2.6305222668003965E-4</v>
      </c>
    </row>
    <row r="10" spans="1:6" x14ac:dyDescent="0.2">
      <c r="A10" s="54" t="s">
        <v>43</v>
      </c>
      <c r="B10" s="54" t="s">
        <v>45</v>
      </c>
      <c r="C10" s="61">
        <v>93</v>
      </c>
      <c r="D10" s="62">
        <v>6609434.8499999996</v>
      </c>
      <c r="E10" s="62">
        <v>389463.86</v>
      </c>
      <c r="F10" s="63">
        <v>5.072336622760587E-4</v>
      </c>
    </row>
    <row r="11" spans="1:6" x14ac:dyDescent="0.2">
      <c r="A11" s="54" t="s">
        <v>43</v>
      </c>
      <c r="B11" s="54" t="s">
        <v>46</v>
      </c>
      <c r="C11" s="61">
        <v>44</v>
      </c>
      <c r="D11" s="62">
        <v>1201245.28</v>
      </c>
      <c r="E11" s="62">
        <v>72074.740000000005</v>
      </c>
      <c r="F11" s="63">
        <v>9.3869388363261098E-5</v>
      </c>
    </row>
    <row r="12" spans="1:6" x14ac:dyDescent="0.2">
      <c r="A12" s="54" t="s">
        <v>43</v>
      </c>
      <c r="B12" s="54" t="s">
        <v>47</v>
      </c>
      <c r="C12" s="61">
        <v>29</v>
      </c>
      <c r="D12" s="62">
        <v>352532.47999999998</v>
      </c>
      <c r="E12" s="62">
        <v>21151.96</v>
      </c>
      <c r="F12" s="63">
        <v>2.7548091715407697E-5</v>
      </c>
    </row>
    <row r="13" spans="1:6" x14ac:dyDescent="0.2">
      <c r="A13" s="54" t="s">
        <v>43</v>
      </c>
      <c r="B13" s="54" t="s">
        <v>48</v>
      </c>
      <c r="C13" s="61">
        <v>21</v>
      </c>
      <c r="D13" s="62">
        <v>179838.58</v>
      </c>
      <c r="E13" s="62">
        <v>10790.3</v>
      </c>
      <c r="F13" s="63">
        <v>1.4053173986560284E-5</v>
      </c>
    </row>
    <row r="14" spans="1:6" x14ac:dyDescent="0.2">
      <c r="A14" s="54" t="s">
        <v>43</v>
      </c>
      <c r="B14" s="54" t="s">
        <v>49</v>
      </c>
      <c r="C14" s="61">
        <v>47</v>
      </c>
      <c r="D14" s="62">
        <v>449421.6</v>
      </c>
      <c r="E14" s="62">
        <v>26965.3</v>
      </c>
      <c r="F14" s="63">
        <v>3.5119324995578809E-5</v>
      </c>
    </row>
    <row r="15" spans="1:6" x14ac:dyDescent="0.2">
      <c r="A15" s="54" t="s">
        <v>43</v>
      </c>
      <c r="B15" s="54" t="s">
        <v>50</v>
      </c>
      <c r="C15" s="61">
        <v>594</v>
      </c>
      <c r="D15" s="62">
        <v>21042596.550000001</v>
      </c>
      <c r="E15" s="62">
        <v>1253557.8999999999</v>
      </c>
      <c r="F15" s="63">
        <v>1.632620712206995E-3</v>
      </c>
    </row>
    <row r="16" spans="1:6" x14ac:dyDescent="0.2">
      <c r="A16" s="54" t="s">
        <v>51</v>
      </c>
      <c r="B16" s="54" t="s">
        <v>52</v>
      </c>
      <c r="C16" s="61">
        <v>269</v>
      </c>
      <c r="D16" s="62">
        <v>10178643.91</v>
      </c>
      <c r="E16" s="62">
        <v>608061.47</v>
      </c>
      <c r="F16" s="63">
        <v>7.919329057054583E-4</v>
      </c>
    </row>
    <row r="17" spans="1:6" x14ac:dyDescent="0.2">
      <c r="A17" s="54" t="s">
        <v>51</v>
      </c>
      <c r="B17" s="54" t="s">
        <v>49</v>
      </c>
      <c r="C17" s="61">
        <v>46</v>
      </c>
      <c r="D17" s="62">
        <v>309123.90999999997</v>
      </c>
      <c r="E17" s="62">
        <v>18547.47</v>
      </c>
      <c r="F17" s="63">
        <v>2.4156031150246733E-5</v>
      </c>
    </row>
    <row r="18" spans="1:6" x14ac:dyDescent="0.2">
      <c r="A18" s="54" t="s">
        <v>51</v>
      </c>
      <c r="B18" s="54" t="s">
        <v>50</v>
      </c>
      <c r="C18" s="61">
        <v>315</v>
      </c>
      <c r="D18" s="62">
        <v>10487767.82</v>
      </c>
      <c r="E18" s="62">
        <v>626608.93999999994</v>
      </c>
      <c r="F18" s="63">
        <v>8.1608893685570507E-4</v>
      </c>
    </row>
    <row r="19" spans="1:6" x14ac:dyDescent="0.2">
      <c r="A19" s="54" t="s">
        <v>53</v>
      </c>
      <c r="B19" s="54" t="s">
        <v>54</v>
      </c>
      <c r="C19" s="61">
        <v>535</v>
      </c>
      <c r="D19" s="62">
        <v>21725065.079999998</v>
      </c>
      <c r="E19" s="62">
        <v>1301934.71</v>
      </c>
      <c r="F19" s="63">
        <v>1.6956261641262902E-3</v>
      </c>
    </row>
    <row r="20" spans="1:6" x14ac:dyDescent="0.2">
      <c r="A20" s="54" t="s">
        <v>53</v>
      </c>
      <c r="B20" s="54" t="s">
        <v>55</v>
      </c>
      <c r="C20" s="61">
        <v>252</v>
      </c>
      <c r="D20" s="62">
        <v>5137048.6399999997</v>
      </c>
      <c r="E20" s="62">
        <v>307539.42</v>
      </c>
      <c r="F20" s="63">
        <v>4.0053612753916369E-4</v>
      </c>
    </row>
    <row r="21" spans="1:6" x14ac:dyDescent="0.2">
      <c r="A21" s="54" t="s">
        <v>53</v>
      </c>
      <c r="B21" s="54" t="s">
        <v>56</v>
      </c>
      <c r="C21" s="61">
        <v>153</v>
      </c>
      <c r="D21" s="62">
        <v>4433282.0199999996</v>
      </c>
      <c r="E21" s="62">
        <v>265996.94</v>
      </c>
      <c r="F21" s="63">
        <v>3.4643163560907825E-4</v>
      </c>
    </row>
    <row r="22" spans="1:6" x14ac:dyDescent="0.2">
      <c r="A22" s="54" t="s">
        <v>53</v>
      </c>
      <c r="B22" s="54" t="s">
        <v>57</v>
      </c>
      <c r="C22" s="61">
        <v>66</v>
      </c>
      <c r="D22" s="62">
        <v>889268.89</v>
      </c>
      <c r="E22" s="62">
        <v>53308.11</v>
      </c>
      <c r="F22" s="63">
        <v>6.9427925518724618E-5</v>
      </c>
    </row>
    <row r="23" spans="1:6" x14ac:dyDescent="0.2">
      <c r="A23" s="54" t="s">
        <v>53</v>
      </c>
      <c r="B23" s="54" t="s">
        <v>58</v>
      </c>
      <c r="C23" s="61">
        <v>66</v>
      </c>
      <c r="D23" s="62">
        <v>469197.04</v>
      </c>
      <c r="E23" s="62">
        <v>28151.83</v>
      </c>
      <c r="F23" s="63">
        <v>3.6664649271110854E-5</v>
      </c>
    </row>
    <row r="24" spans="1:6" x14ac:dyDescent="0.2">
      <c r="A24" s="54" t="s">
        <v>53</v>
      </c>
      <c r="B24" s="54" t="s">
        <v>59</v>
      </c>
      <c r="C24" s="61">
        <v>30</v>
      </c>
      <c r="D24" s="62">
        <v>471201.08</v>
      </c>
      <c r="E24" s="62">
        <v>28034.880000000001</v>
      </c>
      <c r="F24" s="63">
        <v>3.6512334812965274E-5</v>
      </c>
    </row>
    <row r="25" spans="1:6" x14ac:dyDescent="0.2">
      <c r="A25" s="54" t="s">
        <v>53</v>
      </c>
      <c r="B25" s="54" t="s">
        <v>49</v>
      </c>
      <c r="C25" s="61">
        <v>65</v>
      </c>
      <c r="D25" s="62">
        <v>556641.57999999996</v>
      </c>
      <c r="E25" s="62">
        <v>33198.14</v>
      </c>
      <c r="F25" s="63">
        <v>4.3236910692954456E-5</v>
      </c>
    </row>
    <row r="26" spans="1:6" x14ac:dyDescent="0.2">
      <c r="A26" s="54" t="s">
        <v>53</v>
      </c>
      <c r="B26" s="54" t="s">
        <v>50</v>
      </c>
      <c r="C26" s="61">
        <v>1167</v>
      </c>
      <c r="D26" s="62">
        <v>33681704.329999998</v>
      </c>
      <c r="E26" s="62">
        <v>2018164.03</v>
      </c>
      <c r="F26" s="63">
        <v>2.6284357475702875E-3</v>
      </c>
    </row>
    <row r="27" spans="1:6" x14ac:dyDescent="0.2">
      <c r="A27" s="54" t="s">
        <v>60</v>
      </c>
      <c r="B27" s="54" t="s">
        <v>61</v>
      </c>
      <c r="C27" s="61">
        <v>546</v>
      </c>
      <c r="D27" s="62">
        <v>33095219.41</v>
      </c>
      <c r="E27" s="62">
        <v>1979693.25</v>
      </c>
      <c r="F27" s="63">
        <v>2.5783318056281095E-3</v>
      </c>
    </row>
    <row r="28" spans="1:6" x14ac:dyDescent="0.2">
      <c r="A28" s="54" t="s">
        <v>60</v>
      </c>
      <c r="B28" s="54" t="s">
        <v>62</v>
      </c>
      <c r="C28" s="61">
        <v>131</v>
      </c>
      <c r="D28" s="62">
        <v>2557175.33</v>
      </c>
      <c r="E28" s="62">
        <v>151678.51999999999</v>
      </c>
      <c r="F28" s="63">
        <v>1.9754451976163441E-4</v>
      </c>
    </row>
    <row r="29" spans="1:6" x14ac:dyDescent="0.2">
      <c r="A29" s="54" t="s">
        <v>60</v>
      </c>
      <c r="B29" s="54" t="s">
        <v>63</v>
      </c>
      <c r="C29" s="61">
        <v>41</v>
      </c>
      <c r="D29" s="62">
        <v>434885.24</v>
      </c>
      <c r="E29" s="62">
        <v>26093.15</v>
      </c>
      <c r="F29" s="63">
        <v>3.3983445947509853E-5</v>
      </c>
    </row>
    <row r="30" spans="1:6" x14ac:dyDescent="0.2">
      <c r="A30" s="54" t="s">
        <v>60</v>
      </c>
      <c r="B30" s="54" t="s">
        <v>64</v>
      </c>
      <c r="C30" s="61">
        <v>30</v>
      </c>
      <c r="D30" s="62">
        <v>577224.41</v>
      </c>
      <c r="E30" s="62">
        <v>34633.46</v>
      </c>
      <c r="F30" s="63">
        <v>4.510625646521192E-5</v>
      </c>
    </row>
    <row r="31" spans="1:6" x14ac:dyDescent="0.2">
      <c r="A31" s="54" t="s">
        <v>60</v>
      </c>
      <c r="B31" s="54" t="s">
        <v>65</v>
      </c>
      <c r="C31" s="61">
        <v>16</v>
      </c>
      <c r="D31" s="62">
        <v>92492</v>
      </c>
      <c r="E31" s="62">
        <v>5549.52</v>
      </c>
      <c r="F31" s="63">
        <v>7.2276368684740966E-6</v>
      </c>
    </row>
    <row r="32" spans="1:6" x14ac:dyDescent="0.2">
      <c r="A32" s="54" t="s">
        <v>60</v>
      </c>
      <c r="B32" s="54" t="s">
        <v>49</v>
      </c>
      <c r="C32" s="61">
        <v>70</v>
      </c>
      <c r="D32" s="62">
        <v>1499395.45</v>
      </c>
      <c r="E32" s="62">
        <v>89963.73</v>
      </c>
      <c r="F32" s="63">
        <v>1.1716782204108627E-4</v>
      </c>
    </row>
    <row r="33" spans="1:6" x14ac:dyDescent="0.2">
      <c r="A33" s="54" t="s">
        <v>60</v>
      </c>
      <c r="B33" s="54" t="s">
        <v>50</v>
      </c>
      <c r="C33" s="61">
        <v>834</v>
      </c>
      <c r="D33" s="62">
        <v>38256391.840000004</v>
      </c>
      <c r="E33" s="62">
        <v>2287611.63</v>
      </c>
      <c r="F33" s="63">
        <v>2.979361486712026E-3</v>
      </c>
    </row>
    <row r="34" spans="1:6" x14ac:dyDescent="0.2">
      <c r="A34" s="54" t="s">
        <v>66</v>
      </c>
      <c r="B34" s="54" t="s">
        <v>66</v>
      </c>
      <c r="C34" s="61">
        <v>295</v>
      </c>
      <c r="D34" s="62">
        <v>9042031.4600000009</v>
      </c>
      <c r="E34" s="62">
        <v>540947.64</v>
      </c>
      <c r="F34" s="63">
        <v>7.0452455469627155E-4</v>
      </c>
    </row>
    <row r="35" spans="1:6" x14ac:dyDescent="0.2">
      <c r="A35" s="54" t="s">
        <v>66</v>
      </c>
      <c r="B35" s="54" t="s">
        <v>67</v>
      </c>
      <c r="C35" s="61">
        <v>104</v>
      </c>
      <c r="D35" s="62">
        <v>1961690.65</v>
      </c>
      <c r="E35" s="62">
        <v>117676.43</v>
      </c>
      <c r="F35" s="63">
        <v>1.5326055298808025E-4</v>
      </c>
    </row>
    <row r="36" spans="1:6" x14ac:dyDescent="0.2">
      <c r="A36" s="54" t="s">
        <v>66</v>
      </c>
      <c r="B36" s="54" t="s">
        <v>68</v>
      </c>
      <c r="C36" s="61">
        <v>21</v>
      </c>
      <c r="D36" s="62">
        <v>157535.57</v>
      </c>
      <c r="E36" s="62">
        <v>9452.15</v>
      </c>
      <c r="F36" s="63">
        <v>1.2310381407103213E-5</v>
      </c>
    </row>
    <row r="37" spans="1:6" x14ac:dyDescent="0.2">
      <c r="A37" s="54" t="s">
        <v>66</v>
      </c>
      <c r="B37" s="54" t="s">
        <v>49</v>
      </c>
      <c r="C37" s="61">
        <v>42</v>
      </c>
      <c r="D37" s="62">
        <v>1427087.6</v>
      </c>
      <c r="E37" s="62">
        <v>85625.24</v>
      </c>
      <c r="F37" s="63">
        <v>1.1151741799217643E-4</v>
      </c>
    </row>
    <row r="38" spans="1:6" x14ac:dyDescent="0.2">
      <c r="A38" s="54" t="s">
        <v>66</v>
      </c>
      <c r="B38" s="54" t="s">
        <v>50</v>
      </c>
      <c r="C38" s="61">
        <v>462</v>
      </c>
      <c r="D38" s="62">
        <v>12588345.279999999</v>
      </c>
      <c r="E38" s="62">
        <v>753701.45</v>
      </c>
      <c r="F38" s="63">
        <v>9.8161289405973573E-4</v>
      </c>
    </row>
    <row r="39" spans="1:6" x14ac:dyDescent="0.2">
      <c r="A39" s="54" t="s">
        <v>69</v>
      </c>
      <c r="B39" s="54" t="s">
        <v>70</v>
      </c>
      <c r="C39" s="61">
        <v>487</v>
      </c>
      <c r="D39" s="62">
        <v>16495223.470000001</v>
      </c>
      <c r="E39" s="62">
        <v>989702.12</v>
      </c>
      <c r="F39" s="63">
        <v>1.2889777010117946E-3</v>
      </c>
    </row>
    <row r="40" spans="1:6" x14ac:dyDescent="0.2">
      <c r="A40" s="54" t="s">
        <v>69</v>
      </c>
      <c r="B40" s="54" t="s">
        <v>71</v>
      </c>
      <c r="C40" s="61">
        <v>204</v>
      </c>
      <c r="D40" s="62">
        <v>5898383.4199999999</v>
      </c>
      <c r="E40" s="62">
        <v>353903</v>
      </c>
      <c r="F40" s="63">
        <v>4.6091956974001136E-4</v>
      </c>
    </row>
    <row r="41" spans="1:6" x14ac:dyDescent="0.2">
      <c r="A41" s="54" t="s">
        <v>69</v>
      </c>
      <c r="B41" s="54" t="s">
        <v>72</v>
      </c>
      <c r="C41" s="61">
        <v>95</v>
      </c>
      <c r="D41" s="62">
        <v>4769741.3099999996</v>
      </c>
      <c r="E41" s="62">
        <v>286184.5</v>
      </c>
      <c r="F41" s="63">
        <v>3.7272370284021408E-4</v>
      </c>
    </row>
    <row r="42" spans="1:6" x14ac:dyDescent="0.2">
      <c r="A42" s="54" t="s">
        <v>69</v>
      </c>
      <c r="B42" s="54" t="s">
        <v>73</v>
      </c>
      <c r="C42" s="61">
        <v>93</v>
      </c>
      <c r="D42" s="62">
        <v>3586432.24</v>
      </c>
      <c r="E42" s="62">
        <v>215166.09</v>
      </c>
      <c r="F42" s="63">
        <v>2.8023006763277104E-4</v>
      </c>
    </row>
    <row r="43" spans="1:6" x14ac:dyDescent="0.2">
      <c r="A43" s="54" t="s">
        <v>69</v>
      </c>
      <c r="B43" s="54" t="s">
        <v>74</v>
      </c>
      <c r="C43" s="61">
        <v>89</v>
      </c>
      <c r="D43" s="62">
        <v>1818851.41</v>
      </c>
      <c r="E43" s="62">
        <v>109131.1</v>
      </c>
      <c r="F43" s="63">
        <v>1.4213120447482546E-4</v>
      </c>
    </row>
    <row r="44" spans="1:6" x14ac:dyDescent="0.2">
      <c r="A44" s="54" t="s">
        <v>69</v>
      </c>
      <c r="B44" s="54" t="s">
        <v>75</v>
      </c>
      <c r="C44" s="61">
        <v>68</v>
      </c>
      <c r="D44" s="62">
        <v>1839287.69</v>
      </c>
      <c r="E44" s="62">
        <v>110357.29</v>
      </c>
      <c r="F44" s="63">
        <v>1.4372818152000311E-4</v>
      </c>
    </row>
    <row r="45" spans="1:6" x14ac:dyDescent="0.2">
      <c r="A45" s="54" t="s">
        <v>69</v>
      </c>
      <c r="B45" s="54" t="s">
        <v>76</v>
      </c>
      <c r="C45" s="61">
        <v>61</v>
      </c>
      <c r="D45" s="62">
        <v>4739096.6100000003</v>
      </c>
      <c r="E45" s="62">
        <v>283472.89</v>
      </c>
      <c r="F45" s="63">
        <v>3.6919213030620703E-4</v>
      </c>
    </row>
    <row r="46" spans="1:6" x14ac:dyDescent="0.2">
      <c r="A46" s="54" t="s">
        <v>69</v>
      </c>
      <c r="B46" s="54" t="s">
        <v>77</v>
      </c>
      <c r="C46" s="61">
        <v>54</v>
      </c>
      <c r="D46" s="62">
        <v>2058335.66</v>
      </c>
      <c r="E46" s="62">
        <v>123500.15</v>
      </c>
      <c r="F46" s="63">
        <v>1.6084530507180461E-4</v>
      </c>
    </row>
    <row r="47" spans="1:6" x14ac:dyDescent="0.2">
      <c r="A47" s="54" t="s">
        <v>69</v>
      </c>
      <c r="B47" s="54" t="s">
        <v>78</v>
      </c>
      <c r="C47" s="61">
        <v>51</v>
      </c>
      <c r="D47" s="62">
        <v>819546.71</v>
      </c>
      <c r="E47" s="62">
        <v>49172.82</v>
      </c>
      <c r="F47" s="63">
        <v>6.4042167026849241E-5</v>
      </c>
    </row>
    <row r="48" spans="1:6" x14ac:dyDescent="0.2">
      <c r="A48" s="54" t="s">
        <v>69</v>
      </c>
      <c r="B48" s="54" t="s">
        <v>79</v>
      </c>
      <c r="C48" s="61">
        <v>43</v>
      </c>
      <c r="D48" s="62">
        <v>737010.55</v>
      </c>
      <c r="E48" s="62">
        <v>44220.62</v>
      </c>
      <c r="F48" s="63">
        <v>5.7592473485775883E-5</v>
      </c>
    </row>
    <row r="49" spans="1:6" x14ac:dyDescent="0.2">
      <c r="A49" s="54" t="s">
        <v>69</v>
      </c>
      <c r="B49" s="54" t="s">
        <v>80</v>
      </c>
      <c r="C49" s="61">
        <v>28</v>
      </c>
      <c r="D49" s="62">
        <v>532015.87</v>
      </c>
      <c r="E49" s="62">
        <v>31920.97</v>
      </c>
      <c r="F49" s="63">
        <v>4.1573537828398777E-5</v>
      </c>
    </row>
    <row r="50" spans="1:6" x14ac:dyDescent="0.2">
      <c r="A50" s="54" t="s">
        <v>69</v>
      </c>
      <c r="B50" s="54" t="s">
        <v>81</v>
      </c>
      <c r="C50" s="61">
        <v>24</v>
      </c>
      <c r="D50" s="62">
        <v>452047.34</v>
      </c>
      <c r="E50" s="62">
        <v>27122.85</v>
      </c>
      <c r="F50" s="63">
        <v>3.5324516469549191E-5</v>
      </c>
    </row>
    <row r="51" spans="1:6" x14ac:dyDescent="0.2">
      <c r="A51" s="54" t="s">
        <v>69</v>
      </c>
      <c r="B51" s="54" t="s">
        <v>49</v>
      </c>
      <c r="C51" s="61">
        <v>164</v>
      </c>
      <c r="D51" s="62">
        <v>1150456.8999999999</v>
      </c>
      <c r="E51" s="62">
        <v>69027.429999999993</v>
      </c>
      <c r="F51" s="63">
        <v>8.9900603656535122E-5</v>
      </c>
    </row>
    <row r="52" spans="1:6" x14ac:dyDescent="0.2">
      <c r="A52" s="54" t="s">
        <v>69</v>
      </c>
      <c r="B52" s="54" t="s">
        <v>50</v>
      </c>
      <c r="C52" s="61">
        <v>1461</v>
      </c>
      <c r="D52" s="62">
        <v>44896429.18</v>
      </c>
      <c r="E52" s="62">
        <v>2692881.83</v>
      </c>
      <c r="F52" s="63">
        <v>3.5071811610647395E-3</v>
      </c>
    </row>
    <row r="53" spans="1:6" x14ac:dyDescent="0.2">
      <c r="A53" s="54" t="s">
        <v>82</v>
      </c>
      <c r="B53" s="54" t="s">
        <v>83</v>
      </c>
      <c r="C53" s="61">
        <v>3605</v>
      </c>
      <c r="D53" s="62">
        <v>343855401.25</v>
      </c>
      <c r="E53" s="62">
        <v>20576401.870000001</v>
      </c>
      <c r="F53" s="63">
        <v>2.6798490820134236E-2</v>
      </c>
    </row>
    <row r="54" spans="1:6" x14ac:dyDescent="0.2">
      <c r="A54" s="54" t="s">
        <v>82</v>
      </c>
      <c r="B54" s="54" t="s">
        <v>84</v>
      </c>
      <c r="C54" s="61">
        <v>2460</v>
      </c>
      <c r="D54" s="62">
        <v>239846108.50999999</v>
      </c>
      <c r="E54" s="62">
        <v>14334862.5</v>
      </c>
      <c r="F54" s="63">
        <v>1.8669575154158694E-2</v>
      </c>
    </row>
    <row r="55" spans="1:6" x14ac:dyDescent="0.2">
      <c r="A55" s="54" t="s">
        <v>82</v>
      </c>
      <c r="B55" s="54" t="s">
        <v>85</v>
      </c>
      <c r="C55" s="61">
        <v>211</v>
      </c>
      <c r="D55" s="62">
        <v>9446318.7400000002</v>
      </c>
      <c r="E55" s="62">
        <v>566779.13</v>
      </c>
      <c r="F55" s="63">
        <v>7.3816721739351733E-4</v>
      </c>
    </row>
    <row r="56" spans="1:6" x14ac:dyDescent="0.2">
      <c r="A56" s="54" t="s">
        <v>82</v>
      </c>
      <c r="B56" s="54" t="s">
        <v>86</v>
      </c>
      <c r="C56" s="61">
        <v>169</v>
      </c>
      <c r="D56" s="62">
        <v>2768166.65</v>
      </c>
      <c r="E56" s="62">
        <v>166090.04</v>
      </c>
      <c r="F56" s="63">
        <v>2.1631393284290125E-4</v>
      </c>
    </row>
    <row r="57" spans="1:6" x14ac:dyDescent="0.2">
      <c r="A57" s="54" t="s">
        <v>82</v>
      </c>
      <c r="B57" s="54" t="s">
        <v>87</v>
      </c>
      <c r="C57" s="61">
        <v>158</v>
      </c>
      <c r="D57" s="62">
        <v>4984188.66</v>
      </c>
      <c r="E57" s="62">
        <v>299051.3</v>
      </c>
      <c r="F57" s="63">
        <v>3.8948128873219799E-4</v>
      </c>
    </row>
    <row r="58" spans="1:6" x14ac:dyDescent="0.2">
      <c r="A58" s="54" t="s">
        <v>82</v>
      </c>
      <c r="B58" s="54" t="s">
        <v>88</v>
      </c>
      <c r="C58" s="61">
        <v>99</v>
      </c>
      <c r="D58" s="62">
        <v>2969670.65</v>
      </c>
      <c r="E58" s="62">
        <v>178180.27</v>
      </c>
      <c r="F58" s="63">
        <v>2.3206012208022836E-4</v>
      </c>
    </row>
    <row r="59" spans="1:6" x14ac:dyDescent="0.2">
      <c r="A59" s="54" t="s">
        <v>82</v>
      </c>
      <c r="B59" s="54" t="s">
        <v>89</v>
      </c>
      <c r="C59" s="61">
        <v>59</v>
      </c>
      <c r="D59" s="62">
        <v>7654447.4299999997</v>
      </c>
      <c r="E59" s="62">
        <v>457607.44</v>
      </c>
      <c r="F59" s="63">
        <v>5.9598314892676265E-4</v>
      </c>
    </row>
    <row r="60" spans="1:6" x14ac:dyDescent="0.2">
      <c r="A60" s="54" t="s">
        <v>82</v>
      </c>
      <c r="B60" s="54" t="s">
        <v>90</v>
      </c>
      <c r="C60" s="61">
        <v>36</v>
      </c>
      <c r="D60" s="62">
        <v>1945995.52</v>
      </c>
      <c r="E60" s="62">
        <v>116759.72</v>
      </c>
      <c r="F60" s="63">
        <v>1.5206663946155924E-4</v>
      </c>
    </row>
    <row r="61" spans="1:6" x14ac:dyDescent="0.2">
      <c r="A61" s="54" t="s">
        <v>82</v>
      </c>
      <c r="B61" s="54" t="s">
        <v>91</v>
      </c>
      <c r="C61" s="61">
        <v>34</v>
      </c>
      <c r="D61" s="62">
        <v>459559.59</v>
      </c>
      <c r="E61" s="62">
        <v>27573.58</v>
      </c>
      <c r="F61" s="63">
        <v>3.5911542512473146E-5</v>
      </c>
    </row>
    <row r="62" spans="1:6" x14ac:dyDescent="0.2">
      <c r="A62" s="54" t="s">
        <v>82</v>
      </c>
      <c r="B62" s="54" t="s">
        <v>92</v>
      </c>
      <c r="C62" s="61">
        <v>30</v>
      </c>
      <c r="D62" s="62">
        <v>1166965.72</v>
      </c>
      <c r="E62" s="62">
        <v>70017.960000000006</v>
      </c>
      <c r="F62" s="63">
        <v>9.1190659579809525E-5</v>
      </c>
    </row>
    <row r="63" spans="1:6" x14ac:dyDescent="0.2">
      <c r="A63" s="54" t="s">
        <v>82</v>
      </c>
      <c r="B63" s="54" t="s">
        <v>93</v>
      </c>
      <c r="C63" s="61">
        <v>24</v>
      </c>
      <c r="D63" s="62">
        <v>657449.98</v>
      </c>
      <c r="E63" s="62">
        <v>39447</v>
      </c>
      <c r="F63" s="63">
        <v>5.1375360670958508E-5</v>
      </c>
    </row>
    <row r="64" spans="1:6" x14ac:dyDescent="0.2">
      <c r="A64" s="54" t="s">
        <v>82</v>
      </c>
      <c r="B64" s="54" t="s">
        <v>49</v>
      </c>
      <c r="C64" s="61">
        <v>112</v>
      </c>
      <c r="D64" s="62">
        <v>1206122.52</v>
      </c>
      <c r="E64" s="62">
        <v>72367.350000000006</v>
      </c>
      <c r="F64" s="63">
        <v>9.4250480570169841E-5</v>
      </c>
    </row>
    <row r="65" spans="1:6" x14ac:dyDescent="0.2">
      <c r="A65" s="54" t="s">
        <v>82</v>
      </c>
      <c r="B65" s="54" t="s">
        <v>50</v>
      </c>
      <c r="C65" s="61">
        <v>6997</v>
      </c>
      <c r="D65" s="62">
        <v>616960395.22000003</v>
      </c>
      <c r="E65" s="62">
        <v>36905138.159999996</v>
      </c>
      <c r="F65" s="63">
        <v>4.8064866367063502E-2</v>
      </c>
    </row>
    <row r="66" spans="1:6" x14ac:dyDescent="0.2">
      <c r="A66" s="54" t="s">
        <v>94</v>
      </c>
      <c r="B66" s="54" t="s">
        <v>94</v>
      </c>
      <c r="C66" s="61">
        <v>853</v>
      </c>
      <c r="D66" s="62">
        <v>56450606.979999997</v>
      </c>
      <c r="E66" s="62">
        <v>3379160.31</v>
      </c>
      <c r="F66" s="63">
        <v>4.4009830834090798E-3</v>
      </c>
    </row>
    <row r="67" spans="1:6" x14ac:dyDescent="0.2">
      <c r="A67" s="54" t="s">
        <v>94</v>
      </c>
      <c r="B67" s="54" t="s">
        <v>95</v>
      </c>
      <c r="C67" s="61">
        <v>182</v>
      </c>
      <c r="D67" s="62">
        <v>6296301.9199999999</v>
      </c>
      <c r="E67" s="62">
        <v>377778.12</v>
      </c>
      <c r="F67" s="63">
        <v>4.9201427658875562E-4</v>
      </c>
    </row>
    <row r="68" spans="1:6" x14ac:dyDescent="0.2">
      <c r="A68" s="54" t="s">
        <v>94</v>
      </c>
      <c r="B68" s="54" t="s">
        <v>96</v>
      </c>
      <c r="C68" s="61">
        <v>150</v>
      </c>
      <c r="D68" s="62">
        <v>2729586.72</v>
      </c>
      <c r="E68" s="62">
        <v>163691.16</v>
      </c>
      <c r="F68" s="63">
        <v>2.1318965659359587E-4</v>
      </c>
    </row>
    <row r="69" spans="1:6" x14ac:dyDescent="0.2">
      <c r="A69" s="54" t="s">
        <v>94</v>
      </c>
      <c r="B69" s="54" t="s">
        <v>97</v>
      </c>
      <c r="C69" s="61">
        <v>19</v>
      </c>
      <c r="D69" s="62">
        <v>383220.23</v>
      </c>
      <c r="E69" s="62">
        <v>22993.23</v>
      </c>
      <c r="F69" s="63">
        <v>2.9946142526435553E-5</v>
      </c>
    </row>
    <row r="70" spans="1:6" x14ac:dyDescent="0.2">
      <c r="A70" s="54" t="s">
        <v>94</v>
      </c>
      <c r="B70" s="54" t="s">
        <v>49</v>
      </c>
      <c r="C70" s="61">
        <v>132</v>
      </c>
      <c r="D70" s="62">
        <v>7938899.3300000001</v>
      </c>
      <c r="E70" s="62">
        <v>476333.98</v>
      </c>
      <c r="F70" s="63">
        <v>6.2037239897414593E-4</v>
      </c>
    </row>
    <row r="71" spans="1:6" x14ac:dyDescent="0.2">
      <c r="A71" s="54" t="s">
        <v>94</v>
      </c>
      <c r="B71" s="54" t="s">
        <v>50</v>
      </c>
      <c r="C71" s="61">
        <v>1336</v>
      </c>
      <c r="D71" s="62">
        <v>73798615.180000007</v>
      </c>
      <c r="E71" s="62">
        <v>4419956.8</v>
      </c>
      <c r="F71" s="63">
        <v>5.7565055580920121E-3</v>
      </c>
    </row>
    <row r="72" spans="1:6" x14ac:dyDescent="0.2">
      <c r="A72" s="54" t="s">
        <v>98</v>
      </c>
      <c r="B72" s="54" t="s">
        <v>99</v>
      </c>
      <c r="C72" s="61">
        <v>721</v>
      </c>
      <c r="D72" s="62">
        <v>48538367</v>
      </c>
      <c r="E72" s="62">
        <v>2904216.18</v>
      </c>
      <c r="F72" s="63">
        <v>3.7824208105542464E-3</v>
      </c>
    </row>
    <row r="73" spans="1:6" x14ac:dyDescent="0.2">
      <c r="A73" s="54" t="s">
        <v>98</v>
      </c>
      <c r="B73" s="54" t="s">
        <v>100</v>
      </c>
      <c r="C73" s="61">
        <v>221</v>
      </c>
      <c r="D73" s="62">
        <v>6661523.5800000001</v>
      </c>
      <c r="E73" s="62">
        <v>399671.46</v>
      </c>
      <c r="F73" s="63">
        <v>5.2052793387047348E-4</v>
      </c>
    </row>
    <row r="74" spans="1:6" x14ac:dyDescent="0.2">
      <c r="A74" s="54" t="s">
        <v>98</v>
      </c>
      <c r="B74" s="54" t="s">
        <v>101</v>
      </c>
      <c r="C74" s="61">
        <v>175</v>
      </c>
      <c r="D74" s="62">
        <v>6288790.4800000004</v>
      </c>
      <c r="E74" s="62">
        <v>377327.46</v>
      </c>
      <c r="F74" s="63">
        <v>4.9142734171310043E-4</v>
      </c>
    </row>
    <row r="75" spans="1:6" x14ac:dyDescent="0.2">
      <c r="A75" s="54" t="s">
        <v>98</v>
      </c>
      <c r="B75" s="54" t="s">
        <v>102</v>
      </c>
      <c r="C75" s="61">
        <v>70</v>
      </c>
      <c r="D75" s="62">
        <v>1406663.55</v>
      </c>
      <c r="E75" s="62">
        <v>84399.81</v>
      </c>
      <c r="F75" s="63">
        <v>1.0992143076305854E-4</v>
      </c>
    </row>
    <row r="76" spans="1:6" x14ac:dyDescent="0.2">
      <c r="A76" s="54" t="s">
        <v>98</v>
      </c>
      <c r="B76" s="54" t="s">
        <v>103</v>
      </c>
      <c r="C76" s="61">
        <v>58</v>
      </c>
      <c r="D76" s="62">
        <v>1441291.87</v>
      </c>
      <c r="E76" s="62">
        <v>86477.5</v>
      </c>
      <c r="F76" s="63">
        <v>1.1262739251204944E-4</v>
      </c>
    </row>
    <row r="77" spans="1:6" x14ac:dyDescent="0.2">
      <c r="A77" s="54" t="s">
        <v>98</v>
      </c>
      <c r="B77" s="54" t="s">
        <v>93</v>
      </c>
      <c r="C77" s="61">
        <v>46</v>
      </c>
      <c r="D77" s="62">
        <v>2066131.1</v>
      </c>
      <c r="E77" s="62">
        <v>123967.87</v>
      </c>
      <c r="F77" s="63">
        <v>1.6145445871322274E-4</v>
      </c>
    </row>
    <row r="78" spans="1:6" x14ac:dyDescent="0.2">
      <c r="A78" s="54" t="s">
        <v>98</v>
      </c>
      <c r="B78" s="54" t="s">
        <v>104</v>
      </c>
      <c r="C78" s="61">
        <v>30</v>
      </c>
      <c r="D78" s="62">
        <v>1046045.6</v>
      </c>
      <c r="E78" s="62">
        <v>62762.720000000001</v>
      </c>
      <c r="F78" s="63">
        <v>8.1741510804126579E-5</v>
      </c>
    </row>
    <row r="79" spans="1:6" x14ac:dyDescent="0.2">
      <c r="A79" s="54" t="s">
        <v>98</v>
      </c>
      <c r="B79" s="54" t="s">
        <v>49</v>
      </c>
      <c r="C79" s="61">
        <v>41</v>
      </c>
      <c r="D79" s="62">
        <v>969962.82</v>
      </c>
      <c r="E79" s="62">
        <v>58197.78</v>
      </c>
      <c r="F79" s="63">
        <v>7.5796180641090469E-5</v>
      </c>
    </row>
    <row r="80" spans="1:6" x14ac:dyDescent="0.2">
      <c r="A80" s="54" t="s">
        <v>98</v>
      </c>
      <c r="B80" s="54" t="s">
        <v>50</v>
      </c>
      <c r="C80" s="61">
        <v>1362</v>
      </c>
      <c r="D80" s="62">
        <v>68418776</v>
      </c>
      <c r="E80" s="62">
        <v>4097020.78</v>
      </c>
      <c r="F80" s="63">
        <v>5.3359170595713677E-3</v>
      </c>
    </row>
    <row r="81" spans="1:6" x14ac:dyDescent="0.2">
      <c r="A81" s="54" t="s">
        <v>105</v>
      </c>
      <c r="B81" s="54" t="s">
        <v>106</v>
      </c>
      <c r="C81" s="61">
        <v>633</v>
      </c>
      <c r="D81" s="62">
        <v>33308089.370000001</v>
      </c>
      <c r="E81" s="62">
        <v>1994056.46</v>
      </c>
      <c r="F81" s="63">
        <v>2.5970383002701029E-3</v>
      </c>
    </row>
    <row r="82" spans="1:6" x14ac:dyDescent="0.2">
      <c r="A82" s="54" t="s">
        <v>105</v>
      </c>
      <c r="B82" s="54" t="s">
        <v>107</v>
      </c>
      <c r="C82" s="61">
        <v>159</v>
      </c>
      <c r="D82" s="62">
        <v>3655614.15</v>
      </c>
      <c r="E82" s="62">
        <v>219277.15</v>
      </c>
      <c r="F82" s="63">
        <v>2.8558426922579332E-4</v>
      </c>
    </row>
    <row r="83" spans="1:6" x14ac:dyDescent="0.2">
      <c r="A83" s="54" t="s">
        <v>105</v>
      </c>
      <c r="B83" s="54" t="s">
        <v>92</v>
      </c>
      <c r="C83" s="61">
        <v>157</v>
      </c>
      <c r="D83" s="62">
        <v>5626079.1600000001</v>
      </c>
      <c r="E83" s="62">
        <v>337564.72</v>
      </c>
      <c r="F83" s="63">
        <v>4.3964076456488757E-4</v>
      </c>
    </row>
    <row r="84" spans="1:6" x14ac:dyDescent="0.2">
      <c r="A84" s="54" t="s">
        <v>105</v>
      </c>
      <c r="B84" s="54" t="s">
        <v>108</v>
      </c>
      <c r="C84" s="61">
        <v>93</v>
      </c>
      <c r="D84" s="62">
        <v>2178069.9</v>
      </c>
      <c r="E84" s="62">
        <v>130684.2</v>
      </c>
      <c r="F84" s="63">
        <v>1.7020173673525682E-4</v>
      </c>
    </row>
    <row r="85" spans="1:6" x14ac:dyDescent="0.2">
      <c r="A85" s="54" t="s">
        <v>105</v>
      </c>
      <c r="B85" s="54" t="s">
        <v>109</v>
      </c>
      <c r="C85" s="61">
        <v>81</v>
      </c>
      <c r="D85" s="62">
        <v>4685399.34</v>
      </c>
      <c r="E85" s="62">
        <v>281123.99</v>
      </c>
      <c r="F85" s="63">
        <v>3.6613294748672734E-4</v>
      </c>
    </row>
    <row r="86" spans="1:6" x14ac:dyDescent="0.2">
      <c r="A86" s="54" t="s">
        <v>105</v>
      </c>
      <c r="B86" s="54" t="s">
        <v>110</v>
      </c>
      <c r="C86" s="61">
        <v>41</v>
      </c>
      <c r="D86" s="62">
        <v>668635.75</v>
      </c>
      <c r="E86" s="62">
        <v>40118.14</v>
      </c>
      <c r="F86" s="63">
        <v>5.2249446395112614E-5</v>
      </c>
    </row>
    <row r="87" spans="1:6" x14ac:dyDescent="0.2">
      <c r="A87" s="54" t="s">
        <v>105</v>
      </c>
      <c r="B87" s="54" t="s">
        <v>111</v>
      </c>
      <c r="C87" s="61">
        <v>26</v>
      </c>
      <c r="D87" s="62">
        <v>154851.89000000001</v>
      </c>
      <c r="E87" s="62">
        <v>9291.1299999999992</v>
      </c>
      <c r="F87" s="63">
        <v>1.2100670641386232E-5</v>
      </c>
    </row>
    <row r="88" spans="1:6" x14ac:dyDescent="0.2">
      <c r="A88" s="54" t="s">
        <v>105</v>
      </c>
      <c r="B88" s="54" t="s">
        <v>112</v>
      </c>
      <c r="C88" s="61">
        <v>24</v>
      </c>
      <c r="D88" s="62">
        <v>684378.68</v>
      </c>
      <c r="E88" s="62">
        <v>41062.730000000003</v>
      </c>
      <c r="F88" s="63">
        <v>5.347967054235273E-5</v>
      </c>
    </row>
    <row r="89" spans="1:6" x14ac:dyDescent="0.2">
      <c r="A89" s="54" t="s">
        <v>105</v>
      </c>
      <c r="B89" s="54" t="s">
        <v>113</v>
      </c>
      <c r="C89" s="61">
        <v>19</v>
      </c>
      <c r="D89" s="62">
        <v>1566602.14</v>
      </c>
      <c r="E89" s="62">
        <v>93996.13</v>
      </c>
      <c r="F89" s="63">
        <v>1.224195776719219E-4</v>
      </c>
    </row>
    <row r="90" spans="1:6" x14ac:dyDescent="0.2">
      <c r="A90" s="54" t="s">
        <v>105</v>
      </c>
      <c r="B90" s="54" t="s">
        <v>49</v>
      </c>
      <c r="C90" s="61">
        <v>92</v>
      </c>
      <c r="D90" s="62">
        <v>1263188.77</v>
      </c>
      <c r="E90" s="62">
        <v>75791.350000000006</v>
      </c>
      <c r="F90" s="63">
        <v>9.8709862397364858E-5</v>
      </c>
    </row>
    <row r="91" spans="1:6" x14ac:dyDescent="0.2">
      <c r="A91" s="54" t="s">
        <v>105</v>
      </c>
      <c r="B91" s="54" t="s">
        <v>50</v>
      </c>
      <c r="C91" s="61">
        <v>1325</v>
      </c>
      <c r="D91" s="62">
        <v>53790909.149999999</v>
      </c>
      <c r="E91" s="62">
        <v>3222966.02</v>
      </c>
      <c r="F91" s="63">
        <v>4.1975572719786976E-3</v>
      </c>
    </row>
    <row r="92" spans="1:6" x14ac:dyDescent="0.2">
      <c r="A92" s="54" t="s">
        <v>114</v>
      </c>
      <c r="B92" s="54" t="s">
        <v>115</v>
      </c>
      <c r="C92" s="61">
        <v>834</v>
      </c>
      <c r="D92" s="62">
        <v>57804211.780000001</v>
      </c>
      <c r="E92" s="62">
        <v>3457403.09</v>
      </c>
      <c r="F92" s="63">
        <v>4.5028856626267251E-3</v>
      </c>
    </row>
    <row r="93" spans="1:6" x14ac:dyDescent="0.2">
      <c r="A93" s="54" t="s">
        <v>114</v>
      </c>
      <c r="B93" s="54" t="s">
        <v>116</v>
      </c>
      <c r="C93" s="61">
        <v>155</v>
      </c>
      <c r="D93" s="62">
        <v>3356162.8</v>
      </c>
      <c r="E93" s="62">
        <v>201369.79</v>
      </c>
      <c r="F93" s="63">
        <v>2.6226191065189175E-4</v>
      </c>
    </row>
    <row r="94" spans="1:6" x14ac:dyDescent="0.2">
      <c r="A94" s="54" t="s">
        <v>114</v>
      </c>
      <c r="B94" s="54" t="s">
        <v>117</v>
      </c>
      <c r="C94" s="61">
        <v>61</v>
      </c>
      <c r="D94" s="62">
        <v>3525998.14</v>
      </c>
      <c r="E94" s="62">
        <v>211559.9</v>
      </c>
      <c r="F94" s="63">
        <v>2.7553340345303607E-4</v>
      </c>
    </row>
    <row r="95" spans="1:6" x14ac:dyDescent="0.2">
      <c r="A95" s="54" t="s">
        <v>114</v>
      </c>
      <c r="B95" s="54" t="s">
        <v>118</v>
      </c>
      <c r="C95" s="61">
        <v>44</v>
      </c>
      <c r="D95" s="62">
        <v>633146.42000000004</v>
      </c>
      <c r="E95" s="62">
        <v>37988.83</v>
      </c>
      <c r="F95" s="63">
        <v>4.9476255297430195E-5</v>
      </c>
    </row>
    <row r="96" spans="1:6" x14ac:dyDescent="0.2">
      <c r="A96" s="54" t="s">
        <v>114</v>
      </c>
      <c r="B96" s="54" t="s">
        <v>119</v>
      </c>
      <c r="C96" s="61">
        <v>39</v>
      </c>
      <c r="D96" s="62">
        <v>779524.2</v>
      </c>
      <c r="E96" s="62">
        <v>46771.44</v>
      </c>
      <c r="F96" s="63">
        <v>6.0914634803663032E-5</v>
      </c>
    </row>
    <row r="97" spans="1:6" x14ac:dyDescent="0.2">
      <c r="A97" s="54" t="s">
        <v>114</v>
      </c>
      <c r="B97" s="54" t="s">
        <v>120</v>
      </c>
      <c r="C97" s="61">
        <v>18</v>
      </c>
      <c r="D97" s="62">
        <v>207519.39</v>
      </c>
      <c r="E97" s="62">
        <v>12451.18</v>
      </c>
      <c r="F97" s="63">
        <v>1.6216286746242431E-5</v>
      </c>
    </row>
    <row r="98" spans="1:6" x14ac:dyDescent="0.2">
      <c r="A98" s="54" t="s">
        <v>114</v>
      </c>
      <c r="B98" s="54" t="s">
        <v>121</v>
      </c>
      <c r="C98" s="61">
        <v>18</v>
      </c>
      <c r="D98" s="62">
        <v>142777.34</v>
      </c>
      <c r="E98" s="62">
        <v>8566.64</v>
      </c>
      <c r="F98" s="63">
        <v>1.1157102434615052E-5</v>
      </c>
    </row>
    <row r="99" spans="1:6" x14ac:dyDescent="0.2">
      <c r="A99" s="54" t="s">
        <v>114</v>
      </c>
      <c r="B99" s="54" t="s">
        <v>49</v>
      </c>
      <c r="C99" s="61">
        <v>71</v>
      </c>
      <c r="D99" s="62">
        <v>379540.84</v>
      </c>
      <c r="E99" s="62">
        <v>22742.46</v>
      </c>
      <c r="F99" s="63">
        <v>2.9619542298396505E-5</v>
      </c>
    </row>
    <row r="100" spans="1:6" x14ac:dyDescent="0.2">
      <c r="A100" s="54" t="s">
        <v>114</v>
      </c>
      <c r="B100" s="54" t="s">
        <v>50</v>
      </c>
      <c r="C100" s="61">
        <v>1240</v>
      </c>
      <c r="D100" s="62">
        <v>66828880.909999996</v>
      </c>
      <c r="E100" s="62">
        <v>3998853.32</v>
      </c>
      <c r="F100" s="63">
        <v>5.2080647852881046E-3</v>
      </c>
    </row>
    <row r="101" spans="1:6" x14ac:dyDescent="0.2">
      <c r="A101" s="54" t="s">
        <v>122</v>
      </c>
      <c r="B101" s="54" t="s">
        <v>123</v>
      </c>
      <c r="C101" s="61">
        <v>139</v>
      </c>
      <c r="D101" s="62">
        <v>4217995.82</v>
      </c>
      <c r="E101" s="62">
        <v>252413.25</v>
      </c>
      <c r="F101" s="63">
        <v>3.287403796709209E-4</v>
      </c>
    </row>
    <row r="102" spans="1:6" x14ac:dyDescent="0.2">
      <c r="A102" s="54" t="s">
        <v>122</v>
      </c>
      <c r="B102" s="54" t="s">
        <v>124</v>
      </c>
      <c r="C102" s="61">
        <v>107</v>
      </c>
      <c r="D102" s="62">
        <v>2993344.56</v>
      </c>
      <c r="E102" s="62">
        <v>179600.65</v>
      </c>
      <c r="F102" s="63">
        <v>2.3391001015257392E-4</v>
      </c>
    </row>
    <row r="103" spans="1:6" x14ac:dyDescent="0.2">
      <c r="A103" s="54" t="s">
        <v>122</v>
      </c>
      <c r="B103" s="54" t="s">
        <v>125</v>
      </c>
      <c r="C103" s="61">
        <v>103</v>
      </c>
      <c r="D103" s="62">
        <v>3004540.45</v>
      </c>
      <c r="E103" s="62">
        <v>180118.53</v>
      </c>
      <c r="F103" s="63">
        <v>2.3458449165393718E-4</v>
      </c>
    </row>
    <row r="104" spans="1:6" x14ac:dyDescent="0.2">
      <c r="A104" s="54" t="s">
        <v>122</v>
      </c>
      <c r="B104" s="54" t="s">
        <v>126</v>
      </c>
      <c r="C104" s="61">
        <v>92</v>
      </c>
      <c r="D104" s="62">
        <v>1915250.62</v>
      </c>
      <c r="E104" s="62">
        <v>114888.34</v>
      </c>
      <c r="F104" s="63">
        <v>1.4962937370111058E-4</v>
      </c>
    </row>
    <row r="105" spans="1:6" x14ac:dyDescent="0.2">
      <c r="A105" s="54" t="s">
        <v>122</v>
      </c>
      <c r="B105" s="54" t="s">
        <v>127</v>
      </c>
      <c r="C105" s="61">
        <v>88</v>
      </c>
      <c r="D105" s="62">
        <v>1772107.16</v>
      </c>
      <c r="E105" s="62">
        <v>106275.79</v>
      </c>
      <c r="F105" s="63">
        <v>1.3841247856214781E-4</v>
      </c>
    </row>
    <row r="106" spans="1:6" x14ac:dyDescent="0.2">
      <c r="A106" s="54" t="s">
        <v>122</v>
      </c>
      <c r="B106" s="54" t="s">
        <v>128</v>
      </c>
      <c r="C106" s="61">
        <v>56</v>
      </c>
      <c r="D106" s="62">
        <v>2334805.06</v>
      </c>
      <c r="E106" s="62">
        <v>140088.29</v>
      </c>
      <c r="F106" s="63">
        <v>1.8244952530047483E-4</v>
      </c>
    </row>
    <row r="107" spans="1:6" x14ac:dyDescent="0.2">
      <c r="A107" s="54" t="s">
        <v>122</v>
      </c>
      <c r="B107" s="54" t="s">
        <v>129</v>
      </c>
      <c r="C107" s="61">
        <v>45</v>
      </c>
      <c r="D107" s="62">
        <v>958252.81</v>
      </c>
      <c r="E107" s="62">
        <v>57495.199999999997</v>
      </c>
      <c r="F107" s="63">
        <v>7.4881147789410948E-5</v>
      </c>
    </row>
    <row r="108" spans="1:6" x14ac:dyDescent="0.2">
      <c r="A108" s="54" t="s">
        <v>122</v>
      </c>
      <c r="B108" s="54" t="s">
        <v>130</v>
      </c>
      <c r="C108" s="61">
        <v>41</v>
      </c>
      <c r="D108" s="62">
        <v>1795046.38</v>
      </c>
      <c r="E108" s="62">
        <v>107702.8</v>
      </c>
      <c r="F108" s="63">
        <v>1.4027100147722541E-4</v>
      </c>
    </row>
    <row r="109" spans="1:6" x14ac:dyDescent="0.2">
      <c r="A109" s="54" t="s">
        <v>122</v>
      </c>
      <c r="B109" s="54" t="s">
        <v>49</v>
      </c>
      <c r="C109" s="61">
        <v>113</v>
      </c>
      <c r="D109" s="62">
        <v>1632015.05</v>
      </c>
      <c r="E109" s="62">
        <v>97920.91</v>
      </c>
      <c r="F109" s="63">
        <v>1.2753117013913524E-4</v>
      </c>
    </row>
    <row r="110" spans="1:6" x14ac:dyDescent="0.2">
      <c r="A110" s="54" t="s">
        <v>122</v>
      </c>
      <c r="B110" s="54" t="s">
        <v>50</v>
      </c>
      <c r="C110" s="61">
        <v>784</v>
      </c>
      <c r="D110" s="62">
        <v>20623357.91</v>
      </c>
      <c r="E110" s="62">
        <v>1236503.76</v>
      </c>
      <c r="F110" s="63">
        <v>1.6104095784469368E-3</v>
      </c>
    </row>
    <row r="111" spans="1:6" x14ac:dyDescent="0.2">
      <c r="A111" s="54" t="s">
        <v>131</v>
      </c>
      <c r="B111" s="54" t="s">
        <v>132</v>
      </c>
      <c r="C111" s="61">
        <v>178</v>
      </c>
      <c r="D111" s="62">
        <v>6043205.8600000003</v>
      </c>
      <c r="E111" s="62">
        <v>362562.24</v>
      </c>
      <c r="F111" s="63">
        <v>4.7219727344717267E-4</v>
      </c>
    </row>
    <row r="112" spans="1:6" x14ac:dyDescent="0.2">
      <c r="A112" s="54" t="s">
        <v>131</v>
      </c>
      <c r="B112" s="54" t="s">
        <v>133</v>
      </c>
      <c r="C112" s="61">
        <v>171</v>
      </c>
      <c r="D112" s="62">
        <v>4507863.79</v>
      </c>
      <c r="E112" s="62">
        <v>270445.84999999998</v>
      </c>
      <c r="F112" s="63">
        <v>3.522258495123569E-4</v>
      </c>
    </row>
    <row r="113" spans="1:6" x14ac:dyDescent="0.2">
      <c r="A113" s="54" t="s">
        <v>131</v>
      </c>
      <c r="B113" s="54" t="s">
        <v>134</v>
      </c>
      <c r="C113" s="61">
        <v>166</v>
      </c>
      <c r="D113" s="62">
        <v>5156717.7</v>
      </c>
      <c r="E113" s="62">
        <v>309403.09999999998</v>
      </c>
      <c r="F113" s="63">
        <v>4.0296336490005933E-4</v>
      </c>
    </row>
    <row r="114" spans="1:6" x14ac:dyDescent="0.2">
      <c r="A114" s="54" t="s">
        <v>131</v>
      </c>
      <c r="B114" s="54" t="s">
        <v>135</v>
      </c>
      <c r="C114" s="61">
        <v>32</v>
      </c>
      <c r="D114" s="62">
        <v>1019756.44</v>
      </c>
      <c r="E114" s="62">
        <v>61185.39</v>
      </c>
      <c r="F114" s="63">
        <v>7.9687212691542016E-5</v>
      </c>
    </row>
    <row r="115" spans="1:6" x14ac:dyDescent="0.2">
      <c r="A115" s="54" t="s">
        <v>131</v>
      </c>
      <c r="B115" s="54" t="s">
        <v>136</v>
      </c>
      <c r="C115" s="61">
        <v>30</v>
      </c>
      <c r="D115" s="62">
        <v>941351.02</v>
      </c>
      <c r="E115" s="62">
        <v>56481.06</v>
      </c>
      <c r="F115" s="63">
        <v>7.3560342448805932E-5</v>
      </c>
    </row>
    <row r="116" spans="1:6" x14ac:dyDescent="0.2">
      <c r="A116" s="54" t="s">
        <v>131</v>
      </c>
      <c r="B116" s="54" t="s">
        <v>137</v>
      </c>
      <c r="C116" s="61">
        <v>26</v>
      </c>
      <c r="D116" s="62">
        <v>222927.52</v>
      </c>
      <c r="E116" s="62">
        <v>13375.66</v>
      </c>
      <c r="F116" s="63">
        <v>1.7420319839585087E-5</v>
      </c>
    </row>
    <row r="117" spans="1:6" x14ac:dyDescent="0.2">
      <c r="A117" s="54" t="s">
        <v>131</v>
      </c>
      <c r="B117" s="54" t="s">
        <v>49</v>
      </c>
      <c r="C117" s="61">
        <v>53</v>
      </c>
      <c r="D117" s="62">
        <v>398216.52</v>
      </c>
      <c r="E117" s="62">
        <v>23892.98</v>
      </c>
      <c r="F117" s="63">
        <v>3.1117967526148961E-5</v>
      </c>
    </row>
    <row r="118" spans="1:6" x14ac:dyDescent="0.2">
      <c r="A118" s="54" t="s">
        <v>131</v>
      </c>
      <c r="B118" s="54" t="s">
        <v>50</v>
      </c>
      <c r="C118" s="61">
        <v>656</v>
      </c>
      <c r="D118" s="62">
        <v>18290038.850000001</v>
      </c>
      <c r="E118" s="62">
        <v>1097346.27</v>
      </c>
      <c r="F118" s="63">
        <v>1.4291723173417755E-3</v>
      </c>
    </row>
    <row r="119" spans="1:6" x14ac:dyDescent="0.2">
      <c r="A119" s="54" t="s">
        <v>138</v>
      </c>
      <c r="B119" s="54" t="s">
        <v>138</v>
      </c>
      <c r="C119" s="61">
        <v>1161</v>
      </c>
      <c r="D119" s="62">
        <v>83192180.849999994</v>
      </c>
      <c r="E119" s="62">
        <v>4982574.09</v>
      </c>
      <c r="F119" s="63">
        <v>6.4892524385510401E-3</v>
      </c>
    </row>
    <row r="120" spans="1:6" x14ac:dyDescent="0.2">
      <c r="A120" s="54" t="s">
        <v>138</v>
      </c>
      <c r="B120" s="54" t="s">
        <v>139</v>
      </c>
      <c r="C120" s="61">
        <v>204</v>
      </c>
      <c r="D120" s="62">
        <v>5303724.5199999996</v>
      </c>
      <c r="E120" s="62">
        <v>316697.46000000002</v>
      </c>
      <c r="F120" s="63">
        <v>4.1246346315502969E-4</v>
      </c>
    </row>
    <row r="121" spans="1:6" x14ac:dyDescent="0.2">
      <c r="A121" s="54" t="s">
        <v>138</v>
      </c>
      <c r="B121" s="54" t="s">
        <v>140</v>
      </c>
      <c r="C121" s="61">
        <v>159</v>
      </c>
      <c r="D121" s="62">
        <v>4262414.09</v>
      </c>
      <c r="E121" s="62">
        <v>255744.89</v>
      </c>
      <c r="F121" s="63">
        <v>3.3307947279906228E-4</v>
      </c>
    </row>
    <row r="122" spans="1:6" x14ac:dyDescent="0.2">
      <c r="A122" s="54" t="s">
        <v>138</v>
      </c>
      <c r="B122" s="54" t="s">
        <v>141</v>
      </c>
      <c r="C122" s="61">
        <v>97</v>
      </c>
      <c r="D122" s="62">
        <v>2365178.29</v>
      </c>
      <c r="E122" s="62">
        <v>141910.73000000001</v>
      </c>
      <c r="F122" s="63">
        <v>1.848230521162322E-4</v>
      </c>
    </row>
    <row r="123" spans="1:6" x14ac:dyDescent="0.2">
      <c r="A123" s="54" t="s">
        <v>138</v>
      </c>
      <c r="B123" s="54" t="s">
        <v>142</v>
      </c>
      <c r="C123" s="61">
        <v>62</v>
      </c>
      <c r="D123" s="62">
        <v>3584248.72</v>
      </c>
      <c r="E123" s="62">
        <v>215054.92</v>
      </c>
      <c r="F123" s="63">
        <v>2.8008528098623798E-4</v>
      </c>
    </row>
    <row r="124" spans="1:6" x14ac:dyDescent="0.2">
      <c r="A124" s="54" t="s">
        <v>138</v>
      </c>
      <c r="B124" s="54" t="s">
        <v>143</v>
      </c>
      <c r="C124" s="61">
        <v>55</v>
      </c>
      <c r="D124" s="62">
        <v>2316331.69</v>
      </c>
      <c r="E124" s="62">
        <v>138950.69</v>
      </c>
      <c r="F124" s="63">
        <v>1.8096792694573854E-4</v>
      </c>
    </row>
    <row r="125" spans="1:6" x14ac:dyDescent="0.2">
      <c r="A125" s="54" t="s">
        <v>138</v>
      </c>
      <c r="B125" s="54" t="s">
        <v>144</v>
      </c>
      <c r="C125" s="61">
        <v>55</v>
      </c>
      <c r="D125" s="62">
        <v>1228408.3</v>
      </c>
      <c r="E125" s="62">
        <v>73704.490000000005</v>
      </c>
      <c r="F125" s="63">
        <v>9.5991957736179043E-5</v>
      </c>
    </row>
    <row r="126" spans="1:6" x14ac:dyDescent="0.2">
      <c r="A126" s="54" t="s">
        <v>138</v>
      </c>
      <c r="B126" s="54" t="s">
        <v>145</v>
      </c>
      <c r="C126" s="61">
        <v>36</v>
      </c>
      <c r="D126" s="62">
        <v>841452.54</v>
      </c>
      <c r="E126" s="62">
        <v>50487.16</v>
      </c>
      <c r="F126" s="63">
        <v>6.5753949711065221E-5</v>
      </c>
    </row>
    <row r="127" spans="1:6" x14ac:dyDescent="0.2">
      <c r="A127" s="54" t="s">
        <v>138</v>
      </c>
      <c r="B127" s="54" t="s">
        <v>146</v>
      </c>
      <c r="C127" s="61">
        <v>25</v>
      </c>
      <c r="D127" s="62">
        <v>281116.36</v>
      </c>
      <c r="E127" s="62">
        <v>16866.98</v>
      </c>
      <c r="F127" s="63">
        <v>2.1967378531443296E-5</v>
      </c>
    </row>
    <row r="128" spans="1:6" x14ac:dyDescent="0.2">
      <c r="A128" s="54" t="s">
        <v>138</v>
      </c>
      <c r="B128" s="54" t="s">
        <v>147</v>
      </c>
      <c r="C128" s="61">
        <v>18</v>
      </c>
      <c r="D128" s="62">
        <v>1255553.67</v>
      </c>
      <c r="E128" s="62">
        <v>75333.23</v>
      </c>
      <c r="F128" s="63">
        <v>9.811321169564913E-5</v>
      </c>
    </row>
    <row r="129" spans="1:6" x14ac:dyDescent="0.2">
      <c r="A129" s="54" t="s">
        <v>138</v>
      </c>
      <c r="B129" s="54" t="s">
        <v>49</v>
      </c>
      <c r="C129" s="61">
        <v>60</v>
      </c>
      <c r="D129" s="62">
        <v>545337.84</v>
      </c>
      <c r="E129" s="62">
        <v>32720.28</v>
      </c>
      <c r="F129" s="63">
        <v>4.2614550821475653E-5</v>
      </c>
    </row>
    <row r="130" spans="1:6" x14ac:dyDescent="0.2">
      <c r="A130" s="54" t="s">
        <v>138</v>
      </c>
      <c r="B130" s="54" t="s">
        <v>50</v>
      </c>
      <c r="C130" s="61">
        <v>1932</v>
      </c>
      <c r="D130" s="62">
        <v>105175946.87</v>
      </c>
      <c r="E130" s="62">
        <v>6300044.9100000001</v>
      </c>
      <c r="F130" s="63">
        <v>8.205112670025258E-3</v>
      </c>
    </row>
    <row r="131" spans="1:6" x14ac:dyDescent="0.2">
      <c r="A131" s="54" t="s">
        <v>148</v>
      </c>
      <c r="B131" s="54" t="s">
        <v>149</v>
      </c>
      <c r="C131" s="61">
        <v>639</v>
      </c>
      <c r="D131" s="62">
        <v>40817501.100000001</v>
      </c>
      <c r="E131" s="62">
        <v>2442976.94</v>
      </c>
      <c r="F131" s="63">
        <v>3.1817076432513135E-3</v>
      </c>
    </row>
    <row r="132" spans="1:6" x14ac:dyDescent="0.2">
      <c r="A132" s="54" t="s">
        <v>148</v>
      </c>
      <c r="B132" s="54" t="s">
        <v>150</v>
      </c>
      <c r="C132" s="61">
        <v>120</v>
      </c>
      <c r="D132" s="62">
        <v>2664897.2400000002</v>
      </c>
      <c r="E132" s="62">
        <v>159893.82999999999</v>
      </c>
      <c r="F132" s="63">
        <v>2.0824405367482761E-4</v>
      </c>
    </row>
    <row r="133" spans="1:6" x14ac:dyDescent="0.2">
      <c r="A133" s="54" t="s">
        <v>148</v>
      </c>
      <c r="B133" s="54" t="s">
        <v>151</v>
      </c>
      <c r="C133" s="61">
        <v>100</v>
      </c>
      <c r="D133" s="62">
        <v>3155735.05</v>
      </c>
      <c r="E133" s="62">
        <v>189344.12</v>
      </c>
      <c r="F133" s="63">
        <v>2.4659980368406338E-4</v>
      </c>
    </row>
    <row r="134" spans="1:6" x14ac:dyDescent="0.2">
      <c r="A134" s="54" t="s">
        <v>148</v>
      </c>
      <c r="B134" s="54" t="s">
        <v>152</v>
      </c>
      <c r="C134" s="61">
        <v>45</v>
      </c>
      <c r="D134" s="62">
        <v>1736155.79</v>
      </c>
      <c r="E134" s="62">
        <v>104169.37</v>
      </c>
      <c r="F134" s="63">
        <v>1.3566909916131834E-4</v>
      </c>
    </row>
    <row r="135" spans="1:6" x14ac:dyDescent="0.2">
      <c r="A135" s="54" t="s">
        <v>148</v>
      </c>
      <c r="B135" s="54" t="s">
        <v>153</v>
      </c>
      <c r="C135" s="61">
        <v>26</v>
      </c>
      <c r="D135" s="62">
        <v>197605.93</v>
      </c>
      <c r="E135" s="62">
        <v>11856.34</v>
      </c>
      <c r="F135" s="63">
        <v>1.5441573344931482E-5</v>
      </c>
    </row>
    <row r="136" spans="1:6" x14ac:dyDescent="0.2">
      <c r="A136" s="54" t="s">
        <v>148</v>
      </c>
      <c r="B136" s="54" t="s">
        <v>154</v>
      </c>
      <c r="C136" s="61">
        <v>18</v>
      </c>
      <c r="D136" s="62">
        <v>492941.38</v>
      </c>
      <c r="E136" s="62">
        <v>29576.47</v>
      </c>
      <c r="F136" s="63">
        <v>3.8520085522949383E-5</v>
      </c>
    </row>
    <row r="137" spans="1:6" x14ac:dyDescent="0.2">
      <c r="A137" s="54" t="s">
        <v>148</v>
      </c>
      <c r="B137" s="54" t="s">
        <v>155</v>
      </c>
      <c r="C137" s="61">
        <v>18</v>
      </c>
      <c r="D137" s="62">
        <v>293286.09999999998</v>
      </c>
      <c r="E137" s="62">
        <v>17597.18</v>
      </c>
      <c r="F137" s="63">
        <v>2.2918383382558311E-5</v>
      </c>
    </row>
    <row r="138" spans="1:6" x14ac:dyDescent="0.2">
      <c r="A138" s="54" t="s">
        <v>148</v>
      </c>
      <c r="B138" s="54" t="s">
        <v>49</v>
      </c>
      <c r="C138" s="61">
        <v>59</v>
      </c>
      <c r="D138" s="62">
        <v>69781.22</v>
      </c>
      <c r="E138" s="62">
        <v>4186.88</v>
      </c>
      <c r="F138" s="63">
        <v>5.4529487688803398E-6</v>
      </c>
    </row>
    <row r="139" spans="1:6" x14ac:dyDescent="0.2">
      <c r="A139" s="54" t="s">
        <v>148</v>
      </c>
      <c r="B139" s="54" t="s">
        <v>50</v>
      </c>
      <c r="C139" s="61">
        <v>1025</v>
      </c>
      <c r="D139" s="62">
        <v>49427903.810000002</v>
      </c>
      <c r="E139" s="62">
        <v>2959601.13</v>
      </c>
      <c r="F139" s="63">
        <v>3.8545535907908422E-3</v>
      </c>
    </row>
    <row r="140" spans="1:6" x14ac:dyDescent="0.2">
      <c r="A140" s="54" t="s">
        <v>156</v>
      </c>
      <c r="B140" s="54" t="s">
        <v>157</v>
      </c>
      <c r="C140" s="61">
        <v>343</v>
      </c>
      <c r="D140" s="62">
        <v>15378976.220000001</v>
      </c>
      <c r="E140" s="62">
        <v>922738.54</v>
      </c>
      <c r="F140" s="63">
        <v>1.201765034032846E-3</v>
      </c>
    </row>
    <row r="141" spans="1:6" x14ac:dyDescent="0.2">
      <c r="A141" s="54" t="s">
        <v>156</v>
      </c>
      <c r="B141" s="54" t="s">
        <v>158</v>
      </c>
      <c r="C141" s="61">
        <v>190</v>
      </c>
      <c r="D141" s="62">
        <v>5351134.55</v>
      </c>
      <c r="E141" s="62">
        <v>321068.09000000003</v>
      </c>
      <c r="F141" s="63">
        <v>4.1815572600415157E-4</v>
      </c>
    </row>
    <row r="142" spans="1:6" x14ac:dyDescent="0.2">
      <c r="A142" s="54" t="s">
        <v>156</v>
      </c>
      <c r="B142" s="54" t="s">
        <v>159</v>
      </c>
      <c r="C142" s="61">
        <v>135</v>
      </c>
      <c r="D142" s="62">
        <v>5723528.2699999996</v>
      </c>
      <c r="E142" s="62">
        <v>343411.69</v>
      </c>
      <c r="F142" s="63">
        <v>4.4725579720570371E-4</v>
      </c>
    </row>
    <row r="143" spans="1:6" x14ac:dyDescent="0.2">
      <c r="A143" s="54" t="s">
        <v>156</v>
      </c>
      <c r="B143" s="54" t="s">
        <v>160</v>
      </c>
      <c r="C143" s="61">
        <v>80</v>
      </c>
      <c r="D143" s="62">
        <v>1619201.26</v>
      </c>
      <c r="E143" s="62">
        <v>97152.08</v>
      </c>
      <c r="F143" s="63">
        <v>1.2652985397961351E-4</v>
      </c>
    </row>
    <row r="144" spans="1:6" x14ac:dyDescent="0.2">
      <c r="A144" s="54" t="s">
        <v>156</v>
      </c>
      <c r="B144" s="54" t="s">
        <v>161</v>
      </c>
      <c r="C144" s="61">
        <v>79</v>
      </c>
      <c r="D144" s="62">
        <v>1901166.83</v>
      </c>
      <c r="E144" s="62">
        <v>114028.45</v>
      </c>
      <c r="F144" s="63">
        <v>1.4850946194895325E-4</v>
      </c>
    </row>
    <row r="145" spans="1:6" x14ac:dyDescent="0.2">
      <c r="A145" s="54" t="s">
        <v>156</v>
      </c>
      <c r="B145" s="54" t="s">
        <v>162</v>
      </c>
      <c r="C145" s="61">
        <v>47</v>
      </c>
      <c r="D145" s="62">
        <v>1318772.28</v>
      </c>
      <c r="E145" s="62">
        <v>79126.31</v>
      </c>
      <c r="F145" s="63">
        <v>1.0305327945881995E-4</v>
      </c>
    </row>
    <row r="146" spans="1:6" x14ac:dyDescent="0.2">
      <c r="A146" s="54" t="s">
        <v>156</v>
      </c>
      <c r="B146" s="54" t="s">
        <v>163</v>
      </c>
      <c r="C146" s="61">
        <v>36</v>
      </c>
      <c r="D146" s="62">
        <v>908800.78</v>
      </c>
      <c r="E146" s="62">
        <v>54528.03</v>
      </c>
      <c r="F146" s="63">
        <v>7.101673658140912E-5</v>
      </c>
    </row>
    <row r="147" spans="1:6" x14ac:dyDescent="0.2">
      <c r="A147" s="54" t="s">
        <v>156</v>
      </c>
      <c r="B147" s="54" t="s">
        <v>49</v>
      </c>
      <c r="C147" s="61">
        <v>130</v>
      </c>
      <c r="D147" s="62">
        <v>2903982.0800000001</v>
      </c>
      <c r="E147" s="62">
        <v>174238.94</v>
      </c>
      <c r="F147" s="63">
        <v>2.2692697506592388E-4</v>
      </c>
    </row>
    <row r="148" spans="1:6" x14ac:dyDescent="0.2">
      <c r="A148" s="54" t="s">
        <v>156</v>
      </c>
      <c r="B148" s="54" t="s">
        <v>50</v>
      </c>
      <c r="C148" s="61">
        <v>1040</v>
      </c>
      <c r="D148" s="62">
        <v>35105562.270000003</v>
      </c>
      <c r="E148" s="62">
        <v>2106292.13</v>
      </c>
      <c r="F148" s="63">
        <v>2.743212864277421E-3</v>
      </c>
    </row>
    <row r="149" spans="1:6" x14ac:dyDescent="0.2">
      <c r="A149" s="54" t="s">
        <v>164</v>
      </c>
      <c r="B149" s="54" t="s">
        <v>165</v>
      </c>
      <c r="C149" s="61">
        <v>1987</v>
      </c>
      <c r="D149" s="62">
        <v>168325328.49000001</v>
      </c>
      <c r="E149" s="62">
        <v>10071882.57</v>
      </c>
      <c r="F149" s="63">
        <v>1.3117514631512929E-2</v>
      </c>
    </row>
    <row r="150" spans="1:6" x14ac:dyDescent="0.2">
      <c r="A150" s="54" t="s">
        <v>164</v>
      </c>
      <c r="B150" s="54" t="s">
        <v>166</v>
      </c>
      <c r="C150" s="61">
        <v>958</v>
      </c>
      <c r="D150" s="62">
        <v>46669935.520000003</v>
      </c>
      <c r="E150" s="62">
        <v>2783312.26</v>
      </c>
      <c r="F150" s="63">
        <v>3.6249568083099003E-3</v>
      </c>
    </row>
    <row r="151" spans="1:6" x14ac:dyDescent="0.2">
      <c r="A151" s="54" t="s">
        <v>164</v>
      </c>
      <c r="B151" s="54" t="s">
        <v>167</v>
      </c>
      <c r="C151" s="61">
        <v>98</v>
      </c>
      <c r="D151" s="62">
        <v>1242472.8500000001</v>
      </c>
      <c r="E151" s="62">
        <v>74548.36</v>
      </c>
      <c r="F151" s="63">
        <v>9.7091005207707972E-5</v>
      </c>
    </row>
    <row r="152" spans="1:6" x14ac:dyDescent="0.2">
      <c r="A152" s="54" t="s">
        <v>164</v>
      </c>
      <c r="B152" s="54" t="s">
        <v>168</v>
      </c>
      <c r="C152" s="61">
        <v>63</v>
      </c>
      <c r="D152" s="62">
        <v>1890564.29</v>
      </c>
      <c r="E152" s="62">
        <v>113400.23</v>
      </c>
      <c r="F152" s="63">
        <v>1.4769127478438536E-4</v>
      </c>
    </row>
    <row r="153" spans="1:6" x14ac:dyDescent="0.2">
      <c r="A153" s="54" t="s">
        <v>164</v>
      </c>
      <c r="B153" s="54" t="s">
        <v>169</v>
      </c>
      <c r="C153" s="61">
        <v>35</v>
      </c>
      <c r="D153" s="62">
        <v>184807.41</v>
      </c>
      <c r="E153" s="62">
        <v>11088.46</v>
      </c>
      <c r="F153" s="63">
        <v>1.4441494455484486E-5</v>
      </c>
    </row>
    <row r="154" spans="1:6" x14ac:dyDescent="0.2">
      <c r="A154" s="54" t="s">
        <v>164</v>
      </c>
      <c r="B154" s="54" t="s">
        <v>170</v>
      </c>
      <c r="C154" s="61">
        <v>32</v>
      </c>
      <c r="D154" s="62">
        <v>603600.59</v>
      </c>
      <c r="E154" s="62">
        <v>36216.04</v>
      </c>
      <c r="F154" s="63">
        <v>4.7167392122946239E-5</v>
      </c>
    </row>
    <row r="155" spans="1:6" x14ac:dyDescent="0.2">
      <c r="A155" s="54" t="s">
        <v>164</v>
      </c>
      <c r="B155" s="54" t="s">
        <v>49</v>
      </c>
      <c r="C155" s="61">
        <v>117</v>
      </c>
      <c r="D155" s="62">
        <v>1501492.53</v>
      </c>
      <c r="E155" s="62">
        <v>90060.76</v>
      </c>
      <c r="F155" s="63">
        <v>1.1729419289934933E-4</v>
      </c>
    </row>
    <row r="156" spans="1:6" x14ac:dyDescent="0.2">
      <c r="A156" s="54" t="s">
        <v>164</v>
      </c>
      <c r="B156" s="54" t="s">
        <v>50</v>
      </c>
      <c r="C156" s="61">
        <v>3290</v>
      </c>
      <c r="D156" s="62">
        <v>220418201.68000001</v>
      </c>
      <c r="E156" s="62">
        <v>13180508.689999999</v>
      </c>
      <c r="F156" s="63">
        <v>1.7166156812316598E-2</v>
      </c>
    </row>
    <row r="157" spans="1:6" x14ac:dyDescent="0.2">
      <c r="A157" s="54" t="s">
        <v>171</v>
      </c>
      <c r="B157" s="54" t="s">
        <v>171</v>
      </c>
      <c r="C157" s="61">
        <v>539</v>
      </c>
      <c r="D157" s="62">
        <v>24809512.739999998</v>
      </c>
      <c r="E157" s="62">
        <v>1484844.95</v>
      </c>
      <c r="F157" s="63">
        <v>1.9338465497173766E-3</v>
      </c>
    </row>
    <row r="158" spans="1:6" x14ac:dyDescent="0.2">
      <c r="A158" s="54" t="s">
        <v>171</v>
      </c>
      <c r="B158" s="54" t="s">
        <v>172</v>
      </c>
      <c r="C158" s="61">
        <v>93</v>
      </c>
      <c r="D158" s="62">
        <v>7902807.5700000003</v>
      </c>
      <c r="E158" s="62">
        <v>474125.9</v>
      </c>
      <c r="F158" s="63">
        <v>6.1749661865142613E-4</v>
      </c>
    </row>
    <row r="159" spans="1:6" x14ac:dyDescent="0.2">
      <c r="A159" s="54" t="s">
        <v>171</v>
      </c>
      <c r="B159" s="54" t="s">
        <v>173</v>
      </c>
      <c r="C159" s="61">
        <v>66</v>
      </c>
      <c r="D159" s="62">
        <v>2428164.7400000002</v>
      </c>
      <c r="E159" s="62">
        <v>145689.91</v>
      </c>
      <c r="F159" s="63">
        <v>1.8974501666462558E-4</v>
      </c>
    </row>
    <row r="160" spans="1:6" x14ac:dyDescent="0.2">
      <c r="A160" s="54" t="s">
        <v>171</v>
      </c>
      <c r="B160" s="54" t="s">
        <v>174</v>
      </c>
      <c r="C160" s="61">
        <v>32</v>
      </c>
      <c r="D160" s="62">
        <v>630234.71</v>
      </c>
      <c r="E160" s="62">
        <v>37814.07</v>
      </c>
      <c r="F160" s="63">
        <v>4.9248649699264128E-5</v>
      </c>
    </row>
    <row r="161" spans="1:6" x14ac:dyDescent="0.2">
      <c r="A161" s="54" t="s">
        <v>171</v>
      </c>
      <c r="B161" s="54" t="s">
        <v>175</v>
      </c>
      <c r="C161" s="61">
        <v>18</v>
      </c>
      <c r="D161" s="62">
        <v>401589.12</v>
      </c>
      <c r="E161" s="62">
        <v>24095.34</v>
      </c>
      <c r="F161" s="63">
        <v>3.1381519075959471E-5</v>
      </c>
    </row>
    <row r="162" spans="1:6" x14ac:dyDescent="0.2">
      <c r="A162" s="54" t="s">
        <v>171</v>
      </c>
      <c r="B162" s="54" t="s">
        <v>49</v>
      </c>
      <c r="C162" s="61">
        <v>95</v>
      </c>
      <c r="D162" s="62">
        <v>214293.68</v>
      </c>
      <c r="E162" s="62">
        <v>12857.63</v>
      </c>
      <c r="F162" s="63">
        <v>1.6745642979788986E-5</v>
      </c>
    </row>
    <row r="163" spans="1:6" x14ac:dyDescent="0.2">
      <c r="A163" s="54" t="s">
        <v>171</v>
      </c>
      <c r="B163" s="54" t="s">
        <v>50</v>
      </c>
      <c r="C163" s="61">
        <v>843</v>
      </c>
      <c r="D163" s="62">
        <v>36386602.560000002</v>
      </c>
      <c r="E163" s="62">
        <v>2179427.81</v>
      </c>
      <c r="F163" s="63">
        <v>2.8384640098123365E-3</v>
      </c>
    </row>
    <row r="164" spans="1:6" x14ac:dyDescent="0.2">
      <c r="A164" s="54" t="s">
        <v>176</v>
      </c>
      <c r="B164" s="54" t="s">
        <v>177</v>
      </c>
      <c r="C164" s="61">
        <v>430</v>
      </c>
      <c r="D164" s="62">
        <v>24494715.969999999</v>
      </c>
      <c r="E164" s="62">
        <v>1467768.98</v>
      </c>
      <c r="F164" s="63">
        <v>1.9116069847933907E-3</v>
      </c>
    </row>
    <row r="165" spans="1:6" x14ac:dyDescent="0.2">
      <c r="A165" s="54" t="s">
        <v>176</v>
      </c>
      <c r="B165" s="54" t="s">
        <v>178</v>
      </c>
      <c r="C165" s="61">
        <v>133</v>
      </c>
      <c r="D165" s="62">
        <v>5135482.9800000004</v>
      </c>
      <c r="E165" s="62">
        <v>308129</v>
      </c>
      <c r="F165" s="63">
        <v>4.0130399037142939E-4</v>
      </c>
    </row>
    <row r="166" spans="1:6" x14ac:dyDescent="0.2">
      <c r="A166" s="54" t="s">
        <v>176</v>
      </c>
      <c r="B166" s="54" t="s">
        <v>179</v>
      </c>
      <c r="C166" s="61">
        <v>101</v>
      </c>
      <c r="D166" s="62">
        <v>2431526.77</v>
      </c>
      <c r="E166" s="62">
        <v>145884.62</v>
      </c>
      <c r="F166" s="63">
        <v>1.8999860493436069E-4</v>
      </c>
    </row>
    <row r="167" spans="1:6" x14ac:dyDescent="0.2">
      <c r="A167" s="54" t="s">
        <v>176</v>
      </c>
      <c r="B167" s="54" t="s">
        <v>180</v>
      </c>
      <c r="C167" s="61">
        <v>60</v>
      </c>
      <c r="D167" s="62">
        <v>1690805.06</v>
      </c>
      <c r="E167" s="62">
        <v>101448.28</v>
      </c>
      <c r="F167" s="63">
        <v>1.3212517997435513E-4</v>
      </c>
    </row>
    <row r="168" spans="1:6" x14ac:dyDescent="0.2">
      <c r="A168" s="54" t="s">
        <v>176</v>
      </c>
      <c r="B168" s="54" t="s">
        <v>181</v>
      </c>
      <c r="C168" s="61">
        <v>57</v>
      </c>
      <c r="D168" s="62">
        <v>1919479.16</v>
      </c>
      <c r="E168" s="62">
        <v>115149.3</v>
      </c>
      <c r="F168" s="63">
        <v>1.4996924527868792E-4</v>
      </c>
    </row>
    <row r="169" spans="1:6" x14ac:dyDescent="0.2">
      <c r="A169" s="54" t="s">
        <v>176</v>
      </c>
      <c r="B169" s="54" t="s">
        <v>182</v>
      </c>
      <c r="C169" s="61">
        <v>31</v>
      </c>
      <c r="D169" s="62">
        <v>980236.41</v>
      </c>
      <c r="E169" s="62">
        <v>58814.2</v>
      </c>
      <c r="F169" s="63">
        <v>7.6598999608940802E-5</v>
      </c>
    </row>
    <row r="170" spans="1:6" x14ac:dyDescent="0.2">
      <c r="A170" s="54" t="s">
        <v>176</v>
      </c>
      <c r="B170" s="54" t="s">
        <v>49</v>
      </c>
      <c r="C170" s="61">
        <v>60</v>
      </c>
      <c r="D170" s="62">
        <v>526681.38</v>
      </c>
      <c r="E170" s="62">
        <v>31600.89</v>
      </c>
      <c r="F170" s="63">
        <v>4.115666898048739E-5</v>
      </c>
    </row>
    <row r="171" spans="1:6" x14ac:dyDescent="0.2">
      <c r="A171" s="54" t="s">
        <v>176</v>
      </c>
      <c r="B171" s="54" t="s">
        <v>50</v>
      </c>
      <c r="C171" s="61">
        <v>872</v>
      </c>
      <c r="D171" s="62">
        <v>37178927.729999997</v>
      </c>
      <c r="E171" s="62">
        <v>2228795.2599999998</v>
      </c>
      <c r="F171" s="63">
        <v>2.9027596609177563E-3</v>
      </c>
    </row>
    <row r="172" spans="1:6" x14ac:dyDescent="0.2">
      <c r="A172" s="54" t="s">
        <v>183</v>
      </c>
      <c r="B172" s="54" t="s">
        <v>184</v>
      </c>
      <c r="C172" s="61">
        <v>457</v>
      </c>
      <c r="D172" s="62">
        <v>24359448.739999998</v>
      </c>
      <c r="E172" s="62">
        <v>1450911.38</v>
      </c>
      <c r="F172" s="63">
        <v>1.8896518226759482E-3</v>
      </c>
    </row>
    <row r="173" spans="1:6" x14ac:dyDescent="0.2">
      <c r="A173" s="54" t="s">
        <v>183</v>
      </c>
      <c r="B173" s="54" t="s">
        <v>185</v>
      </c>
      <c r="C173" s="61">
        <v>30</v>
      </c>
      <c r="D173" s="62">
        <v>918066.47</v>
      </c>
      <c r="E173" s="62">
        <v>55083.98</v>
      </c>
      <c r="F173" s="63">
        <v>7.1740800053029768E-5</v>
      </c>
    </row>
    <row r="174" spans="1:6" x14ac:dyDescent="0.2">
      <c r="A174" s="54" t="s">
        <v>183</v>
      </c>
      <c r="B174" s="54" t="s">
        <v>49</v>
      </c>
      <c r="C174" s="61">
        <v>41</v>
      </c>
      <c r="D174" s="62">
        <v>487750.95</v>
      </c>
      <c r="E174" s="62">
        <v>29254.58</v>
      </c>
      <c r="F174" s="63">
        <v>3.8100859349948268E-5</v>
      </c>
    </row>
    <row r="175" spans="1:6" x14ac:dyDescent="0.2">
      <c r="A175" s="54" t="s">
        <v>183</v>
      </c>
      <c r="B175" s="54" t="s">
        <v>50</v>
      </c>
      <c r="C175" s="61">
        <v>528</v>
      </c>
      <c r="D175" s="62">
        <v>25765266.16</v>
      </c>
      <c r="E175" s="62">
        <v>1535249.94</v>
      </c>
      <c r="F175" s="63">
        <v>1.9994934820789264E-3</v>
      </c>
    </row>
    <row r="176" spans="1:6" x14ac:dyDescent="0.2">
      <c r="A176" s="54" t="s">
        <v>186</v>
      </c>
      <c r="B176" s="54" t="s">
        <v>187</v>
      </c>
      <c r="C176" s="61">
        <v>1084</v>
      </c>
      <c r="D176" s="62">
        <v>87964438.510000005</v>
      </c>
      <c r="E176" s="62">
        <v>5266389.95</v>
      </c>
      <c r="F176" s="63">
        <v>6.8588912494020118E-3</v>
      </c>
    </row>
    <row r="177" spans="1:6" x14ac:dyDescent="0.2">
      <c r="A177" s="54" t="s">
        <v>186</v>
      </c>
      <c r="B177" s="54" t="s">
        <v>188</v>
      </c>
      <c r="C177" s="61">
        <v>44</v>
      </c>
      <c r="D177" s="62">
        <v>834815.41</v>
      </c>
      <c r="E177" s="62">
        <v>49918.65</v>
      </c>
      <c r="F177" s="63">
        <v>6.501352822666725E-5</v>
      </c>
    </row>
    <row r="178" spans="1:6" x14ac:dyDescent="0.2">
      <c r="A178" s="54" t="s">
        <v>186</v>
      </c>
      <c r="B178" s="54" t="s">
        <v>189</v>
      </c>
      <c r="C178" s="61">
        <v>30</v>
      </c>
      <c r="D178" s="62">
        <v>547717</v>
      </c>
      <c r="E178" s="62">
        <v>32863.040000000001</v>
      </c>
      <c r="F178" s="63">
        <v>4.2800479953967002E-5</v>
      </c>
    </row>
    <row r="179" spans="1:6" x14ac:dyDescent="0.2">
      <c r="A179" s="54" t="s">
        <v>186</v>
      </c>
      <c r="B179" s="54" t="s">
        <v>190</v>
      </c>
      <c r="C179" s="61">
        <v>30</v>
      </c>
      <c r="D179" s="62">
        <v>145417.60999999999</v>
      </c>
      <c r="E179" s="62">
        <v>8725.06</v>
      </c>
      <c r="F179" s="63">
        <v>1.1363426987495962E-5</v>
      </c>
    </row>
    <row r="180" spans="1:6" x14ac:dyDescent="0.2">
      <c r="A180" s="54" t="s">
        <v>186</v>
      </c>
      <c r="B180" s="54" t="s">
        <v>191</v>
      </c>
      <c r="C180" s="61">
        <v>26</v>
      </c>
      <c r="D180" s="62">
        <v>168830.25</v>
      </c>
      <c r="E180" s="62">
        <v>10129.81</v>
      </c>
      <c r="F180" s="63">
        <v>1.3192958711138544E-5</v>
      </c>
    </row>
    <row r="181" spans="1:6" x14ac:dyDescent="0.2">
      <c r="A181" s="54" t="s">
        <v>186</v>
      </c>
      <c r="B181" s="54" t="s">
        <v>192</v>
      </c>
      <c r="C181" s="61">
        <v>21</v>
      </c>
      <c r="D181" s="62">
        <v>1099927.58</v>
      </c>
      <c r="E181" s="62">
        <v>65995.649999999994</v>
      </c>
      <c r="F181" s="63">
        <v>8.5952045059556936E-5</v>
      </c>
    </row>
    <row r="182" spans="1:6" x14ac:dyDescent="0.2">
      <c r="A182" s="54" t="s">
        <v>186</v>
      </c>
      <c r="B182" s="54" t="s">
        <v>193</v>
      </c>
      <c r="C182" s="61">
        <v>18</v>
      </c>
      <c r="D182" s="62">
        <v>95182.19</v>
      </c>
      <c r="E182" s="62">
        <v>5710.93</v>
      </c>
      <c r="F182" s="63">
        <v>7.4378555661164877E-6</v>
      </c>
    </row>
    <row r="183" spans="1:6" x14ac:dyDescent="0.2">
      <c r="A183" s="54" t="s">
        <v>186</v>
      </c>
      <c r="B183" s="54" t="s">
        <v>49</v>
      </c>
      <c r="C183" s="61">
        <v>84</v>
      </c>
      <c r="D183" s="62">
        <v>105527.9</v>
      </c>
      <c r="E183" s="62">
        <v>6331.7</v>
      </c>
      <c r="F183" s="63">
        <v>8.2463399285194812E-6</v>
      </c>
    </row>
    <row r="184" spans="1:6" x14ac:dyDescent="0.2">
      <c r="A184" s="54" t="s">
        <v>186</v>
      </c>
      <c r="B184" s="54" t="s">
        <v>50</v>
      </c>
      <c r="C184" s="61">
        <v>1337</v>
      </c>
      <c r="D184" s="62">
        <v>90961856.450000003</v>
      </c>
      <c r="E184" s="62">
        <v>5446064.79</v>
      </c>
      <c r="F184" s="63">
        <v>7.0928978838354735E-3</v>
      </c>
    </row>
    <row r="185" spans="1:6" x14ac:dyDescent="0.2">
      <c r="A185" s="54" t="s">
        <v>194</v>
      </c>
      <c r="B185" s="54" t="s">
        <v>195</v>
      </c>
      <c r="C185" s="61">
        <v>257</v>
      </c>
      <c r="D185" s="62">
        <v>11472912.220000001</v>
      </c>
      <c r="E185" s="62">
        <v>688131.1</v>
      </c>
      <c r="F185" s="63">
        <v>8.9621475527678696E-4</v>
      </c>
    </row>
    <row r="186" spans="1:6" x14ac:dyDescent="0.2">
      <c r="A186" s="54" t="s">
        <v>194</v>
      </c>
      <c r="B186" s="54" t="s">
        <v>196</v>
      </c>
      <c r="C186" s="61">
        <v>246</v>
      </c>
      <c r="D186" s="62">
        <v>7216811.79</v>
      </c>
      <c r="E186" s="62">
        <v>431777.36</v>
      </c>
      <c r="F186" s="63">
        <v>5.6234232259878554E-4</v>
      </c>
    </row>
    <row r="187" spans="1:6" x14ac:dyDescent="0.2">
      <c r="A187" s="54" t="s">
        <v>194</v>
      </c>
      <c r="B187" s="54" t="s">
        <v>197</v>
      </c>
      <c r="C187" s="61">
        <v>170</v>
      </c>
      <c r="D187" s="62">
        <v>8655017.7300000004</v>
      </c>
      <c r="E187" s="62">
        <v>519292.81</v>
      </c>
      <c r="F187" s="63">
        <v>6.7632153034668109E-4</v>
      </c>
    </row>
    <row r="188" spans="1:6" x14ac:dyDescent="0.2">
      <c r="A188" s="54" t="s">
        <v>194</v>
      </c>
      <c r="B188" s="54" t="s">
        <v>198</v>
      </c>
      <c r="C188" s="61">
        <v>165</v>
      </c>
      <c r="D188" s="62">
        <v>5193547.63</v>
      </c>
      <c r="E188" s="62">
        <v>311330.03999999998</v>
      </c>
      <c r="F188" s="63">
        <v>4.0547299142403573E-4</v>
      </c>
    </row>
    <row r="189" spans="1:6" x14ac:dyDescent="0.2">
      <c r="A189" s="54" t="s">
        <v>194</v>
      </c>
      <c r="B189" s="54" t="s">
        <v>199</v>
      </c>
      <c r="C189" s="61">
        <v>142</v>
      </c>
      <c r="D189" s="62">
        <v>4820344.1900000004</v>
      </c>
      <c r="E189" s="62">
        <v>289151.34000000003</v>
      </c>
      <c r="F189" s="63">
        <v>3.7658768425966369E-4</v>
      </c>
    </row>
    <row r="190" spans="1:6" x14ac:dyDescent="0.2">
      <c r="A190" s="54" t="s">
        <v>194</v>
      </c>
      <c r="B190" s="54" t="s">
        <v>200</v>
      </c>
      <c r="C190" s="61">
        <v>87</v>
      </c>
      <c r="D190" s="62">
        <v>1392951.62</v>
      </c>
      <c r="E190" s="62">
        <v>83557.91</v>
      </c>
      <c r="F190" s="63">
        <v>1.0882494899894772E-4</v>
      </c>
    </row>
    <row r="191" spans="1:6" x14ac:dyDescent="0.2">
      <c r="A191" s="54" t="s">
        <v>194</v>
      </c>
      <c r="B191" s="54" t="s">
        <v>201</v>
      </c>
      <c r="C191" s="61">
        <v>57</v>
      </c>
      <c r="D191" s="62">
        <v>1242034.1499999999</v>
      </c>
      <c r="E191" s="62">
        <v>72132.429999999993</v>
      </c>
      <c r="F191" s="63">
        <v>9.3944523216535277E-5</v>
      </c>
    </row>
    <row r="192" spans="1:6" x14ac:dyDescent="0.2">
      <c r="A192" s="54" t="s">
        <v>194</v>
      </c>
      <c r="B192" s="54" t="s">
        <v>202</v>
      </c>
      <c r="C192" s="61">
        <v>30</v>
      </c>
      <c r="D192" s="62">
        <v>499017.97</v>
      </c>
      <c r="E192" s="62">
        <v>29941.08</v>
      </c>
      <c r="F192" s="63">
        <v>3.8994949777626243E-5</v>
      </c>
    </row>
    <row r="193" spans="1:6" x14ac:dyDescent="0.2">
      <c r="A193" s="54" t="s">
        <v>194</v>
      </c>
      <c r="B193" s="54" t="s">
        <v>56</v>
      </c>
      <c r="C193" s="61">
        <v>17</v>
      </c>
      <c r="D193" s="62">
        <v>286117.65999999997</v>
      </c>
      <c r="E193" s="62">
        <v>17167.05</v>
      </c>
      <c r="F193" s="63">
        <v>2.2358186564412456E-5</v>
      </c>
    </row>
    <row r="194" spans="1:6" x14ac:dyDescent="0.2">
      <c r="A194" s="54" t="s">
        <v>194</v>
      </c>
      <c r="B194" s="54" t="s">
        <v>49</v>
      </c>
      <c r="C194" s="61">
        <v>284</v>
      </c>
      <c r="D194" s="62">
        <v>3747862.67</v>
      </c>
      <c r="E194" s="62">
        <v>224252.02</v>
      </c>
      <c r="F194" s="63">
        <v>2.9206348793801813E-4</v>
      </c>
    </row>
    <row r="195" spans="1:6" x14ac:dyDescent="0.2">
      <c r="A195" s="54" t="s">
        <v>194</v>
      </c>
      <c r="B195" s="54" t="s">
        <v>50</v>
      </c>
      <c r="C195" s="61">
        <v>1455</v>
      </c>
      <c r="D195" s="62">
        <v>44526617.630000003</v>
      </c>
      <c r="E195" s="62">
        <v>2666733.14</v>
      </c>
      <c r="F195" s="63">
        <v>3.4731253804014929E-3</v>
      </c>
    </row>
    <row r="196" spans="1:6" x14ac:dyDescent="0.2">
      <c r="A196" s="54" t="s">
        <v>203</v>
      </c>
      <c r="B196" s="54" t="s">
        <v>203</v>
      </c>
      <c r="C196" s="61">
        <v>1320</v>
      </c>
      <c r="D196" s="62">
        <v>94449416.439999998</v>
      </c>
      <c r="E196" s="62">
        <v>5655107.9100000001</v>
      </c>
      <c r="F196" s="63">
        <v>7.3651534593109835E-3</v>
      </c>
    </row>
    <row r="197" spans="1:6" x14ac:dyDescent="0.2">
      <c r="A197" s="54" t="s">
        <v>203</v>
      </c>
      <c r="B197" s="54" t="s">
        <v>204</v>
      </c>
      <c r="C197" s="61">
        <v>512</v>
      </c>
      <c r="D197" s="62">
        <v>23650685.579999998</v>
      </c>
      <c r="E197" s="62">
        <v>1415241.2</v>
      </c>
      <c r="F197" s="63">
        <v>1.8431953529140397E-3</v>
      </c>
    </row>
    <row r="198" spans="1:6" x14ac:dyDescent="0.2">
      <c r="A198" s="54" t="s">
        <v>203</v>
      </c>
      <c r="B198" s="54" t="s">
        <v>205</v>
      </c>
      <c r="C198" s="61">
        <v>152</v>
      </c>
      <c r="D198" s="62">
        <v>3881990.81</v>
      </c>
      <c r="E198" s="62">
        <v>232919.47</v>
      </c>
      <c r="F198" s="63">
        <v>3.0335188426340408E-4</v>
      </c>
    </row>
    <row r="199" spans="1:6" x14ac:dyDescent="0.2">
      <c r="A199" s="54" t="s">
        <v>203</v>
      </c>
      <c r="B199" s="54" t="s">
        <v>206</v>
      </c>
      <c r="C199" s="61">
        <v>66</v>
      </c>
      <c r="D199" s="62">
        <v>1028570.69</v>
      </c>
      <c r="E199" s="62">
        <v>61590.8</v>
      </c>
      <c r="F199" s="63">
        <v>8.0215214439954146E-5</v>
      </c>
    </row>
    <row r="200" spans="1:6" x14ac:dyDescent="0.2">
      <c r="A200" s="54" t="s">
        <v>203</v>
      </c>
      <c r="B200" s="54" t="s">
        <v>207</v>
      </c>
      <c r="C200" s="61">
        <v>60</v>
      </c>
      <c r="D200" s="62">
        <v>2057135.52</v>
      </c>
      <c r="E200" s="62">
        <v>123428.11</v>
      </c>
      <c r="F200" s="63">
        <v>1.6075148092845439E-4</v>
      </c>
    </row>
    <row r="201" spans="1:6" x14ac:dyDescent="0.2">
      <c r="A201" s="54" t="s">
        <v>203</v>
      </c>
      <c r="B201" s="54" t="s">
        <v>208</v>
      </c>
      <c r="C201" s="61">
        <v>59</v>
      </c>
      <c r="D201" s="62">
        <v>1172270.48</v>
      </c>
      <c r="E201" s="62">
        <v>70336.240000000005</v>
      </c>
      <c r="F201" s="63">
        <v>9.1605184126526703E-5</v>
      </c>
    </row>
    <row r="202" spans="1:6" x14ac:dyDescent="0.2">
      <c r="A202" s="54" t="s">
        <v>203</v>
      </c>
      <c r="B202" s="54" t="s">
        <v>209</v>
      </c>
      <c r="C202" s="61">
        <v>36</v>
      </c>
      <c r="D202" s="62">
        <v>787520.05</v>
      </c>
      <c r="E202" s="62">
        <v>47251.21</v>
      </c>
      <c r="F202" s="63">
        <v>6.1539482239186797E-5</v>
      </c>
    </row>
    <row r="203" spans="1:6" x14ac:dyDescent="0.2">
      <c r="A203" s="54" t="s">
        <v>203</v>
      </c>
      <c r="B203" s="54" t="s">
        <v>210</v>
      </c>
      <c r="C203" s="61">
        <v>31</v>
      </c>
      <c r="D203" s="62">
        <v>541585.98</v>
      </c>
      <c r="E203" s="62">
        <v>32495.16</v>
      </c>
      <c r="F203" s="63">
        <v>4.2321356885454E-5</v>
      </c>
    </row>
    <row r="204" spans="1:6" x14ac:dyDescent="0.2">
      <c r="A204" s="54" t="s">
        <v>203</v>
      </c>
      <c r="B204" s="54" t="s">
        <v>211</v>
      </c>
      <c r="C204" s="61">
        <v>30</v>
      </c>
      <c r="D204" s="62">
        <v>482050.57</v>
      </c>
      <c r="E204" s="62">
        <v>28923.05</v>
      </c>
      <c r="F204" s="63">
        <v>3.766907814166265E-5</v>
      </c>
    </row>
    <row r="205" spans="1:6" x14ac:dyDescent="0.2">
      <c r="A205" s="54" t="s">
        <v>203</v>
      </c>
      <c r="B205" s="54" t="s">
        <v>212</v>
      </c>
      <c r="C205" s="61">
        <v>25</v>
      </c>
      <c r="D205" s="62">
        <v>357860.36</v>
      </c>
      <c r="E205" s="62">
        <v>21471.62</v>
      </c>
      <c r="F205" s="63">
        <v>2.7964413559707101E-5</v>
      </c>
    </row>
    <row r="206" spans="1:6" x14ac:dyDescent="0.2">
      <c r="A206" s="54" t="s">
        <v>203</v>
      </c>
      <c r="B206" s="54" t="s">
        <v>213</v>
      </c>
      <c r="C206" s="61">
        <v>16</v>
      </c>
      <c r="D206" s="62">
        <v>813602.2</v>
      </c>
      <c r="E206" s="62">
        <v>48816.14</v>
      </c>
      <c r="F206" s="63">
        <v>6.3577630721322397E-5</v>
      </c>
    </row>
    <row r="207" spans="1:6" x14ac:dyDescent="0.2">
      <c r="A207" s="54" t="s">
        <v>203</v>
      </c>
      <c r="B207" s="54" t="s">
        <v>49</v>
      </c>
      <c r="C207" s="61">
        <v>123</v>
      </c>
      <c r="D207" s="62">
        <v>719374.23</v>
      </c>
      <c r="E207" s="62">
        <v>43162.46</v>
      </c>
      <c r="F207" s="63">
        <v>5.6214336957077082E-5</v>
      </c>
    </row>
    <row r="208" spans="1:6" x14ac:dyDescent="0.2">
      <c r="A208" s="54" t="s">
        <v>203</v>
      </c>
      <c r="B208" s="54" t="s">
        <v>50</v>
      </c>
      <c r="C208" s="61">
        <v>2430</v>
      </c>
      <c r="D208" s="62">
        <v>129942062.91</v>
      </c>
      <c r="E208" s="62">
        <v>7780743.3499999996</v>
      </c>
      <c r="F208" s="63">
        <v>1.0133558848439981E-2</v>
      </c>
    </row>
    <row r="209" spans="1:6" x14ac:dyDescent="0.2">
      <c r="A209" s="54" t="s">
        <v>214</v>
      </c>
      <c r="B209" s="54" t="s">
        <v>215</v>
      </c>
      <c r="C209" s="61">
        <v>674</v>
      </c>
      <c r="D209" s="62">
        <v>35345327.920000002</v>
      </c>
      <c r="E209" s="62">
        <v>2114252.48</v>
      </c>
      <c r="F209" s="63">
        <v>2.7535803409503507E-3</v>
      </c>
    </row>
    <row r="210" spans="1:6" x14ac:dyDescent="0.2">
      <c r="A210" s="54" t="s">
        <v>214</v>
      </c>
      <c r="B210" s="54" t="s">
        <v>216</v>
      </c>
      <c r="C210" s="61">
        <v>67</v>
      </c>
      <c r="D210" s="62">
        <v>1110330.72</v>
      </c>
      <c r="E210" s="62">
        <v>66619.83</v>
      </c>
      <c r="F210" s="63">
        <v>8.6764970570333411E-5</v>
      </c>
    </row>
    <row r="211" spans="1:6" x14ac:dyDescent="0.2">
      <c r="A211" s="54" t="s">
        <v>214</v>
      </c>
      <c r="B211" s="54" t="s">
        <v>217</v>
      </c>
      <c r="C211" s="61">
        <v>42</v>
      </c>
      <c r="D211" s="62">
        <v>487831.89</v>
      </c>
      <c r="E211" s="62">
        <v>29269.93</v>
      </c>
      <c r="F211" s="63">
        <v>3.8120851029576611E-5</v>
      </c>
    </row>
    <row r="212" spans="1:6" x14ac:dyDescent="0.2">
      <c r="A212" s="54" t="s">
        <v>214</v>
      </c>
      <c r="B212" s="54" t="s">
        <v>218</v>
      </c>
      <c r="C212" s="61">
        <v>36</v>
      </c>
      <c r="D212" s="62">
        <v>923564.97</v>
      </c>
      <c r="E212" s="62">
        <v>55413.91</v>
      </c>
      <c r="F212" s="63">
        <v>7.2170497438031652E-5</v>
      </c>
    </row>
    <row r="213" spans="1:6" x14ac:dyDescent="0.2">
      <c r="A213" s="54" t="s">
        <v>214</v>
      </c>
      <c r="B213" s="54" t="s">
        <v>219</v>
      </c>
      <c r="C213" s="61">
        <v>33</v>
      </c>
      <c r="D213" s="62">
        <v>651608.48</v>
      </c>
      <c r="E213" s="62">
        <v>39096.53</v>
      </c>
      <c r="F213" s="63">
        <v>5.0918912204551664E-5</v>
      </c>
    </row>
    <row r="214" spans="1:6" x14ac:dyDescent="0.2">
      <c r="A214" s="54" t="s">
        <v>214</v>
      </c>
      <c r="B214" s="54" t="s">
        <v>220</v>
      </c>
      <c r="C214" s="61">
        <v>30</v>
      </c>
      <c r="D214" s="62">
        <v>440364.06</v>
      </c>
      <c r="E214" s="62">
        <v>26421.85</v>
      </c>
      <c r="F214" s="63">
        <v>3.4411541393362358E-5</v>
      </c>
    </row>
    <row r="215" spans="1:6" x14ac:dyDescent="0.2">
      <c r="A215" s="54" t="s">
        <v>214</v>
      </c>
      <c r="B215" s="54" t="s">
        <v>221</v>
      </c>
      <c r="C215" s="61">
        <v>26</v>
      </c>
      <c r="D215" s="62">
        <v>649369.93000000005</v>
      </c>
      <c r="E215" s="62">
        <v>38962.199999999997</v>
      </c>
      <c r="F215" s="63">
        <v>5.07439622159865E-5</v>
      </c>
    </row>
    <row r="216" spans="1:6" x14ac:dyDescent="0.2">
      <c r="A216" s="54" t="s">
        <v>214</v>
      </c>
      <c r="B216" s="54" t="s">
        <v>222</v>
      </c>
      <c r="C216" s="61">
        <v>19</v>
      </c>
      <c r="D216" s="62">
        <v>1195676.92</v>
      </c>
      <c r="E216" s="62">
        <v>71740.62</v>
      </c>
      <c r="F216" s="63">
        <v>9.3434233966034914E-5</v>
      </c>
    </row>
    <row r="217" spans="1:6" x14ac:dyDescent="0.2">
      <c r="A217" s="54" t="s">
        <v>214</v>
      </c>
      <c r="B217" s="54" t="s">
        <v>223</v>
      </c>
      <c r="C217" s="61">
        <v>17</v>
      </c>
      <c r="D217" s="62">
        <v>158743.29</v>
      </c>
      <c r="E217" s="62">
        <v>9524.58</v>
      </c>
      <c r="F217" s="63">
        <v>1.2404713482378837E-5</v>
      </c>
    </row>
    <row r="218" spans="1:6" x14ac:dyDescent="0.2">
      <c r="A218" s="54" t="s">
        <v>214</v>
      </c>
      <c r="B218" s="54" t="s">
        <v>49</v>
      </c>
      <c r="C218" s="61">
        <v>103</v>
      </c>
      <c r="D218" s="62">
        <v>1285863.67</v>
      </c>
      <c r="E218" s="62">
        <v>77151.850000000006</v>
      </c>
      <c r="F218" s="63">
        <v>1.0048176338331662E-4</v>
      </c>
    </row>
    <row r="219" spans="1:6" x14ac:dyDescent="0.2">
      <c r="A219" s="54" t="s">
        <v>214</v>
      </c>
      <c r="B219" s="54" t="s">
        <v>50</v>
      </c>
      <c r="C219" s="61">
        <v>1047</v>
      </c>
      <c r="D219" s="62">
        <v>42248681.850000001</v>
      </c>
      <c r="E219" s="62">
        <v>2528453.7799999998</v>
      </c>
      <c r="F219" s="63">
        <v>3.293031786633923E-3</v>
      </c>
    </row>
    <row r="220" spans="1:6" x14ac:dyDescent="0.2">
      <c r="A220" s="54" t="s">
        <v>224</v>
      </c>
      <c r="B220" s="54" t="s">
        <v>225</v>
      </c>
      <c r="C220" s="61">
        <v>1010</v>
      </c>
      <c r="D220" s="62">
        <v>233526975.88999999</v>
      </c>
      <c r="E220" s="62">
        <v>13894503</v>
      </c>
      <c r="F220" s="63">
        <v>1.8096055542087233E-2</v>
      </c>
    </row>
    <row r="221" spans="1:6" x14ac:dyDescent="0.2">
      <c r="A221" s="54" t="s">
        <v>224</v>
      </c>
      <c r="B221" s="54" t="s">
        <v>226</v>
      </c>
      <c r="C221" s="61">
        <v>965</v>
      </c>
      <c r="D221" s="62">
        <v>113078265.45999999</v>
      </c>
      <c r="E221" s="62">
        <v>6784696</v>
      </c>
      <c r="F221" s="63">
        <v>8.8363171861690244E-3</v>
      </c>
    </row>
    <row r="222" spans="1:6" x14ac:dyDescent="0.2">
      <c r="A222" s="54" t="s">
        <v>224</v>
      </c>
      <c r="B222" s="54" t="s">
        <v>227</v>
      </c>
      <c r="C222" s="61">
        <v>648</v>
      </c>
      <c r="D222" s="62">
        <v>32422333.949999999</v>
      </c>
      <c r="E222" s="62">
        <v>1944512.07</v>
      </c>
      <c r="F222" s="63">
        <v>2.5325122043572926E-3</v>
      </c>
    </row>
    <row r="223" spans="1:6" x14ac:dyDescent="0.2">
      <c r="A223" s="54" t="s">
        <v>224</v>
      </c>
      <c r="B223" s="54" t="s">
        <v>228</v>
      </c>
      <c r="C223" s="61">
        <v>477</v>
      </c>
      <c r="D223" s="62">
        <v>30168455.399999999</v>
      </c>
      <c r="E223" s="62">
        <v>1809221.26</v>
      </c>
      <c r="F223" s="63">
        <v>2.3563108668863538E-3</v>
      </c>
    </row>
    <row r="224" spans="1:6" x14ac:dyDescent="0.2">
      <c r="A224" s="54" t="s">
        <v>224</v>
      </c>
      <c r="B224" s="54" t="s">
        <v>229</v>
      </c>
      <c r="C224" s="61">
        <v>187</v>
      </c>
      <c r="D224" s="62">
        <v>5431750.3399999999</v>
      </c>
      <c r="E224" s="62">
        <v>325905.03999999998</v>
      </c>
      <c r="F224" s="63">
        <v>4.2445531914931826E-4</v>
      </c>
    </row>
    <row r="225" spans="1:6" x14ac:dyDescent="0.2">
      <c r="A225" s="54" t="s">
        <v>224</v>
      </c>
      <c r="B225" s="54" t="s">
        <v>230</v>
      </c>
      <c r="C225" s="61">
        <v>184</v>
      </c>
      <c r="D225" s="62">
        <v>2395828.21</v>
      </c>
      <c r="E225" s="62">
        <v>143749.67000000001</v>
      </c>
      <c r="F225" s="63">
        <v>1.8721806835960314E-4</v>
      </c>
    </row>
    <row r="226" spans="1:6" x14ac:dyDescent="0.2">
      <c r="A226" s="54" t="s">
        <v>224</v>
      </c>
      <c r="B226" s="54" t="s">
        <v>231</v>
      </c>
      <c r="C226" s="61">
        <v>174</v>
      </c>
      <c r="D226" s="62">
        <v>7619253.3399999999</v>
      </c>
      <c r="E226" s="62">
        <v>457155.22</v>
      </c>
      <c r="F226" s="63">
        <v>5.9539418232340568E-4</v>
      </c>
    </row>
    <row r="227" spans="1:6" x14ac:dyDescent="0.2">
      <c r="A227" s="54" t="s">
        <v>224</v>
      </c>
      <c r="B227" s="54" t="s">
        <v>232</v>
      </c>
      <c r="C227" s="61">
        <v>112</v>
      </c>
      <c r="D227" s="62">
        <v>2017266.54</v>
      </c>
      <c r="E227" s="62">
        <v>121036</v>
      </c>
      <c r="F227" s="63">
        <v>1.5763602185641832E-4</v>
      </c>
    </row>
    <row r="228" spans="1:6" x14ac:dyDescent="0.2">
      <c r="A228" s="54" t="s">
        <v>224</v>
      </c>
      <c r="B228" s="54" t="s">
        <v>233</v>
      </c>
      <c r="C228" s="61">
        <v>108</v>
      </c>
      <c r="D228" s="62">
        <v>4370844.9000000004</v>
      </c>
      <c r="E228" s="62">
        <v>262250.7</v>
      </c>
      <c r="F228" s="63">
        <v>3.4155257177253883E-4</v>
      </c>
    </row>
    <row r="229" spans="1:6" x14ac:dyDescent="0.2">
      <c r="A229" s="54" t="s">
        <v>224</v>
      </c>
      <c r="B229" s="54" t="s">
        <v>234</v>
      </c>
      <c r="C229" s="61">
        <v>107</v>
      </c>
      <c r="D229" s="62">
        <v>6685928.3600000003</v>
      </c>
      <c r="E229" s="62">
        <v>400486.06</v>
      </c>
      <c r="F229" s="63">
        <v>5.2158886039980557E-4</v>
      </c>
    </row>
    <row r="230" spans="1:6" x14ac:dyDescent="0.2">
      <c r="A230" s="54" t="s">
        <v>224</v>
      </c>
      <c r="B230" s="54" t="s">
        <v>235</v>
      </c>
      <c r="C230" s="61">
        <v>84</v>
      </c>
      <c r="D230" s="62">
        <v>1560291.94</v>
      </c>
      <c r="E230" s="62">
        <v>93617.49</v>
      </c>
      <c r="F230" s="63">
        <v>1.2192644089182579E-4</v>
      </c>
    </row>
    <row r="231" spans="1:6" x14ac:dyDescent="0.2">
      <c r="A231" s="54" t="s">
        <v>224</v>
      </c>
      <c r="B231" s="54" t="s">
        <v>236</v>
      </c>
      <c r="C231" s="61">
        <v>78</v>
      </c>
      <c r="D231" s="62">
        <v>2165210.83</v>
      </c>
      <c r="E231" s="62">
        <v>129912.65</v>
      </c>
      <c r="F231" s="63">
        <v>1.6919687807615276E-4</v>
      </c>
    </row>
    <row r="232" spans="1:6" x14ac:dyDescent="0.2">
      <c r="A232" s="54" t="s">
        <v>224</v>
      </c>
      <c r="B232" s="54" t="s">
        <v>237</v>
      </c>
      <c r="C232" s="61">
        <v>35</v>
      </c>
      <c r="D232" s="62">
        <v>1060325.04</v>
      </c>
      <c r="E232" s="62">
        <v>63555.71</v>
      </c>
      <c r="F232" s="63">
        <v>8.2774292695232706E-5</v>
      </c>
    </row>
    <row r="233" spans="1:6" x14ac:dyDescent="0.2">
      <c r="A233" s="54" t="s">
        <v>224</v>
      </c>
      <c r="B233" s="54" t="s">
        <v>238</v>
      </c>
      <c r="C233" s="61">
        <v>29</v>
      </c>
      <c r="D233" s="62">
        <v>20077709.77</v>
      </c>
      <c r="E233" s="62">
        <v>1204662.6100000001</v>
      </c>
      <c r="F233" s="63">
        <v>1.5689399973526055E-3</v>
      </c>
    </row>
    <row r="234" spans="1:6" x14ac:dyDescent="0.2">
      <c r="A234" s="54" t="s">
        <v>224</v>
      </c>
      <c r="B234" s="54" t="s">
        <v>239</v>
      </c>
      <c r="C234" s="61">
        <v>26</v>
      </c>
      <c r="D234" s="62">
        <v>593941.35</v>
      </c>
      <c r="E234" s="62">
        <v>35636.5</v>
      </c>
      <c r="F234" s="63">
        <v>4.6412605281786012E-5</v>
      </c>
    </row>
    <row r="235" spans="1:6" x14ac:dyDescent="0.2">
      <c r="A235" s="54" t="s">
        <v>224</v>
      </c>
      <c r="B235" s="54" t="s">
        <v>49</v>
      </c>
      <c r="C235" s="61">
        <v>162</v>
      </c>
      <c r="D235" s="62">
        <v>3796537.24</v>
      </c>
      <c r="E235" s="62">
        <v>227725.36</v>
      </c>
      <c r="F235" s="63">
        <v>2.9658712966572533E-4</v>
      </c>
    </row>
    <row r="236" spans="1:6" x14ac:dyDescent="0.2">
      <c r="A236" s="54" t="s">
        <v>224</v>
      </c>
      <c r="B236" s="54" t="s">
        <v>50</v>
      </c>
      <c r="C236" s="61">
        <v>4386</v>
      </c>
      <c r="D236" s="62">
        <v>466970918.56</v>
      </c>
      <c r="E236" s="62">
        <v>27898625.350000001</v>
      </c>
      <c r="F236" s="63">
        <v>3.6334878180348217E-2</v>
      </c>
    </row>
    <row r="237" spans="1:6" x14ac:dyDescent="0.2">
      <c r="A237" s="54" t="s">
        <v>240</v>
      </c>
      <c r="B237" s="54" t="s">
        <v>241</v>
      </c>
      <c r="C237" s="61">
        <v>541</v>
      </c>
      <c r="D237" s="62">
        <v>26668959.699999999</v>
      </c>
      <c r="E237" s="62">
        <v>1600113.36</v>
      </c>
      <c r="F237" s="63">
        <v>2.0839709226156433E-3</v>
      </c>
    </row>
    <row r="238" spans="1:6" x14ac:dyDescent="0.2">
      <c r="A238" s="54" t="s">
        <v>240</v>
      </c>
      <c r="B238" s="54" t="s">
        <v>242</v>
      </c>
      <c r="C238" s="61">
        <v>67</v>
      </c>
      <c r="D238" s="62">
        <v>1179887.93</v>
      </c>
      <c r="E238" s="62">
        <v>70514.52</v>
      </c>
      <c r="F238" s="63">
        <v>9.1837374135916985E-5</v>
      </c>
    </row>
    <row r="239" spans="1:6" x14ac:dyDescent="0.2">
      <c r="A239" s="54" t="s">
        <v>240</v>
      </c>
      <c r="B239" s="54" t="s">
        <v>243</v>
      </c>
      <c r="C239" s="61">
        <v>28</v>
      </c>
      <c r="D239" s="62">
        <v>377088.13</v>
      </c>
      <c r="E239" s="62">
        <v>22625.29</v>
      </c>
      <c r="F239" s="63">
        <v>2.9466941314549418E-5</v>
      </c>
    </row>
    <row r="240" spans="1:6" x14ac:dyDescent="0.2">
      <c r="A240" s="54" t="s">
        <v>240</v>
      </c>
      <c r="B240" s="54" t="s">
        <v>49</v>
      </c>
      <c r="C240" s="61">
        <v>35</v>
      </c>
      <c r="D240" s="62">
        <v>543126.22</v>
      </c>
      <c r="E240" s="62">
        <v>32587.57</v>
      </c>
      <c r="F240" s="63">
        <v>4.2441710703985282E-5</v>
      </c>
    </row>
    <row r="241" spans="1:6" x14ac:dyDescent="0.2">
      <c r="A241" s="54" t="s">
        <v>240</v>
      </c>
      <c r="B241" s="54" t="s">
        <v>50</v>
      </c>
      <c r="C241" s="61">
        <v>671</v>
      </c>
      <c r="D241" s="62">
        <v>28769061.98</v>
      </c>
      <c r="E241" s="62">
        <v>1725840.74</v>
      </c>
      <c r="F241" s="63">
        <v>2.2477169487700949E-3</v>
      </c>
    </row>
    <row r="242" spans="1:6" x14ac:dyDescent="0.2">
      <c r="A242" s="54" t="s">
        <v>244</v>
      </c>
      <c r="B242" s="54" t="s">
        <v>245</v>
      </c>
      <c r="C242" s="61">
        <v>216</v>
      </c>
      <c r="D242" s="62">
        <v>10313081.35</v>
      </c>
      <c r="E242" s="62">
        <v>617810.79</v>
      </c>
      <c r="F242" s="63">
        <v>8.0463031821582898E-4</v>
      </c>
    </row>
    <row r="243" spans="1:6" x14ac:dyDescent="0.2">
      <c r="A243" s="54" t="s">
        <v>244</v>
      </c>
      <c r="B243" s="54" t="s">
        <v>246</v>
      </c>
      <c r="C243" s="61">
        <v>146</v>
      </c>
      <c r="D243" s="62">
        <v>5097405</v>
      </c>
      <c r="E243" s="62">
        <v>303312.94</v>
      </c>
      <c r="F243" s="63">
        <v>3.9503160414401092E-4</v>
      </c>
    </row>
    <row r="244" spans="1:6" x14ac:dyDescent="0.2">
      <c r="A244" s="54" t="s">
        <v>244</v>
      </c>
      <c r="B244" s="54" t="s">
        <v>247</v>
      </c>
      <c r="C244" s="61">
        <v>22</v>
      </c>
      <c r="D244" s="62">
        <v>593614.92000000004</v>
      </c>
      <c r="E244" s="62">
        <v>35616.89</v>
      </c>
      <c r="F244" s="63">
        <v>4.6387065422664724E-5</v>
      </c>
    </row>
    <row r="245" spans="1:6" x14ac:dyDescent="0.2">
      <c r="A245" s="54" t="s">
        <v>244</v>
      </c>
      <c r="B245" s="54" t="s">
        <v>248</v>
      </c>
      <c r="C245" s="61">
        <v>19</v>
      </c>
      <c r="D245" s="62">
        <v>155165.29999999999</v>
      </c>
      <c r="E245" s="62">
        <v>9265.67</v>
      </c>
      <c r="F245" s="63">
        <v>1.2067511803383784E-5</v>
      </c>
    </row>
    <row r="246" spans="1:6" x14ac:dyDescent="0.2">
      <c r="A246" s="54" t="s">
        <v>244</v>
      </c>
      <c r="B246" s="54" t="s">
        <v>49</v>
      </c>
      <c r="C246" s="61">
        <v>81</v>
      </c>
      <c r="D246" s="62">
        <v>356196.3</v>
      </c>
      <c r="E246" s="62">
        <v>21371.8</v>
      </c>
      <c r="F246" s="63">
        <v>2.7834409034593022E-5</v>
      </c>
    </row>
    <row r="247" spans="1:6" x14ac:dyDescent="0.2">
      <c r="A247" s="54" t="s">
        <v>244</v>
      </c>
      <c r="B247" s="54" t="s">
        <v>50</v>
      </c>
      <c r="C247" s="61">
        <v>484</v>
      </c>
      <c r="D247" s="62">
        <v>16515462.869999999</v>
      </c>
      <c r="E247" s="62">
        <v>987378.09</v>
      </c>
      <c r="F247" s="63">
        <v>1.2859509086204813E-3</v>
      </c>
    </row>
    <row r="248" spans="1:6" x14ac:dyDescent="0.2">
      <c r="A248" s="54" t="s">
        <v>249</v>
      </c>
      <c r="B248" s="54" t="s">
        <v>250</v>
      </c>
      <c r="C248" s="61">
        <v>686</v>
      </c>
      <c r="D248" s="62">
        <v>36594236.030000001</v>
      </c>
      <c r="E248" s="62">
        <v>2192361.19</v>
      </c>
      <c r="F248" s="63">
        <v>2.8553083088007146E-3</v>
      </c>
    </row>
    <row r="249" spans="1:6" x14ac:dyDescent="0.2">
      <c r="A249" s="54" t="s">
        <v>249</v>
      </c>
      <c r="B249" s="54" t="s">
        <v>251</v>
      </c>
      <c r="C249" s="61">
        <v>132</v>
      </c>
      <c r="D249" s="62">
        <v>3431427.94</v>
      </c>
      <c r="E249" s="62">
        <v>205885.67</v>
      </c>
      <c r="F249" s="63">
        <v>2.681433455834903E-4</v>
      </c>
    </row>
    <row r="250" spans="1:6" x14ac:dyDescent="0.2">
      <c r="A250" s="54" t="s">
        <v>249</v>
      </c>
      <c r="B250" s="54" t="s">
        <v>252</v>
      </c>
      <c r="C250" s="61">
        <v>99</v>
      </c>
      <c r="D250" s="62">
        <v>2659007.34</v>
      </c>
      <c r="E250" s="62">
        <v>159540.46</v>
      </c>
      <c r="F250" s="63">
        <v>2.0778382827871901E-4</v>
      </c>
    </row>
    <row r="251" spans="1:6" x14ac:dyDescent="0.2">
      <c r="A251" s="54" t="s">
        <v>249</v>
      </c>
      <c r="B251" s="54" t="s">
        <v>253</v>
      </c>
      <c r="C251" s="61">
        <v>77</v>
      </c>
      <c r="D251" s="62">
        <v>3214279.29</v>
      </c>
      <c r="E251" s="62">
        <v>192856.75</v>
      </c>
      <c r="F251" s="63">
        <v>2.5117461629728188E-4</v>
      </c>
    </row>
    <row r="252" spans="1:6" x14ac:dyDescent="0.2">
      <c r="A252" s="54" t="s">
        <v>249</v>
      </c>
      <c r="B252" s="54" t="s">
        <v>254</v>
      </c>
      <c r="C252" s="61">
        <v>53</v>
      </c>
      <c r="D252" s="62">
        <v>570387.5</v>
      </c>
      <c r="E252" s="62">
        <v>34223.230000000003</v>
      </c>
      <c r="F252" s="63">
        <v>4.4571977199157541E-5</v>
      </c>
    </row>
    <row r="253" spans="1:6" x14ac:dyDescent="0.2">
      <c r="A253" s="54" t="s">
        <v>249</v>
      </c>
      <c r="B253" s="54" t="s">
        <v>255</v>
      </c>
      <c r="C253" s="61">
        <v>43</v>
      </c>
      <c r="D253" s="62">
        <v>1031004.01</v>
      </c>
      <c r="E253" s="62">
        <v>61860.27</v>
      </c>
      <c r="F253" s="63">
        <v>8.0566169352621852E-5</v>
      </c>
    </row>
    <row r="254" spans="1:6" x14ac:dyDescent="0.2">
      <c r="A254" s="54" t="s">
        <v>249</v>
      </c>
      <c r="B254" s="54" t="s">
        <v>256</v>
      </c>
      <c r="C254" s="61">
        <v>23</v>
      </c>
      <c r="D254" s="62">
        <v>419588.28</v>
      </c>
      <c r="E254" s="62">
        <v>24781.29</v>
      </c>
      <c r="F254" s="63">
        <v>3.2274893189383664E-5</v>
      </c>
    </row>
    <row r="255" spans="1:6" x14ac:dyDescent="0.2">
      <c r="A255" s="54" t="s">
        <v>249</v>
      </c>
      <c r="B255" s="54" t="s">
        <v>257</v>
      </c>
      <c r="C255" s="61">
        <v>23</v>
      </c>
      <c r="D255" s="62">
        <v>591942.76</v>
      </c>
      <c r="E255" s="62">
        <v>35516.57</v>
      </c>
      <c r="F255" s="63">
        <v>4.6256409702774479E-5</v>
      </c>
    </row>
    <row r="256" spans="1:6" x14ac:dyDescent="0.2">
      <c r="A256" s="54" t="s">
        <v>249</v>
      </c>
      <c r="B256" s="54" t="s">
        <v>258</v>
      </c>
      <c r="C256" s="61">
        <v>17</v>
      </c>
      <c r="D256" s="62">
        <v>313802.15999999997</v>
      </c>
      <c r="E256" s="62">
        <v>18828.12</v>
      </c>
      <c r="F256" s="63">
        <v>2.4521546778109546E-5</v>
      </c>
    </row>
    <row r="257" spans="1:6" x14ac:dyDescent="0.2">
      <c r="A257" s="54" t="s">
        <v>249</v>
      </c>
      <c r="B257" s="54" t="s">
        <v>49</v>
      </c>
      <c r="C257" s="61">
        <v>101</v>
      </c>
      <c r="D257" s="62">
        <v>1049133.25</v>
      </c>
      <c r="E257" s="62">
        <v>62748.14</v>
      </c>
      <c r="F257" s="63">
        <v>8.1722521964453526E-5</v>
      </c>
    </row>
    <row r="258" spans="1:6" x14ac:dyDescent="0.2">
      <c r="A258" s="54" t="s">
        <v>249</v>
      </c>
      <c r="B258" s="54" t="s">
        <v>50</v>
      </c>
      <c r="C258" s="61">
        <v>1254</v>
      </c>
      <c r="D258" s="62">
        <v>49874808.560000002</v>
      </c>
      <c r="E258" s="62">
        <v>2988601.68</v>
      </c>
      <c r="F258" s="63">
        <v>3.8923236041228113E-3</v>
      </c>
    </row>
    <row r="259" spans="1:6" x14ac:dyDescent="0.2">
      <c r="A259" s="54" t="s">
        <v>259</v>
      </c>
      <c r="B259" s="54" t="s">
        <v>260</v>
      </c>
      <c r="C259" s="61">
        <v>1495</v>
      </c>
      <c r="D259" s="62">
        <v>88415016.140000001</v>
      </c>
      <c r="E259" s="62">
        <v>5281253.3499999996</v>
      </c>
      <c r="F259" s="63">
        <v>6.8782491862741865E-3</v>
      </c>
    </row>
    <row r="260" spans="1:6" x14ac:dyDescent="0.2">
      <c r="A260" s="54" t="s">
        <v>259</v>
      </c>
      <c r="B260" s="54" t="s">
        <v>261</v>
      </c>
      <c r="C260" s="61">
        <v>469</v>
      </c>
      <c r="D260" s="62">
        <v>65277667.43</v>
      </c>
      <c r="E260" s="62">
        <v>3914422.84</v>
      </c>
      <c r="F260" s="63">
        <v>5.0981034102374756E-3</v>
      </c>
    </row>
    <row r="261" spans="1:6" x14ac:dyDescent="0.2">
      <c r="A261" s="54" t="s">
        <v>259</v>
      </c>
      <c r="B261" s="54" t="s">
        <v>262</v>
      </c>
      <c r="C261" s="61">
        <v>197</v>
      </c>
      <c r="D261" s="62">
        <v>6463609.6100000003</v>
      </c>
      <c r="E261" s="62">
        <v>387816.58</v>
      </c>
      <c r="F261" s="63">
        <v>5.0508826201428841E-4</v>
      </c>
    </row>
    <row r="262" spans="1:6" x14ac:dyDescent="0.2">
      <c r="A262" s="54" t="s">
        <v>259</v>
      </c>
      <c r="B262" s="54" t="s">
        <v>263</v>
      </c>
      <c r="C262" s="61">
        <v>86</v>
      </c>
      <c r="D262" s="62">
        <v>775982.87</v>
      </c>
      <c r="E262" s="62">
        <v>46558.97</v>
      </c>
      <c r="F262" s="63">
        <v>6.0637916095478416E-5</v>
      </c>
    </row>
    <row r="263" spans="1:6" x14ac:dyDescent="0.2">
      <c r="A263" s="54" t="s">
        <v>259</v>
      </c>
      <c r="B263" s="54" t="s">
        <v>264</v>
      </c>
      <c r="C263" s="61">
        <v>16</v>
      </c>
      <c r="D263" s="62">
        <v>1186862.02</v>
      </c>
      <c r="E263" s="62">
        <v>71211.73</v>
      </c>
      <c r="F263" s="63">
        <v>9.2745413155700455E-5</v>
      </c>
    </row>
    <row r="264" spans="1:6" x14ac:dyDescent="0.2">
      <c r="A264" s="54" t="s">
        <v>259</v>
      </c>
      <c r="B264" s="54" t="s">
        <v>49</v>
      </c>
      <c r="C264" s="61">
        <v>94</v>
      </c>
      <c r="D264" s="62">
        <v>928758.47</v>
      </c>
      <c r="E264" s="62">
        <v>55725.53</v>
      </c>
      <c r="F264" s="63">
        <v>7.257634807033028E-5</v>
      </c>
    </row>
    <row r="265" spans="1:6" x14ac:dyDescent="0.2">
      <c r="A265" s="54" t="s">
        <v>259</v>
      </c>
      <c r="B265" s="54" t="s">
        <v>50</v>
      </c>
      <c r="C265" s="61">
        <v>2357</v>
      </c>
      <c r="D265" s="62">
        <v>163047896.53999999</v>
      </c>
      <c r="E265" s="62">
        <v>9756988.9900000002</v>
      </c>
      <c r="F265" s="63">
        <v>1.2707400522823565E-2</v>
      </c>
    </row>
    <row r="266" spans="1:6" x14ac:dyDescent="0.2">
      <c r="A266" s="54" t="s">
        <v>265</v>
      </c>
      <c r="B266" s="54" t="s">
        <v>266</v>
      </c>
      <c r="C266" s="61">
        <v>976</v>
      </c>
      <c r="D266" s="62">
        <v>71531305.969999999</v>
      </c>
      <c r="E266" s="62">
        <v>4271519.66</v>
      </c>
      <c r="F266" s="63">
        <v>5.5631825777775262E-3</v>
      </c>
    </row>
    <row r="267" spans="1:6" x14ac:dyDescent="0.2">
      <c r="A267" s="54" t="s">
        <v>265</v>
      </c>
      <c r="B267" s="54" t="s">
        <v>267</v>
      </c>
      <c r="C267" s="61">
        <v>493</v>
      </c>
      <c r="D267" s="62">
        <v>15368754.109999999</v>
      </c>
      <c r="E267" s="62">
        <v>914789.27</v>
      </c>
      <c r="F267" s="63">
        <v>1.191411987836156E-3</v>
      </c>
    </row>
    <row r="268" spans="1:6" x14ac:dyDescent="0.2">
      <c r="A268" s="54" t="s">
        <v>265</v>
      </c>
      <c r="B268" s="54" t="s">
        <v>268</v>
      </c>
      <c r="C268" s="61">
        <v>415</v>
      </c>
      <c r="D268" s="62">
        <v>16998850.489999998</v>
      </c>
      <c r="E268" s="62">
        <v>1006261.17</v>
      </c>
      <c r="F268" s="63">
        <v>1.3105440347283873E-3</v>
      </c>
    </row>
    <row r="269" spans="1:6" x14ac:dyDescent="0.2">
      <c r="A269" s="54" t="s">
        <v>265</v>
      </c>
      <c r="B269" s="54" t="s">
        <v>269</v>
      </c>
      <c r="C269" s="61">
        <v>168</v>
      </c>
      <c r="D269" s="62">
        <v>27398720.16</v>
      </c>
      <c r="E269" s="62">
        <v>1636728.46</v>
      </c>
      <c r="F269" s="63">
        <v>2.131658046313344E-3</v>
      </c>
    </row>
    <row r="270" spans="1:6" x14ac:dyDescent="0.2">
      <c r="A270" s="54" t="s">
        <v>265</v>
      </c>
      <c r="B270" s="54" t="s">
        <v>270</v>
      </c>
      <c r="C270" s="61">
        <v>120</v>
      </c>
      <c r="D270" s="62">
        <v>4210158.63</v>
      </c>
      <c r="E270" s="62">
        <v>252609.56</v>
      </c>
      <c r="F270" s="63">
        <v>3.2899605176393978E-4</v>
      </c>
    </row>
    <row r="271" spans="1:6" x14ac:dyDescent="0.2">
      <c r="A271" s="54" t="s">
        <v>265</v>
      </c>
      <c r="B271" s="54" t="s">
        <v>271</v>
      </c>
      <c r="C271" s="61">
        <v>18</v>
      </c>
      <c r="D271" s="62">
        <v>247112.75</v>
      </c>
      <c r="E271" s="62">
        <v>14826.75</v>
      </c>
      <c r="F271" s="63">
        <v>1.9310204295082871E-5</v>
      </c>
    </row>
    <row r="272" spans="1:6" x14ac:dyDescent="0.2">
      <c r="A272" s="54" t="s">
        <v>265</v>
      </c>
      <c r="B272" s="54" t="s">
        <v>272</v>
      </c>
      <c r="C272" s="61">
        <v>16</v>
      </c>
      <c r="D272" s="62">
        <v>190786.24</v>
      </c>
      <c r="E272" s="62">
        <v>11447.18</v>
      </c>
      <c r="F272" s="63">
        <v>1.4908687635698098E-5</v>
      </c>
    </row>
    <row r="273" spans="1:6" x14ac:dyDescent="0.2">
      <c r="A273" s="54" t="s">
        <v>265</v>
      </c>
      <c r="B273" s="54" t="s">
        <v>49</v>
      </c>
      <c r="C273" s="61">
        <v>30</v>
      </c>
      <c r="D273" s="62">
        <v>1081034.03</v>
      </c>
      <c r="E273" s="62">
        <v>64862.04</v>
      </c>
      <c r="F273" s="63">
        <v>8.4475643239134476E-5</v>
      </c>
    </row>
    <row r="274" spans="1:6" x14ac:dyDescent="0.2">
      <c r="A274" s="54" t="s">
        <v>265</v>
      </c>
      <c r="B274" s="54" t="s">
        <v>50</v>
      </c>
      <c r="C274" s="61">
        <v>2236</v>
      </c>
      <c r="D274" s="62">
        <v>137026722.38</v>
      </c>
      <c r="E274" s="62">
        <v>8173044.0899999999</v>
      </c>
      <c r="F274" s="63">
        <v>1.0644487233589269E-2</v>
      </c>
    </row>
    <row r="275" spans="1:6" x14ac:dyDescent="0.2">
      <c r="A275" s="54" t="s">
        <v>273</v>
      </c>
      <c r="B275" s="54" t="s">
        <v>273</v>
      </c>
      <c r="C275" s="61">
        <v>4230</v>
      </c>
      <c r="D275" s="62">
        <v>347724688.12</v>
      </c>
      <c r="E275" s="62">
        <v>20771440.809999999</v>
      </c>
      <c r="F275" s="63">
        <v>2.7052507497888723E-2</v>
      </c>
    </row>
    <row r="276" spans="1:6" x14ac:dyDescent="0.2">
      <c r="A276" s="54" t="s">
        <v>273</v>
      </c>
      <c r="B276" s="54" t="s">
        <v>251</v>
      </c>
      <c r="C276" s="61">
        <v>540</v>
      </c>
      <c r="D276" s="62">
        <v>33452308.390000001</v>
      </c>
      <c r="E276" s="62">
        <v>2002164.71</v>
      </c>
      <c r="F276" s="63">
        <v>2.6075984003578229E-3</v>
      </c>
    </row>
    <row r="277" spans="1:6" x14ac:dyDescent="0.2">
      <c r="A277" s="54" t="s">
        <v>273</v>
      </c>
      <c r="B277" s="54" t="s">
        <v>274</v>
      </c>
      <c r="C277" s="61">
        <v>267</v>
      </c>
      <c r="D277" s="62">
        <v>10014810.33</v>
      </c>
      <c r="E277" s="62">
        <v>599644.72</v>
      </c>
      <c r="F277" s="63">
        <v>7.8097101844084281E-4</v>
      </c>
    </row>
    <row r="278" spans="1:6" x14ac:dyDescent="0.2">
      <c r="A278" s="54" t="s">
        <v>273</v>
      </c>
      <c r="B278" s="54" t="s">
        <v>275</v>
      </c>
      <c r="C278" s="61">
        <v>212</v>
      </c>
      <c r="D278" s="62">
        <v>9783295.1899999995</v>
      </c>
      <c r="E278" s="62">
        <v>586997.75</v>
      </c>
      <c r="F278" s="63">
        <v>7.6449973684414871E-4</v>
      </c>
    </row>
    <row r="279" spans="1:6" x14ac:dyDescent="0.2">
      <c r="A279" s="54" t="s">
        <v>273</v>
      </c>
      <c r="B279" s="54" t="s">
        <v>276</v>
      </c>
      <c r="C279" s="61">
        <v>203</v>
      </c>
      <c r="D279" s="62">
        <v>5102693.6900000004</v>
      </c>
      <c r="E279" s="62">
        <v>306161.58</v>
      </c>
      <c r="F279" s="63">
        <v>3.9874164311837446E-4</v>
      </c>
    </row>
    <row r="280" spans="1:6" x14ac:dyDescent="0.2">
      <c r="A280" s="54" t="s">
        <v>273</v>
      </c>
      <c r="B280" s="54" t="s">
        <v>277</v>
      </c>
      <c r="C280" s="61">
        <v>141</v>
      </c>
      <c r="D280" s="62">
        <v>2164415.9</v>
      </c>
      <c r="E280" s="62">
        <v>129813.72</v>
      </c>
      <c r="F280" s="63">
        <v>1.6906803267774026E-4</v>
      </c>
    </row>
    <row r="281" spans="1:6" x14ac:dyDescent="0.2">
      <c r="A281" s="54" t="s">
        <v>273</v>
      </c>
      <c r="B281" s="54" t="s">
        <v>278</v>
      </c>
      <c r="C281" s="61">
        <v>99</v>
      </c>
      <c r="D281" s="62">
        <v>1441818.74</v>
      </c>
      <c r="E281" s="62">
        <v>86509.19</v>
      </c>
      <c r="F281" s="63">
        <v>1.1266866523696294E-4</v>
      </c>
    </row>
    <row r="282" spans="1:6" x14ac:dyDescent="0.2">
      <c r="A282" s="54" t="s">
        <v>273</v>
      </c>
      <c r="B282" s="54" t="s">
        <v>279</v>
      </c>
      <c r="C282" s="61">
        <v>48</v>
      </c>
      <c r="D282" s="62">
        <v>2703618.37</v>
      </c>
      <c r="E282" s="62">
        <v>162217.13</v>
      </c>
      <c r="F282" s="63">
        <v>2.1126989532176753E-4</v>
      </c>
    </row>
    <row r="283" spans="1:6" x14ac:dyDescent="0.2">
      <c r="A283" s="54" t="s">
        <v>273</v>
      </c>
      <c r="B283" s="54" t="s">
        <v>280</v>
      </c>
      <c r="C283" s="61">
        <v>45</v>
      </c>
      <c r="D283" s="62">
        <v>707422.38</v>
      </c>
      <c r="E283" s="62">
        <v>42445.33</v>
      </c>
      <c r="F283" s="63">
        <v>5.528035433741109E-5</v>
      </c>
    </row>
    <row r="284" spans="1:6" x14ac:dyDescent="0.2">
      <c r="A284" s="54" t="s">
        <v>273</v>
      </c>
      <c r="B284" s="54" t="s">
        <v>281</v>
      </c>
      <c r="C284" s="61">
        <v>34</v>
      </c>
      <c r="D284" s="62">
        <v>1711331.59</v>
      </c>
      <c r="E284" s="62">
        <v>102679.91</v>
      </c>
      <c r="F284" s="63">
        <v>1.3372924201869747E-4</v>
      </c>
    </row>
    <row r="285" spans="1:6" x14ac:dyDescent="0.2">
      <c r="A285" s="54" t="s">
        <v>273</v>
      </c>
      <c r="B285" s="54" t="s">
        <v>282</v>
      </c>
      <c r="C285" s="61">
        <v>33</v>
      </c>
      <c r="D285" s="62">
        <v>754710.05</v>
      </c>
      <c r="E285" s="62">
        <v>45282.61</v>
      </c>
      <c r="F285" s="63">
        <v>5.897559816646012E-5</v>
      </c>
    </row>
    <row r="286" spans="1:6" x14ac:dyDescent="0.2">
      <c r="A286" s="54" t="s">
        <v>273</v>
      </c>
      <c r="B286" s="54" t="s">
        <v>283</v>
      </c>
      <c r="C286" s="61">
        <v>32</v>
      </c>
      <c r="D286" s="62">
        <v>832885.93</v>
      </c>
      <c r="E286" s="62">
        <v>49973.16</v>
      </c>
      <c r="F286" s="63">
        <v>6.5084521481165029E-5</v>
      </c>
    </row>
    <row r="287" spans="1:6" x14ac:dyDescent="0.2">
      <c r="A287" s="54" t="s">
        <v>273</v>
      </c>
      <c r="B287" s="54" t="s">
        <v>284</v>
      </c>
      <c r="C287" s="61">
        <v>18</v>
      </c>
      <c r="D287" s="62">
        <v>0</v>
      </c>
      <c r="E287" s="62">
        <v>0</v>
      </c>
      <c r="F287" s="63">
        <v>0</v>
      </c>
    </row>
    <row r="288" spans="1:6" x14ac:dyDescent="0.2">
      <c r="A288" s="54" t="s">
        <v>273</v>
      </c>
      <c r="B288" s="54" t="s">
        <v>285</v>
      </c>
      <c r="C288" s="61">
        <v>18</v>
      </c>
      <c r="D288" s="62">
        <v>313072.11</v>
      </c>
      <c r="E288" s="62">
        <v>18784.34</v>
      </c>
      <c r="F288" s="63">
        <v>2.4464528163508322E-5</v>
      </c>
    </row>
    <row r="289" spans="1:6" x14ac:dyDescent="0.2">
      <c r="A289" s="54" t="s">
        <v>273</v>
      </c>
      <c r="B289" s="54" t="s">
        <v>49</v>
      </c>
      <c r="C289" s="61">
        <v>90</v>
      </c>
      <c r="D289" s="62">
        <v>797589.4</v>
      </c>
      <c r="E289" s="62">
        <v>47855.37</v>
      </c>
      <c r="F289" s="63">
        <v>6.2326333911125501E-5</v>
      </c>
    </row>
    <row r="290" spans="1:6" x14ac:dyDescent="0.2">
      <c r="A290" s="54" t="s">
        <v>273</v>
      </c>
      <c r="B290" s="54" t="s">
        <v>50</v>
      </c>
      <c r="C290" s="61">
        <v>6010</v>
      </c>
      <c r="D290" s="62">
        <v>417504660.19</v>
      </c>
      <c r="E290" s="62">
        <v>24951970.329999998</v>
      </c>
      <c r="F290" s="63">
        <v>3.2497185467964748E-2</v>
      </c>
    </row>
    <row r="291" spans="1:6" x14ac:dyDescent="0.2">
      <c r="A291" s="54" t="s">
        <v>286</v>
      </c>
      <c r="B291" s="54" t="s">
        <v>287</v>
      </c>
      <c r="C291" s="61">
        <v>562</v>
      </c>
      <c r="D291" s="62">
        <v>21632450.350000001</v>
      </c>
      <c r="E291" s="62">
        <v>1294641.5</v>
      </c>
      <c r="F291" s="63">
        <v>1.686127563619305E-3</v>
      </c>
    </row>
    <row r="292" spans="1:6" x14ac:dyDescent="0.2">
      <c r="A292" s="54" t="s">
        <v>286</v>
      </c>
      <c r="B292" s="54" t="s">
        <v>288</v>
      </c>
      <c r="C292" s="61">
        <v>91</v>
      </c>
      <c r="D292" s="62">
        <v>2442134.29</v>
      </c>
      <c r="E292" s="62">
        <v>146528.1</v>
      </c>
      <c r="F292" s="63">
        <v>1.9083666656349724E-4</v>
      </c>
    </row>
    <row r="293" spans="1:6" x14ac:dyDescent="0.2">
      <c r="A293" s="54" t="s">
        <v>286</v>
      </c>
      <c r="B293" s="54" t="s">
        <v>289</v>
      </c>
      <c r="C293" s="61">
        <v>33</v>
      </c>
      <c r="D293" s="62">
        <v>322845.59999999998</v>
      </c>
      <c r="E293" s="62">
        <v>19370.740000000002</v>
      </c>
      <c r="F293" s="63">
        <v>2.5228249396997564E-5</v>
      </c>
    </row>
    <row r="294" spans="1:6" x14ac:dyDescent="0.2">
      <c r="A294" s="54" t="s">
        <v>286</v>
      </c>
      <c r="B294" s="54" t="s">
        <v>290</v>
      </c>
      <c r="C294" s="61">
        <v>30</v>
      </c>
      <c r="D294" s="62">
        <v>192707.77</v>
      </c>
      <c r="E294" s="62">
        <v>11562.47</v>
      </c>
      <c r="F294" s="63">
        <v>1.5058840127186796E-5</v>
      </c>
    </row>
    <row r="295" spans="1:6" x14ac:dyDescent="0.2">
      <c r="A295" s="54" t="s">
        <v>286</v>
      </c>
      <c r="B295" s="54" t="s">
        <v>49</v>
      </c>
      <c r="C295" s="61">
        <v>27</v>
      </c>
      <c r="D295" s="62">
        <v>423605.47</v>
      </c>
      <c r="E295" s="62">
        <v>25416.33</v>
      </c>
      <c r="F295" s="63">
        <v>3.3101962650698481E-5</v>
      </c>
    </row>
    <row r="296" spans="1:6" x14ac:dyDescent="0.2">
      <c r="A296" s="54" t="s">
        <v>286</v>
      </c>
      <c r="B296" s="54" t="s">
        <v>50</v>
      </c>
      <c r="C296" s="61">
        <v>743</v>
      </c>
      <c r="D296" s="62">
        <v>25013743.48</v>
      </c>
      <c r="E296" s="62">
        <v>1497519.14</v>
      </c>
      <c r="F296" s="63">
        <v>1.9503532823576851E-3</v>
      </c>
    </row>
    <row r="297" spans="1:6" x14ac:dyDescent="0.2">
      <c r="A297" s="54" t="s">
        <v>291</v>
      </c>
      <c r="B297" s="54" t="s">
        <v>292</v>
      </c>
      <c r="C297" s="61">
        <v>398</v>
      </c>
      <c r="D297" s="62">
        <v>20302734.620000001</v>
      </c>
      <c r="E297" s="62">
        <v>1215762.8500000001</v>
      </c>
      <c r="F297" s="63">
        <v>1.5833968339570167E-3</v>
      </c>
    </row>
    <row r="298" spans="1:6" x14ac:dyDescent="0.2">
      <c r="A298" s="54" t="s">
        <v>291</v>
      </c>
      <c r="B298" s="54" t="s">
        <v>293</v>
      </c>
      <c r="C298" s="61">
        <v>317</v>
      </c>
      <c r="D298" s="62">
        <v>10255967.42</v>
      </c>
      <c r="E298" s="62">
        <v>615169.88</v>
      </c>
      <c r="F298" s="63">
        <v>8.0119082462317196E-4</v>
      </c>
    </row>
    <row r="299" spans="1:6" x14ac:dyDescent="0.2">
      <c r="A299" s="54" t="s">
        <v>291</v>
      </c>
      <c r="B299" s="54" t="s">
        <v>291</v>
      </c>
      <c r="C299" s="61">
        <v>102</v>
      </c>
      <c r="D299" s="62">
        <v>1486061.84</v>
      </c>
      <c r="E299" s="62">
        <v>87708.57</v>
      </c>
      <c r="F299" s="63">
        <v>1.142307252182425E-4</v>
      </c>
    </row>
    <row r="300" spans="1:6" x14ac:dyDescent="0.2">
      <c r="A300" s="54" t="s">
        <v>291</v>
      </c>
      <c r="B300" s="54" t="s">
        <v>294</v>
      </c>
      <c r="C300" s="61">
        <v>59</v>
      </c>
      <c r="D300" s="62">
        <v>4194769.6900000004</v>
      </c>
      <c r="E300" s="62">
        <v>251686.21</v>
      </c>
      <c r="F300" s="63">
        <v>3.2779349037079128E-4</v>
      </c>
    </row>
    <row r="301" spans="1:6" x14ac:dyDescent="0.2">
      <c r="A301" s="54" t="s">
        <v>291</v>
      </c>
      <c r="B301" s="54" t="s">
        <v>295</v>
      </c>
      <c r="C301" s="61">
        <v>51</v>
      </c>
      <c r="D301" s="62">
        <v>1944477.97</v>
      </c>
      <c r="E301" s="62">
        <v>116668.68</v>
      </c>
      <c r="F301" s="63">
        <v>1.5194806991671465E-4</v>
      </c>
    </row>
    <row r="302" spans="1:6" x14ac:dyDescent="0.2">
      <c r="A302" s="54" t="s">
        <v>291</v>
      </c>
      <c r="B302" s="54" t="s">
        <v>296</v>
      </c>
      <c r="C302" s="61">
        <v>44</v>
      </c>
      <c r="D302" s="62">
        <v>413619.29</v>
      </c>
      <c r="E302" s="62">
        <v>24817.15</v>
      </c>
      <c r="F302" s="63">
        <v>3.2321596878730399E-5</v>
      </c>
    </row>
    <row r="303" spans="1:6" x14ac:dyDescent="0.2">
      <c r="A303" s="54" t="s">
        <v>291</v>
      </c>
      <c r="B303" s="54" t="s">
        <v>297</v>
      </c>
      <c r="C303" s="61">
        <v>43</v>
      </c>
      <c r="D303" s="62">
        <v>1486812.41</v>
      </c>
      <c r="E303" s="62">
        <v>89208.76</v>
      </c>
      <c r="F303" s="63">
        <v>1.1618455700075991E-4</v>
      </c>
    </row>
    <row r="304" spans="1:6" x14ac:dyDescent="0.2">
      <c r="A304" s="54" t="s">
        <v>291</v>
      </c>
      <c r="B304" s="54" t="s">
        <v>298</v>
      </c>
      <c r="C304" s="61">
        <v>41</v>
      </c>
      <c r="D304" s="62">
        <v>1115938.74</v>
      </c>
      <c r="E304" s="62">
        <v>66956.320000000007</v>
      </c>
      <c r="F304" s="63">
        <v>8.7203211630798618E-5</v>
      </c>
    </row>
    <row r="305" spans="1:6" x14ac:dyDescent="0.2">
      <c r="A305" s="54" t="s">
        <v>291</v>
      </c>
      <c r="B305" s="54" t="s">
        <v>299</v>
      </c>
      <c r="C305" s="61">
        <v>32</v>
      </c>
      <c r="D305" s="62">
        <v>258579.23</v>
      </c>
      <c r="E305" s="62">
        <v>15494.78</v>
      </c>
      <c r="F305" s="63">
        <v>2.018023958772922E-5</v>
      </c>
    </row>
    <row r="306" spans="1:6" x14ac:dyDescent="0.2">
      <c r="A306" s="54" t="s">
        <v>291</v>
      </c>
      <c r="B306" s="54" t="s">
        <v>300</v>
      </c>
      <c r="C306" s="61">
        <v>28</v>
      </c>
      <c r="D306" s="62">
        <v>260596.82</v>
      </c>
      <c r="E306" s="62">
        <v>15635.83</v>
      </c>
      <c r="F306" s="63">
        <v>2.0363941634086068E-5</v>
      </c>
    </row>
    <row r="307" spans="1:6" x14ac:dyDescent="0.2">
      <c r="A307" s="54" t="s">
        <v>291</v>
      </c>
      <c r="B307" s="54" t="s">
        <v>100</v>
      </c>
      <c r="C307" s="61">
        <v>23</v>
      </c>
      <c r="D307" s="62">
        <v>542343.69999999995</v>
      </c>
      <c r="E307" s="62">
        <v>32540.62</v>
      </c>
      <c r="F307" s="63">
        <v>4.2380563514503151E-5</v>
      </c>
    </row>
    <row r="308" spans="1:6" x14ac:dyDescent="0.2">
      <c r="A308" s="54" t="s">
        <v>291</v>
      </c>
      <c r="B308" s="54" t="s">
        <v>301</v>
      </c>
      <c r="C308" s="61">
        <v>18</v>
      </c>
      <c r="D308" s="62">
        <v>177833.91</v>
      </c>
      <c r="E308" s="62">
        <v>10670.05</v>
      </c>
      <c r="F308" s="63">
        <v>1.3896561642892002E-5</v>
      </c>
    </row>
    <row r="309" spans="1:6" x14ac:dyDescent="0.2">
      <c r="A309" s="54" t="s">
        <v>291</v>
      </c>
      <c r="B309" s="54" t="s">
        <v>49</v>
      </c>
      <c r="C309" s="61">
        <v>160</v>
      </c>
      <c r="D309" s="62">
        <v>2176444.2599999998</v>
      </c>
      <c r="E309" s="62">
        <v>130586.66</v>
      </c>
      <c r="F309" s="63">
        <v>1.7007470165832206E-4</v>
      </c>
    </row>
    <row r="310" spans="1:6" x14ac:dyDescent="0.2">
      <c r="A310" s="54" t="s">
        <v>291</v>
      </c>
      <c r="B310" s="54" t="s">
        <v>50</v>
      </c>
      <c r="C310" s="61">
        <v>1316</v>
      </c>
      <c r="D310" s="62">
        <v>44616179.899999999</v>
      </c>
      <c r="E310" s="62">
        <v>2672906.36</v>
      </c>
      <c r="F310" s="63">
        <v>3.4811653176337583E-3</v>
      </c>
    </row>
    <row r="311" spans="1:6" x14ac:dyDescent="0.2">
      <c r="A311" s="54" t="s">
        <v>302</v>
      </c>
      <c r="B311" s="54" t="s">
        <v>303</v>
      </c>
      <c r="C311" s="61">
        <v>611</v>
      </c>
      <c r="D311" s="62">
        <v>29098136.359999999</v>
      </c>
      <c r="E311" s="62">
        <v>1740411.92</v>
      </c>
      <c r="F311" s="63">
        <v>2.2666943013672871E-3</v>
      </c>
    </row>
    <row r="312" spans="1:6" x14ac:dyDescent="0.2">
      <c r="A312" s="54" t="s">
        <v>302</v>
      </c>
      <c r="B312" s="54" t="s">
        <v>304</v>
      </c>
      <c r="C312" s="61">
        <v>84</v>
      </c>
      <c r="D312" s="62">
        <v>1625968.85</v>
      </c>
      <c r="E312" s="62">
        <v>97519.37</v>
      </c>
      <c r="F312" s="63">
        <v>1.2700820863829063E-4</v>
      </c>
    </row>
    <row r="313" spans="1:6" x14ac:dyDescent="0.2">
      <c r="A313" s="54" t="s">
        <v>302</v>
      </c>
      <c r="B313" s="54" t="s">
        <v>305</v>
      </c>
      <c r="C313" s="61">
        <v>74</v>
      </c>
      <c r="D313" s="62">
        <v>878972.97</v>
      </c>
      <c r="E313" s="62">
        <v>52675.42</v>
      </c>
      <c r="F313" s="63">
        <v>6.8603916672857785E-5</v>
      </c>
    </row>
    <row r="314" spans="1:6" x14ac:dyDescent="0.2">
      <c r="A314" s="54" t="s">
        <v>302</v>
      </c>
      <c r="B314" s="54" t="s">
        <v>302</v>
      </c>
      <c r="C314" s="61">
        <v>44</v>
      </c>
      <c r="D314" s="62">
        <v>4997143.21</v>
      </c>
      <c r="E314" s="62">
        <v>299828.61</v>
      </c>
      <c r="F314" s="63">
        <v>3.9049364915512348E-4</v>
      </c>
    </row>
    <row r="315" spans="1:6" x14ac:dyDescent="0.2">
      <c r="A315" s="54" t="s">
        <v>302</v>
      </c>
      <c r="B315" s="54" t="s">
        <v>306</v>
      </c>
      <c r="C315" s="61">
        <v>36</v>
      </c>
      <c r="D315" s="62">
        <v>275599.23</v>
      </c>
      <c r="E315" s="62">
        <v>16535.97</v>
      </c>
      <c r="F315" s="63">
        <v>2.1536274565724891E-5</v>
      </c>
    </row>
    <row r="316" spans="1:6" x14ac:dyDescent="0.2">
      <c r="A316" s="54" t="s">
        <v>302</v>
      </c>
      <c r="B316" s="54" t="s">
        <v>307</v>
      </c>
      <c r="C316" s="61">
        <v>29</v>
      </c>
      <c r="D316" s="62">
        <v>929735.93</v>
      </c>
      <c r="E316" s="62">
        <v>55784.18</v>
      </c>
      <c r="F316" s="63">
        <v>7.2652733217574731E-5</v>
      </c>
    </row>
    <row r="317" spans="1:6" x14ac:dyDescent="0.2">
      <c r="A317" s="54" t="s">
        <v>302</v>
      </c>
      <c r="B317" s="54" t="s">
        <v>49</v>
      </c>
      <c r="C317" s="61">
        <v>105</v>
      </c>
      <c r="D317" s="62">
        <v>1378920.5</v>
      </c>
      <c r="E317" s="62">
        <v>82735.23</v>
      </c>
      <c r="F317" s="63">
        <v>1.0775349916203276E-4</v>
      </c>
    </row>
    <row r="318" spans="1:6" x14ac:dyDescent="0.2">
      <c r="A318" s="54" t="s">
        <v>302</v>
      </c>
      <c r="B318" s="54" t="s">
        <v>50</v>
      </c>
      <c r="C318" s="61">
        <v>983</v>
      </c>
      <c r="D318" s="62">
        <v>39184477.049999997</v>
      </c>
      <c r="E318" s="62">
        <v>2345490.7000000002</v>
      </c>
      <c r="F318" s="63">
        <v>3.054742582778892E-3</v>
      </c>
    </row>
    <row r="319" spans="1:6" x14ac:dyDescent="0.2">
      <c r="A319" s="54" t="s">
        <v>308</v>
      </c>
      <c r="B319" s="54" t="s">
        <v>309</v>
      </c>
      <c r="C319" s="61">
        <v>432</v>
      </c>
      <c r="D319" s="62">
        <v>15200650.33</v>
      </c>
      <c r="E319" s="62">
        <v>909052.61</v>
      </c>
      <c r="F319" s="63">
        <v>1.1839406217868578E-3</v>
      </c>
    </row>
    <row r="320" spans="1:6" x14ac:dyDescent="0.2">
      <c r="A320" s="54" t="s">
        <v>308</v>
      </c>
      <c r="B320" s="54" t="s">
        <v>310</v>
      </c>
      <c r="C320" s="61">
        <v>125</v>
      </c>
      <c r="D320" s="62">
        <v>4475707.9000000004</v>
      </c>
      <c r="E320" s="62">
        <v>268542.53000000003</v>
      </c>
      <c r="F320" s="63">
        <v>3.4974698542960674E-4</v>
      </c>
    </row>
    <row r="321" spans="1:6" x14ac:dyDescent="0.2">
      <c r="A321" s="54" t="s">
        <v>308</v>
      </c>
      <c r="B321" s="54" t="s">
        <v>311</v>
      </c>
      <c r="C321" s="61">
        <v>35</v>
      </c>
      <c r="D321" s="62">
        <v>1296402.99</v>
      </c>
      <c r="E321" s="62">
        <v>77784.19</v>
      </c>
      <c r="F321" s="63">
        <v>1.0130531639284012E-4</v>
      </c>
    </row>
    <row r="322" spans="1:6" x14ac:dyDescent="0.2">
      <c r="A322" s="54" t="s">
        <v>308</v>
      </c>
      <c r="B322" s="54" t="s">
        <v>312</v>
      </c>
      <c r="C322" s="61">
        <v>25</v>
      </c>
      <c r="D322" s="62">
        <v>1640289.96</v>
      </c>
      <c r="E322" s="62">
        <v>98417.4</v>
      </c>
      <c r="F322" s="63">
        <v>1.2817779352797403E-4</v>
      </c>
    </row>
    <row r="323" spans="1:6" x14ac:dyDescent="0.2">
      <c r="A323" s="54" t="s">
        <v>308</v>
      </c>
      <c r="B323" s="54" t="s">
        <v>313</v>
      </c>
      <c r="C323" s="61">
        <v>18</v>
      </c>
      <c r="D323" s="62">
        <v>547391.32999999996</v>
      </c>
      <c r="E323" s="62">
        <v>32843.49</v>
      </c>
      <c r="F323" s="63">
        <v>4.2775018238218847E-5</v>
      </c>
    </row>
    <row r="324" spans="1:6" x14ac:dyDescent="0.2">
      <c r="A324" s="54" t="s">
        <v>308</v>
      </c>
      <c r="B324" s="54" t="s">
        <v>49</v>
      </c>
      <c r="C324" s="61">
        <v>132</v>
      </c>
      <c r="D324" s="62">
        <v>729836.72</v>
      </c>
      <c r="E324" s="62">
        <v>43790.2</v>
      </c>
      <c r="F324" s="63">
        <v>5.7031898974659853E-5</v>
      </c>
    </row>
    <row r="325" spans="1:6" x14ac:dyDescent="0.2">
      <c r="A325" s="54" t="s">
        <v>308</v>
      </c>
      <c r="B325" s="54" t="s">
        <v>50</v>
      </c>
      <c r="C325" s="61">
        <v>767</v>
      </c>
      <c r="D325" s="62">
        <v>23890279.23</v>
      </c>
      <c r="E325" s="62">
        <v>1430430.42</v>
      </c>
      <c r="F325" s="63">
        <v>1.8629776343501573E-3</v>
      </c>
    </row>
    <row r="326" spans="1:6" x14ac:dyDescent="0.2">
      <c r="A326" s="54" t="s">
        <v>314</v>
      </c>
      <c r="B326" s="54" t="s">
        <v>315</v>
      </c>
      <c r="C326" s="61">
        <v>155</v>
      </c>
      <c r="D326" s="62">
        <v>2024495.08</v>
      </c>
      <c r="E326" s="62">
        <v>121469.66</v>
      </c>
      <c r="F326" s="63">
        <v>1.5820081610968392E-4</v>
      </c>
    </row>
    <row r="327" spans="1:6" x14ac:dyDescent="0.2">
      <c r="A327" s="54" t="s">
        <v>314</v>
      </c>
      <c r="B327" s="54" t="s">
        <v>316</v>
      </c>
      <c r="C327" s="61">
        <v>98</v>
      </c>
      <c r="D327" s="62">
        <v>2243087.9300000002</v>
      </c>
      <c r="E327" s="62">
        <v>134490.89000000001</v>
      </c>
      <c r="F327" s="63">
        <v>1.7515953002023493E-4</v>
      </c>
    </row>
    <row r="328" spans="1:6" x14ac:dyDescent="0.2">
      <c r="A328" s="54" t="s">
        <v>314</v>
      </c>
      <c r="B328" s="54" t="s">
        <v>317</v>
      </c>
      <c r="C328" s="61">
        <v>60</v>
      </c>
      <c r="D328" s="62">
        <v>1196314.28</v>
      </c>
      <c r="E328" s="62">
        <v>71755.850000000006</v>
      </c>
      <c r="F328" s="63">
        <v>9.3454069358916983E-5</v>
      </c>
    </row>
    <row r="329" spans="1:6" x14ac:dyDescent="0.2">
      <c r="A329" s="54" t="s">
        <v>314</v>
      </c>
      <c r="B329" s="54" t="s">
        <v>318</v>
      </c>
      <c r="C329" s="61">
        <v>41</v>
      </c>
      <c r="D329" s="62">
        <v>2891860.26</v>
      </c>
      <c r="E329" s="62">
        <v>173399.19</v>
      </c>
      <c r="F329" s="63">
        <v>2.2583329343935058E-4</v>
      </c>
    </row>
    <row r="330" spans="1:6" x14ac:dyDescent="0.2">
      <c r="A330" s="54" t="s">
        <v>314</v>
      </c>
      <c r="B330" s="54" t="s">
        <v>319</v>
      </c>
      <c r="C330" s="61">
        <v>16</v>
      </c>
      <c r="D330" s="62">
        <v>305135.38</v>
      </c>
      <c r="E330" s="62">
        <v>18308.12</v>
      </c>
      <c r="F330" s="63">
        <v>2.384430421089535E-5</v>
      </c>
    </row>
    <row r="331" spans="1:6" x14ac:dyDescent="0.2">
      <c r="A331" s="54" t="s">
        <v>314</v>
      </c>
      <c r="B331" s="54" t="s">
        <v>49</v>
      </c>
      <c r="C331" s="61">
        <v>121</v>
      </c>
      <c r="D331" s="62">
        <v>7043992.0899999999</v>
      </c>
      <c r="E331" s="62">
        <v>417808.03</v>
      </c>
      <c r="F331" s="63">
        <v>5.4414881315366576E-4</v>
      </c>
    </row>
    <row r="332" spans="1:6" x14ac:dyDescent="0.2">
      <c r="A332" s="54" t="s">
        <v>314</v>
      </c>
      <c r="B332" s="54" t="s">
        <v>50</v>
      </c>
      <c r="C332" s="61">
        <v>491</v>
      </c>
      <c r="D332" s="62">
        <v>15704885.02</v>
      </c>
      <c r="E332" s="62">
        <v>937231.73</v>
      </c>
      <c r="F332" s="63">
        <v>1.2206408132688518E-3</v>
      </c>
    </row>
    <row r="333" spans="1:6" x14ac:dyDescent="0.2">
      <c r="A333" s="54" t="s">
        <v>125</v>
      </c>
      <c r="B333" s="54" t="s">
        <v>320</v>
      </c>
      <c r="C333" s="61">
        <v>366</v>
      </c>
      <c r="D333" s="62">
        <v>16181740.279999999</v>
      </c>
      <c r="E333" s="62">
        <v>966427.05</v>
      </c>
      <c r="F333" s="63">
        <v>1.258664493013929E-3</v>
      </c>
    </row>
    <row r="334" spans="1:6" x14ac:dyDescent="0.2">
      <c r="A334" s="54" t="s">
        <v>125</v>
      </c>
      <c r="B334" s="54" t="s">
        <v>321</v>
      </c>
      <c r="C334" s="61">
        <v>51</v>
      </c>
      <c r="D334" s="62">
        <v>1533187.1</v>
      </c>
      <c r="E334" s="62">
        <v>91974.3</v>
      </c>
      <c r="F334" s="63">
        <v>1.1978636740332445E-4</v>
      </c>
    </row>
    <row r="335" spans="1:6" x14ac:dyDescent="0.2">
      <c r="A335" s="54" t="s">
        <v>125</v>
      </c>
      <c r="B335" s="54" t="s">
        <v>322</v>
      </c>
      <c r="C335" s="61">
        <v>40</v>
      </c>
      <c r="D335" s="62">
        <v>1894570.21</v>
      </c>
      <c r="E335" s="62">
        <v>113653.77</v>
      </c>
      <c r="F335" s="63">
        <v>1.4802148263148436E-4</v>
      </c>
    </row>
    <row r="336" spans="1:6" x14ac:dyDescent="0.2">
      <c r="A336" s="54" t="s">
        <v>125</v>
      </c>
      <c r="B336" s="54" t="s">
        <v>323</v>
      </c>
      <c r="C336" s="61">
        <v>22</v>
      </c>
      <c r="D336" s="62">
        <v>896153.12</v>
      </c>
      <c r="E336" s="62">
        <v>53769.18</v>
      </c>
      <c r="F336" s="63">
        <v>7.0028418269619719E-5</v>
      </c>
    </row>
    <row r="337" spans="1:6" x14ac:dyDescent="0.2">
      <c r="A337" s="54" t="s">
        <v>125</v>
      </c>
      <c r="B337" s="54" t="s">
        <v>49</v>
      </c>
      <c r="C337" s="61">
        <v>112</v>
      </c>
      <c r="D337" s="62">
        <v>655570.21</v>
      </c>
      <c r="E337" s="62">
        <v>39334.22</v>
      </c>
      <c r="F337" s="63">
        <v>5.1228477177246167E-5</v>
      </c>
    </row>
    <row r="338" spans="1:6" x14ac:dyDescent="0.2">
      <c r="A338" s="54" t="s">
        <v>125</v>
      </c>
      <c r="B338" s="54" t="s">
        <v>50</v>
      </c>
      <c r="C338" s="61">
        <v>591</v>
      </c>
      <c r="D338" s="62">
        <v>21161220.920000002</v>
      </c>
      <c r="E338" s="62">
        <v>1265158.51</v>
      </c>
      <c r="F338" s="63">
        <v>1.647729225471708E-3</v>
      </c>
    </row>
    <row r="339" spans="1:6" x14ac:dyDescent="0.2">
      <c r="A339" s="54" t="s">
        <v>324</v>
      </c>
      <c r="B339" s="54" t="s">
        <v>325</v>
      </c>
      <c r="C339" s="61">
        <v>275</v>
      </c>
      <c r="D339" s="62">
        <v>9486372.2300000004</v>
      </c>
      <c r="E339" s="62">
        <v>567876.9</v>
      </c>
      <c r="F339" s="63">
        <v>7.3959694157238421E-4</v>
      </c>
    </row>
    <row r="340" spans="1:6" x14ac:dyDescent="0.2">
      <c r="A340" s="54" t="s">
        <v>324</v>
      </c>
      <c r="B340" s="54" t="s">
        <v>326</v>
      </c>
      <c r="C340" s="61">
        <v>143</v>
      </c>
      <c r="D340" s="62">
        <v>5166828.7</v>
      </c>
      <c r="E340" s="62">
        <v>310009.68</v>
      </c>
      <c r="F340" s="63">
        <v>4.0375336835471475E-4</v>
      </c>
    </row>
    <row r="341" spans="1:6" x14ac:dyDescent="0.2">
      <c r="A341" s="54" t="s">
        <v>324</v>
      </c>
      <c r="B341" s="54" t="s">
        <v>327</v>
      </c>
      <c r="C341" s="61">
        <v>117</v>
      </c>
      <c r="D341" s="62">
        <v>2831038.67</v>
      </c>
      <c r="E341" s="62">
        <v>169585.36</v>
      </c>
      <c r="F341" s="63">
        <v>2.2086620109296878E-4</v>
      </c>
    </row>
    <row r="342" spans="1:6" x14ac:dyDescent="0.2">
      <c r="A342" s="54" t="s">
        <v>324</v>
      </c>
      <c r="B342" s="54" t="s">
        <v>328</v>
      </c>
      <c r="C342" s="61">
        <v>68</v>
      </c>
      <c r="D342" s="62">
        <v>2135900.7599999998</v>
      </c>
      <c r="E342" s="62">
        <v>128154.04</v>
      </c>
      <c r="F342" s="63">
        <v>1.669064827855209E-4</v>
      </c>
    </row>
    <row r="343" spans="1:6" x14ac:dyDescent="0.2">
      <c r="A343" s="54" t="s">
        <v>324</v>
      </c>
      <c r="B343" s="54" t="s">
        <v>329</v>
      </c>
      <c r="C343" s="61">
        <v>62</v>
      </c>
      <c r="D343" s="62">
        <v>933421.36</v>
      </c>
      <c r="E343" s="62">
        <v>56005.32</v>
      </c>
      <c r="F343" s="63">
        <v>7.2940743643178086E-5</v>
      </c>
    </row>
    <row r="344" spans="1:6" x14ac:dyDescent="0.2">
      <c r="A344" s="54" t="s">
        <v>324</v>
      </c>
      <c r="B344" s="54" t="s">
        <v>330</v>
      </c>
      <c r="C344" s="61">
        <v>18</v>
      </c>
      <c r="D344" s="62">
        <v>1077772.29</v>
      </c>
      <c r="E344" s="62">
        <v>64666.35</v>
      </c>
      <c r="F344" s="63">
        <v>8.4220778627638036E-5</v>
      </c>
    </row>
    <row r="345" spans="1:6" x14ac:dyDescent="0.2">
      <c r="A345" s="54" t="s">
        <v>324</v>
      </c>
      <c r="B345" s="54" t="s">
        <v>331</v>
      </c>
      <c r="C345" s="61">
        <v>17</v>
      </c>
      <c r="D345" s="62">
        <v>67365.66</v>
      </c>
      <c r="E345" s="62">
        <v>4041.94</v>
      </c>
      <c r="F345" s="63">
        <v>5.2641804271649061E-6</v>
      </c>
    </row>
    <row r="346" spans="1:6" x14ac:dyDescent="0.2">
      <c r="A346" s="54" t="s">
        <v>324</v>
      </c>
      <c r="B346" s="54" t="s">
        <v>49</v>
      </c>
      <c r="C346" s="61">
        <v>88</v>
      </c>
      <c r="D346" s="62">
        <v>684358.06</v>
      </c>
      <c r="E346" s="62">
        <v>41061.480000000003</v>
      </c>
      <c r="F346" s="63">
        <v>5.3478042555412311E-5</v>
      </c>
    </row>
    <row r="347" spans="1:6" x14ac:dyDescent="0.2">
      <c r="A347" s="54" t="s">
        <v>324</v>
      </c>
      <c r="B347" s="54" t="s">
        <v>50</v>
      </c>
      <c r="C347" s="61">
        <v>788</v>
      </c>
      <c r="D347" s="62">
        <v>22383057.73</v>
      </c>
      <c r="E347" s="62">
        <v>1341401.07</v>
      </c>
      <c r="F347" s="63">
        <v>1.747026739058982E-3</v>
      </c>
    </row>
    <row r="348" spans="1:6" x14ac:dyDescent="0.2">
      <c r="A348" s="54" t="s">
        <v>332</v>
      </c>
      <c r="B348" s="54" t="s">
        <v>333</v>
      </c>
      <c r="C348" s="61">
        <v>270</v>
      </c>
      <c r="D348" s="62">
        <v>5651916.4900000002</v>
      </c>
      <c r="E348" s="62">
        <v>338857.36</v>
      </c>
      <c r="F348" s="63">
        <v>4.4132428539581786E-4</v>
      </c>
    </row>
    <row r="349" spans="1:6" x14ac:dyDescent="0.2">
      <c r="A349" s="54" t="s">
        <v>332</v>
      </c>
      <c r="B349" s="54" t="s">
        <v>334</v>
      </c>
      <c r="C349" s="61">
        <v>234</v>
      </c>
      <c r="D349" s="62">
        <v>7830717.1799999997</v>
      </c>
      <c r="E349" s="62">
        <v>469149.62</v>
      </c>
      <c r="F349" s="63">
        <v>6.1101556356993249E-4</v>
      </c>
    </row>
    <row r="350" spans="1:6" x14ac:dyDescent="0.2">
      <c r="A350" s="54" t="s">
        <v>332</v>
      </c>
      <c r="B350" s="54" t="s">
        <v>45</v>
      </c>
      <c r="C350" s="61">
        <v>89</v>
      </c>
      <c r="D350" s="62">
        <v>1945274.67</v>
      </c>
      <c r="E350" s="62">
        <v>116716.55</v>
      </c>
      <c r="F350" s="63">
        <v>1.5201041530458494E-4</v>
      </c>
    </row>
    <row r="351" spans="1:6" x14ac:dyDescent="0.2">
      <c r="A351" s="54" t="s">
        <v>332</v>
      </c>
      <c r="B351" s="54" t="s">
        <v>43</v>
      </c>
      <c r="C351" s="61">
        <v>54</v>
      </c>
      <c r="D351" s="62">
        <v>968356.62</v>
      </c>
      <c r="E351" s="62">
        <v>58101.4</v>
      </c>
      <c r="F351" s="63">
        <v>7.5670656336036422E-5</v>
      </c>
    </row>
    <row r="352" spans="1:6" x14ac:dyDescent="0.2">
      <c r="A352" s="54" t="s">
        <v>332</v>
      </c>
      <c r="B352" s="54" t="s">
        <v>335</v>
      </c>
      <c r="C352" s="61">
        <v>50</v>
      </c>
      <c r="D352" s="62">
        <v>825683.98</v>
      </c>
      <c r="E352" s="62">
        <v>49541.03</v>
      </c>
      <c r="F352" s="63">
        <v>6.4521719883914511E-5</v>
      </c>
    </row>
    <row r="353" spans="1:6" x14ac:dyDescent="0.2">
      <c r="A353" s="54" t="s">
        <v>332</v>
      </c>
      <c r="B353" s="54" t="s">
        <v>336</v>
      </c>
      <c r="C353" s="61">
        <v>26</v>
      </c>
      <c r="D353" s="62">
        <v>510053.02</v>
      </c>
      <c r="E353" s="62">
        <v>30603.22</v>
      </c>
      <c r="F353" s="63">
        <v>3.9857313995809335E-5</v>
      </c>
    </row>
    <row r="354" spans="1:6" x14ac:dyDescent="0.2">
      <c r="A354" s="54" t="s">
        <v>332</v>
      </c>
      <c r="B354" s="54" t="s">
        <v>337</v>
      </c>
      <c r="C354" s="61">
        <v>24</v>
      </c>
      <c r="D354" s="62">
        <v>1191247.48</v>
      </c>
      <c r="E354" s="62">
        <v>71474.84</v>
      </c>
      <c r="F354" s="63">
        <v>9.3088084870815319E-5</v>
      </c>
    </row>
    <row r="355" spans="1:6" x14ac:dyDescent="0.2">
      <c r="A355" s="54" t="s">
        <v>332</v>
      </c>
      <c r="B355" s="54" t="s">
        <v>338</v>
      </c>
      <c r="C355" s="61">
        <v>18</v>
      </c>
      <c r="D355" s="62">
        <v>490965.34</v>
      </c>
      <c r="E355" s="62">
        <v>29457.919999999998</v>
      </c>
      <c r="F355" s="63">
        <v>3.8365687241520063E-5</v>
      </c>
    </row>
    <row r="356" spans="1:6" x14ac:dyDescent="0.2">
      <c r="A356" s="54" t="s">
        <v>332</v>
      </c>
      <c r="B356" s="54" t="s">
        <v>49</v>
      </c>
      <c r="C356" s="61">
        <v>85</v>
      </c>
      <c r="D356" s="62">
        <v>657440.13</v>
      </c>
      <c r="E356" s="62">
        <v>39051.26</v>
      </c>
      <c r="F356" s="63">
        <v>5.0859953029517461E-5</v>
      </c>
    </row>
    <row r="357" spans="1:6" x14ac:dyDescent="0.2">
      <c r="A357" s="54" t="s">
        <v>332</v>
      </c>
      <c r="B357" s="54" t="s">
        <v>50</v>
      </c>
      <c r="C357" s="61">
        <v>850</v>
      </c>
      <c r="D357" s="62">
        <v>20071654.91</v>
      </c>
      <c r="E357" s="62">
        <v>1202953.2</v>
      </c>
      <c r="F357" s="63">
        <v>1.5667136796279485E-3</v>
      </c>
    </row>
    <row r="358" spans="1:6" x14ac:dyDescent="0.2">
      <c r="A358" s="54" t="s">
        <v>339</v>
      </c>
      <c r="B358" s="54" t="s">
        <v>340</v>
      </c>
      <c r="C358" s="61">
        <v>559</v>
      </c>
      <c r="D358" s="62">
        <v>26365595.780000001</v>
      </c>
      <c r="E358" s="62">
        <v>1577052.69</v>
      </c>
      <c r="F358" s="63">
        <v>2.0539369469377978E-3</v>
      </c>
    </row>
    <row r="359" spans="1:6" x14ac:dyDescent="0.2">
      <c r="A359" s="54" t="s">
        <v>339</v>
      </c>
      <c r="B359" s="54" t="s">
        <v>341</v>
      </c>
      <c r="C359" s="61">
        <v>103</v>
      </c>
      <c r="D359" s="62">
        <v>951694.04</v>
      </c>
      <c r="E359" s="62">
        <v>57101.68</v>
      </c>
      <c r="F359" s="63">
        <v>7.4368631452776085E-5</v>
      </c>
    </row>
    <row r="360" spans="1:6" x14ac:dyDescent="0.2">
      <c r="A360" s="54" t="s">
        <v>339</v>
      </c>
      <c r="B360" s="54" t="s">
        <v>342</v>
      </c>
      <c r="C360" s="61">
        <v>64</v>
      </c>
      <c r="D360" s="62">
        <v>3830892.64</v>
      </c>
      <c r="E360" s="62">
        <v>229853.55</v>
      </c>
      <c r="F360" s="63">
        <v>2.9935886208710917E-4</v>
      </c>
    </row>
    <row r="361" spans="1:6" x14ac:dyDescent="0.2">
      <c r="A361" s="54" t="s">
        <v>339</v>
      </c>
      <c r="B361" s="54" t="s">
        <v>343</v>
      </c>
      <c r="C361" s="61">
        <v>23</v>
      </c>
      <c r="D361" s="62">
        <v>433751.1</v>
      </c>
      <c r="E361" s="62">
        <v>26025.06</v>
      </c>
      <c r="F361" s="63">
        <v>3.3894766242891359E-5</v>
      </c>
    </row>
    <row r="362" spans="1:6" x14ac:dyDescent="0.2">
      <c r="A362" s="54" t="s">
        <v>339</v>
      </c>
      <c r="B362" s="54" t="s">
        <v>344</v>
      </c>
      <c r="C362" s="61">
        <v>22</v>
      </c>
      <c r="D362" s="62">
        <v>209437.27</v>
      </c>
      <c r="E362" s="62">
        <v>12566.23</v>
      </c>
      <c r="F362" s="63">
        <v>1.6366126664238572E-5</v>
      </c>
    </row>
    <row r="363" spans="1:6" x14ac:dyDescent="0.2">
      <c r="A363" s="54" t="s">
        <v>339</v>
      </c>
      <c r="B363" s="54" t="s">
        <v>345</v>
      </c>
      <c r="C363" s="61">
        <v>21</v>
      </c>
      <c r="D363" s="62">
        <v>466237.94</v>
      </c>
      <c r="E363" s="62">
        <v>27974.27</v>
      </c>
      <c r="F363" s="63">
        <v>3.6433396982198255E-5</v>
      </c>
    </row>
    <row r="364" spans="1:6" x14ac:dyDescent="0.2">
      <c r="A364" s="54" t="s">
        <v>339</v>
      </c>
      <c r="B364" s="54" t="s">
        <v>346</v>
      </c>
      <c r="C364" s="61">
        <v>18</v>
      </c>
      <c r="D364" s="62">
        <v>1514602.49</v>
      </c>
      <c r="E364" s="62">
        <v>90876.15</v>
      </c>
      <c r="F364" s="63">
        <v>1.1835614831642776E-4</v>
      </c>
    </row>
    <row r="365" spans="1:6" x14ac:dyDescent="0.2">
      <c r="A365" s="54" t="s">
        <v>339</v>
      </c>
      <c r="B365" s="54" t="s">
        <v>49</v>
      </c>
      <c r="C365" s="61">
        <v>163</v>
      </c>
      <c r="D365" s="62">
        <v>2211042.54</v>
      </c>
      <c r="E365" s="62">
        <v>132662.56</v>
      </c>
      <c r="F365" s="63">
        <v>1.7277833213001428E-4</v>
      </c>
    </row>
    <row r="366" spans="1:6" x14ac:dyDescent="0.2">
      <c r="A366" s="54" t="s">
        <v>339</v>
      </c>
      <c r="B366" s="54" t="s">
        <v>50</v>
      </c>
      <c r="C366" s="61">
        <v>973</v>
      </c>
      <c r="D366" s="62">
        <v>35983253.799999997</v>
      </c>
      <c r="E366" s="62">
        <v>2154112.2000000002</v>
      </c>
      <c r="F366" s="63">
        <v>2.8054932238373493E-3</v>
      </c>
    </row>
    <row r="367" spans="1:6" x14ac:dyDescent="0.2">
      <c r="A367" s="54" t="s">
        <v>347</v>
      </c>
      <c r="B367" s="54" t="s">
        <v>348</v>
      </c>
      <c r="C367" s="61">
        <v>280</v>
      </c>
      <c r="D367" s="62">
        <v>30585370.399999999</v>
      </c>
      <c r="E367" s="62">
        <v>1835035.27</v>
      </c>
      <c r="F367" s="63">
        <v>2.3899307638142247E-3</v>
      </c>
    </row>
    <row r="368" spans="1:6" x14ac:dyDescent="0.2">
      <c r="A368" s="54" t="s">
        <v>347</v>
      </c>
      <c r="B368" s="54" t="s">
        <v>349</v>
      </c>
      <c r="C368" s="61">
        <v>191</v>
      </c>
      <c r="D368" s="62">
        <v>7297350.2199999997</v>
      </c>
      <c r="E368" s="62">
        <v>437841.07</v>
      </c>
      <c r="F368" s="63">
        <v>5.7023963515117476E-4</v>
      </c>
    </row>
    <row r="369" spans="1:6" x14ac:dyDescent="0.2">
      <c r="A369" s="54" t="s">
        <v>347</v>
      </c>
      <c r="B369" s="54" t="s">
        <v>350</v>
      </c>
      <c r="C369" s="61">
        <v>48</v>
      </c>
      <c r="D369" s="62">
        <v>2269725.35</v>
      </c>
      <c r="E369" s="62">
        <v>136183.53</v>
      </c>
      <c r="F369" s="63">
        <v>1.7736400667209921E-4</v>
      </c>
    </row>
    <row r="370" spans="1:6" x14ac:dyDescent="0.2">
      <c r="A370" s="54" t="s">
        <v>347</v>
      </c>
      <c r="B370" s="54" t="s">
        <v>351</v>
      </c>
      <c r="C370" s="61">
        <v>46</v>
      </c>
      <c r="D370" s="62">
        <v>3290086.53</v>
      </c>
      <c r="E370" s="62">
        <v>197405.23</v>
      </c>
      <c r="F370" s="63">
        <v>2.5709850912828655E-4</v>
      </c>
    </row>
    <row r="371" spans="1:6" x14ac:dyDescent="0.2">
      <c r="A371" s="54" t="s">
        <v>347</v>
      </c>
      <c r="B371" s="54" t="s">
        <v>352</v>
      </c>
      <c r="C371" s="61">
        <v>33</v>
      </c>
      <c r="D371" s="62">
        <v>476805.88</v>
      </c>
      <c r="E371" s="62">
        <v>28608.37</v>
      </c>
      <c r="F371" s="63">
        <v>3.7259242197333868E-5</v>
      </c>
    </row>
    <row r="372" spans="1:6" x14ac:dyDescent="0.2">
      <c r="A372" s="54" t="s">
        <v>347</v>
      </c>
      <c r="B372" s="54" t="s">
        <v>353</v>
      </c>
      <c r="C372" s="61">
        <v>24</v>
      </c>
      <c r="D372" s="62">
        <v>384270.99</v>
      </c>
      <c r="E372" s="62">
        <v>23056.26</v>
      </c>
      <c r="F372" s="63">
        <v>3.0028232139919227E-5</v>
      </c>
    </row>
    <row r="373" spans="1:6" x14ac:dyDescent="0.2">
      <c r="A373" s="54" t="s">
        <v>347</v>
      </c>
      <c r="B373" s="54" t="s">
        <v>49</v>
      </c>
      <c r="C373" s="61">
        <v>87</v>
      </c>
      <c r="D373" s="62">
        <v>464582.48</v>
      </c>
      <c r="E373" s="62">
        <v>27874.97</v>
      </c>
      <c r="F373" s="63">
        <v>3.6304069699651388E-5</v>
      </c>
    </row>
    <row r="374" spans="1:6" x14ac:dyDescent="0.2">
      <c r="A374" s="54" t="s">
        <v>347</v>
      </c>
      <c r="B374" s="54" t="s">
        <v>50</v>
      </c>
      <c r="C374" s="61">
        <v>709</v>
      </c>
      <c r="D374" s="62">
        <v>44768191.850000001</v>
      </c>
      <c r="E374" s="62">
        <v>2686004.7</v>
      </c>
      <c r="F374" s="63">
        <v>3.4982244588026901E-3</v>
      </c>
    </row>
    <row r="375" spans="1:6" x14ac:dyDescent="0.2">
      <c r="A375" s="54" t="s">
        <v>354</v>
      </c>
      <c r="B375" s="54" t="s">
        <v>355</v>
      </c>
      <c r="C375" s="61">
        <v>620</v>
      </c>
      <c r="D375" s="62">
        <v>32129456.93</v>
      </c>
      <c r="E375" s="62">
        <v>1921057.87</v>
      </c>
      <c r="F375" s="63">
        <v>2.5019656993189171E-3</v>
      </c>
    </row>
    <row r="376" spans="1:6" x14ac:dyDescent="0.2">
      <c r="A376" s="54" t="s">
        <v>354</v>
      </c>
      <c r="B376" s="54" t="s">
        <v>356</v>
      </c>
      <c r="C376" s="61">
        <v>250</v>
      </c>
      <c r="D376" s="62">
        <v>7110430.0700000003</v>
      </c>
      <c r="E376" s="62">
        <v>426473.66</v>
      </c>
      <c r="F376" s="63">
        <v>5.5543483913006637E-4</v>
      </c>
    </row>
    <row r="377" spans="1:6" x14ac:dyDescent="0.2">
      <c r="A377" s="54" t="s">
        <v>354</v>
      </c>
      <c r="B377" s="54" t="s">
        <v>312</v>
      </c>
      <c r="C377" s="61">
        <v>145</v>
      </c>
      <c r="D377" s="62">
        <v>2551511.85</v>
      </c>
      <c r="E377" s="62">
        <v>153090.69</v>
      </c>
      <c r="F377" s="63">
        <v>1.9938371521575535E-4</v>
      </c>
    </row>
    <row r="378" spans="1:6" x14ac:dyDescent="0.2">
      <c r="A378" s="54" t="s">
        <v>354</v>
      </c>
      <c r="B378" s="54" t="s">
        <v>357</v>
      </c>
      <c r="C378" s="61">
        <v>96</v>
      </c>
      <c r="D378" s="62">
        <v>3098537.14</v>
      </c>
      <c r="E378" s="62">
        <v>185912.23</v>
      </c>
      <c r="F378" s="63">
        <v>2.4213014600330045E-4</v>
      </c>
    </row>
    <row r="379" spans="1:6" x14ac:dyDescent="0.2">
      <c r="A379" s="54" t="s">
        <v>354</v>
      </c>
      <c r="B379" s="54" t="s">
        <v>358</v>
      </c>
      <c r="C379" s="61">
        <v>66</v>
      </c>
      <c r="D379" s="62">
        <v>5668139.2800000003</v>
      </c>
      <c r="E379" s="62">
        <v>340088.36</v>
      </c>
      <c r="F379" s="63">
        <v>4.4292752693474228E-4</v>
      </c>
    </row>
    <row r="380" spans="1:6" x14ac:dyDescent="0.2">
      <c r="A380" s="54" t="s">
        <v>354</v>
      </c>
      <c r="B380" s="54" t="s">
        <v>359</v>
      </c>
      <c r="C380" s="61">
        <v>45</v>
      </c>
      <c r="D380" s="62">
        <v>695605.81</v>
      </c>
      <c r="E380" s="62">
        <v>41736.339999999997</v>
      </c>
      <c r="F380" s="63">
        <v>5.43569731687011E-5</v>
      </c>
    </row>
    <row r="381" spans="1:6" x14ac:dyDescent="0.2">
      <c r="A381" s="54" t="s">
        <v>354</v>
      </c>
      <c r="B381" s="54" t="s">
        <v>360</v>
      </c>
      <c r="C381" s="61">
        <v>40</v>
      </c>
      <c r="D381" s="62">
        <v>1454159.74</v>
      </c>
      <c r="E381" s="62">
        <v>87249.600000000006</v>
      </c>
      <c r="F381" s="63">
        <v>1.136329674854073E-4</v>
      </c>
    </row>
    <row r="382" spans="1:6" x14ac:dyDescent="0.2">
      <c r="A382" s="54" t="s">
        <v>354</v>
      </c>
      <c r="B382" s="54" t="s">
        <v>361</v>
      </c>
      <c r="C382" s="61">
        <v>23</v>
      </c>
      <c r="D382" s="62">
        <v>154751.78</v>
      </c>
      <c r="E382" s="62">
        <v>9285.1</v>
      </c>
      <c r="F382" s="63">
        <v>1.2092817232385653E-5</v>
      </c>
    </row>
    <row r="383" spans="1:6" x14ac:dyDescent="0.2">
      <c r="A383" s="54" t="s">
        <v>354</v>
      </c>
      <c r="B383" s="54" t="s">
        <v>362</v>
      </c>
      <c r="C383" s="61">
        <v>21</v>
      </c>
      <c r="D383" s="62">
        <v>351107.04</v>
      </c>
      <c r="E383" s="62">
        <v>20979.11</v>
      </c>
      <c r="F383" s="63">
        <v>2.7322973681286596E-5</v>
      </c>
    </row>
    <row r="384" spans="1:6" x14ac:dyDescent="0.2">
      <c r="A384" s="54" t="s">
        <v>354</v>
      </c>
      <c r="B384" s="54" t="s">
        <v>49</v>
      </c>
      <c r="C384" s="61">
        <v>45</v>
      </c>
      <c r="D384" s="62">
        <v>51472.03</v>
      </c>
      <c r="E384" s="62">
        <v>3088.31</v>
      </c>
      <c r="F384" s="63">
        <v>4.0221826783716851E-6</v>
      </c>
    </row>
    <row r="385" spans="1:6" x14ac:dyDescent="0.2">
      <c r="A385" s="54" t="s">
        <v>354</v>
      </c>
      <c r="B385" s="54" t="s">
        <v>50</v>
      </c>
      <c r="C385" s="61">
        <v>1351</v>
      </c>
      <c r="D385" s="62">
        <v>53265171.670000002</v>
      </c>
      <c r="E385" s="62">
        <v>3188961.27</v>
      </c>
      <c r="F385" s="63">
        <v>4.1532698408489341E-3</v>
      </c>
    </row>
    <row r="386" spans="1:6" x14ac:dyDescent="0.2">
      <c r="A386" s="54" t="s">
        <v>363</v>
      </c>
      <c r="B386" s="54" t="s">
        <v>364</v>
      </c>
      <c r="C386" s="61">
        <v>283</v>
      </c>
      <c r="D386" s="62">
        <v>10581505.76</v>
      </c>
      <c r="E386" s="62">
        <v>633060.68999999994</v>
      </c>
      <c r="F386" s="63">
        <v>8.2449162864998234E-4</v>
      </c>
    </row>
    <row r="387" spans="1:6" x14ac:dyDescent="0.2">
      <c r="A387" s="54" t="s">
        <v>363</v>
      </c>
      <c r="B387" s="54" t="s">
        <v>365</v>
      </c>
      <c r="C387" s="61">
        <v>155</v>
      </c>
      <c r="D387" s="62">
        <v>4055170.38</v>
      </c>
      <c r="E387" s="62">
        <v>242777.33</v>
      </c>
      <c r="F387" s="63">
        <v>3.1619065813578507E-4</v>
      </c>
    </row>
    <row r="388" spans="1:6" x14ac:dyDescent="0.2">
      <c r="A388" s="54" t="s">
        <v>363</v>
      </c>
      <c r="B388" s="54" t="s">
        <v>366</v>
      </c>
      <c r="C388" s="61">
        <v>148</v>
      </c>
      <c r="D388" s="62">
        <v>3364932.78</v>
      </c>
      <c r="E388" s="62">
        <v>201757.42</v>
      </c>
      <c r="F388" s="63">
        <v>2.6276675591406338E-4</v>
      </c>
    </row>
    <row r="389" spans="1:6" x14ac:dyDescent="0.2">
      <c r="A389" s="54" t="s">
        <v>363</v>
      </c>
      <c r="B389" s="54" t="s">
        <v>367</v>
      </c>
      <c r="C389" s="61">
        <v>116</v>
      </c>
      <c r="D389" s="62">
        <v>4326669.6500000004</v>
      </c>
      <c r="E389" s="62">
        <v>259600.2</v>
      </c>
      <c r="F389" s="63">
        <v>3.3810058826407491E-4</v>
      </c>
    </row>
    <row r="390" spans="1:6" x14ac:dyDescent="0.2">
      <c r="A390" s="54" t="s">
        <v>363</v>
      </c>
      <c r="B390" s="54" t="s">
        <v>368</v>
      </c>
      <c r="C390" s="61">
        <v>21</v>
      </c>
      <c r="D390" s="62">
        <v>293186.59999999998</v>
      </c>
      <c r="E390" s="62">
        <v>17591.22</v>
      </c>
      <c r="F390" s="63">
        <v>2.2910621140826395E-5</v>
      </c>
    </row>
    <row r="391" spans="1:6" x14ac:dyDescent="0.2">
      <c r="A391" s="54" t="s">
        <v>363</v>
      </c>
      <c r="B391" s="54" t="s">
        <v>369</v>
      </c>
      <c r="C391" s="61">
        <v>21</v>
      </c>
      <c r="D391" s="62">
        <v>177535.61</v>
      </c>
      <c r="E391" s="62">
        <v>10652.15</v>
      </c>
      <c r="F391" s="63">
        <v>1.3873248869905206E-5</v>
      </c>
    </row>
    <row r="392" spans="1:6" x14ac:dyDescent="0.2">
      <c r="A392" s="54" t="s">
        <v>363</v>
      </c>
      <c r="B392" s="54" t="s">
        <v>370</v>
      </c>
      <c r="C392" s="61">
        <v>19</v>
      </c>
      <c r="D392" s="62">
        <v>121965.84</v>
      </c>
      <c r="E392" s="62">
        <v>7317.96</v>
      </c>
      <c r="F392" s="63">
        <v>9.5308346484053931E-6</v>
      </c>
    </row>
    <row r="393" spans="1:6" x14ac:dyDescent="0.2">
      <c r="A393" s="54" t="s">
        <v>363</v>
      </c>
      <c r="B393" s="54" t="s">
        <v>371</v>
      </c>
      <c r="C393" s="61">
        <v>17</v>
      </c>
      <c r="D393" s="62">
        <v>132952.59</v>
      </c>
      <c r="E393" s="62">
        <v>7977.16</v>
      </c>
      <c r="F393" s="63">
        <v>1.038936984130462E-5</v>
      </c>
    </row>
    <row r="394" spans="1:6" x14ac:dyDescent="0.2">
      <c r="A394" s="54" t="s">
        <v>363</v>
      </c>
      <c r="B394" s="54" t="s">
        <v>49</v>
      </c>
      <c r="C394" s="61">
        <v>52</v>
      </c>
      <c r="D394" s="62">
        <v>179352.45</v>
      </c>
      <c r="E394" s="62">
        <v>10754.14</v>
      </c>
      <c r="F394" s="63">
        <v>1.4006079580347852E-5</v>
      </c>
    </row>
    <row r="395" spans="1:6" x14ac:dyDescent="0.2">
      <c r="A395" s="54" t="s">
        <v>363</v>
      </c>
      <c r="B395" s="54" t="s">
        <v>50</v>
      </c>
      <c r="C395" s="61">
        <v>832</v>
      </c>
      <c r="D395" s="62">
        <v>23233271.66</v>
      </c>
      <c r="E395" s="62">
        <v>1391488.26</v>
      </c>
      <c r="F395" s="63">
        <v>1.8122597720207998E-3</v>
      </c>
    </row>
    <row r="396" spans="1:6" x14ac:dyDescent="0.2">
      <c r="A396" s="54" t="s">
        <v>372</v>
      </c>
      <c r="B396" s="54" t="s">
        <v>373</v>
      </c>
      <c r="C396" s="61">
        <v>793</v>
      </c>
      <c r="D396" s="62">
        <v>50657010.310000002</v>
      </c>
      <c r="E396" s="62">
        <v>3032941.32</v>
      </c>
      <c r="F396" s="63">
        <v>3.9500710880131058E-3</v>
      </c>
    </row>
    <row r="397" spans="1:6" x14ac:dyDescent="0.2">
      <c r="A397" s="54" t="s">
        <v>372</v>
      </c>
      <c r="B397" s="54" t="s">
        <v>374</v>
      </c>
      <c r="C397" s="61">
        <v>110</v>
      </c>
      <c r="D397" s="62">
        <v>3012520.05</v>
      </c>
      <c r="E397" s="62">
        <v>180751.2</v>
      </c>
      <c r="F397" s="63">
        <v>2.3540847445201299E-4</v>
      </c>
    </row>
    <row r="398" spans="1:6" x14ac:dyDescent="0.2">
      <c r="A398" s="54" t="s">
        <v>372</v>
      </c>
      <c r="B398" s="54" t="s">
        <v>375</v>
      </c>
      <c r="C398" s="61">
        <v>78</v>
      </c>
      <c r="D398" s="62">
        <v>1832917.93</v>
      </c>
      <c r="E398" s="62">
        <v>109975.09</v>
      </c>
      <c r="F398" s="63">
        <v>1.4323040823310067E-4</v>
      </c>
    </row>
    <row r="399" spans="1:6" x14ac:dyDescent="0.2">
      <c r="A399" s="54" t="s">
        <v>372</v>
      </c>
      <c r="B399" s="54" t="s">
        <v>376</v>
      </c>
      <c r="C399" s="61">
        <v>52</v>
      </c>
      <c r="D399" s="62">
        <v>1822941.56</v>
      </c>
      <c r="E399" s="62">
        <v>109376.53</v>
      </c>
      <c r="F399" s="63">
        <v>1.4245084994265504E-4</v>
      </c>
    </row>
    <row r="400" spans="1:6" x14ac:dyDescent="0.2">
      <c r="A400" s="54" t="s">
        <v>372</v>
      </c>
      <c r="B400" s="54" t="s">
        <v>377</v>
      </c>
      <c r="C400" s="61">
        <v>35</v>
      </c>
      <c r="D400" s="62">
        <v>791616.17</v>
      </c>
      <c r="E400" s="62">
        <v>47496.97</v>
      </c>
      <c r="F400" s="63">
        <v>6.1859557495568636E-5</v>
      </c>
    </row>
    <row r="401" spans="1:6" x14ac:dyDescent="0.2">
      <c r="A401" s="54" t="s">
        <v>372</v>
      </c>
      <c r="B401" s="54" t="s">
        <v>49</v>
      </c>
      <c r="C401" s="61">
        <v>75</v>
      </c>
      <c r="D401" s="62">
        <v>1060559.6000000001</v>
      </c>
      <c r="E401" s="62">
        <v>63633.58</v>
      </c>
      <c r="F401" s="63">
        <v>8.287570976967303E-5</v>
      </c>
    </row>
    <row r="402" spans="1:6" x14ac:dyDescent="0.2">
      <c r="A402" s="54" t="s">
        <v>372</v>
      </c>
      <c r="B402" s="54" t="s">
        <v>50</v>
      </c>
      <c r="C402" s="61">
        <v>1143</v>
      </c>
      <c r="D402" s="62">
        <v>59177565.619999997</v>
      </c>
      <c r="E402" s="62">
        <v>3544174.68</v>
      </c>
      <c r="F402" s="63">
        <v>4.6158960748822206E-3</v>
      </c>
    </row>
    <row r="403" spans="1:6" x14ac:dyDescent="0.2">
      <c r="A403" s="54" t="s">
        <v>378</v>
      </c>
      <c r="B403" s="54" t="s">
        <v>379</v>
      </c>
      <c r="C403" s="61">
        <v>427</v>
      </c>
      <c r="D403" s="62">
        <v>18755331.879999999</v>
      </c>
      <c r="E403" s="62">
        <v>1123516.3600000001</v>
      </c>
      <c r="F403" s="63">
        <v>1.4632559691414421E-3</v>
      </c>
    </row>
    <row r="404" spans="1:6" x14ac:dyDescent="0.2">
      <c r="A404" s="54" t="s">
        <v>378</v>
      </c>
      <c r="B404" s="54" t="s">
        <v>380</v>
      </c>
      <c r="C404" s="61">
        <v>73</v>
      </c>
      <c r="D404" s="62">
        <v>2464684.4700000002</v>
      </c>
      <c r="E404" s="62">
        <v>147545.96</v>
      </c>
      <c r="F404" s="63">
        <v>1.9216231679323691E-4</v>
      </c>
    </row>
    <row r="405" spans="1:6" x14ac:dyDescent="0.2">
      <c r="A405" s="54" t="s">
        <v>378</v>
      </c>
      <c r="B405" s="54" t="s">
        <v>381</v>
      </c>
      <c r="C405" s="61">
        <v>71</v>
      </c>
      <c r="D405" s="62">
        <v>2612553.5699999998</v>
      </c>
      <c r="E405" s="62">
        <v>156753.25</v>
      </c>
      <c r="F405" s="63">
        <v>2.041537950945554E-4</v>
      </c>
    </row>
    <row r="406" spans="1:6" x14ac:dyDescent="0.2">
      <c r="A406" s="54" t="s">
        <v>378</v>
      </c>
      <c r="B406" s="54" t="s">
        <v>382</v>
      </c>
      <c r="C406" s="61">
        <v>56</v>
      </c>
      <c r="D406" s="62">
        <v>1722465.51</v>
      </c>
      <c r="E406" s="62">
        <v>103347.94</v>
      </c>
      <c r="F406" s="63">
        <v>1.3459927731134381E-4</v>
      </c>
    </row>
    <row r="407" spans="1:6" x14ac:dyDescent="0.2">
      <c r="A407" s="54" t="s">
        <v>378</v>
      </c>
      <c r="B407" s="54" t="s">
        <v>383</v>
      </c>
      <c r="C407" s="61">
        <v>27</v>
      </c>
      <c r="D407" s="62">
        <v>1339345.95</v>
      </c>
      <c r="E407" s="62">
        <v>80360.759999999995</v>
      </c>
      <c r="F407" s="63">
        <v>1.0466101424169988E-4</v>
      </c>
    </row>
    <row r="408" spans="1:6" x14ac:dyDescent="0.2">
      <c r="A408" s="54" t="s">
        <v>378</v>
      </c>
      <c r="B408" s="54" t="s">
        <v>384</v>
      </c>
      <c r="C408" s="61">
        <v>19</v>
      </c>
      <c r="D408" s="62">
        <v>927997.07</v>
      </c>
      <c r="E408" s="62">
        <v>55679.83</v>
      </c>
      <c r="F408" s="63">
        <v>7.2516828867788568E-5</v>
      </c>
    </row>
    <row r="409" spans="1:6" x14ac:dyDescent="0.2">
      <c r="A409" s="54" t="s">
        <v>378</v>
      </c>
      <c r="B409" s="54" t="s">
        <v>49</v>
      </c>
      <c r="C409" s="61">
        <v>65</v>
      </c>
      <c r="D409" s="62">
        <v>274533.17</v>
      </c>
      <c r="E409" s="62">
        <v>16471.990000000002</v>
      </c>
      <c r="F409" s="63">
        <v>2.14529476821665E-5</v>
      </c>
    </row>
    <row r="410" spans="1:6" x14ac:dyDescent="0.2">
      <c r="A410" s="54" t="s">
        <v>378</v>
      </c>
      <c r="B410" s="54" t="s">
        <v>50</v>
      </c>
      <c r="C410" s="61">
        <v>738</v>
      </c>
      <c r="D410" s="62">
        <v>28096911.620000001</v>
      </c>
      <c r="E410" s="62">
        <v>1683676.09</v>
      </c>
      <c r="F410" s="63">
        <v>2.1928021491322332E-3</v>
      </c>
    </row>
    <row r="411" spans="1:6" x14ac:dyDescent="0.2">
      <c r="A411" s="54" t="s">
        <v>385</v>
      </c>
      <c r="B411" s="54" t="s">
        <v>385</v>
      </c>
      <c r="C411" s="61">
        <v>496</v>
      </c>
      <c r="D411" s="62">
        <v>21935124.329999998</v>
      </c>
      <c r="E411" s="62">
        <v>1313223.18</v>
      </c>
      <c r="F411" s="63">
        <v>1.7103281495161372E-3</v>
      </c>
    </row>
    <row r="412" spans="1:6" x14ac:dyDescent="0.2">
      <c r="A412" s="54" t="s">
        <v>385</v>
      </c>
      <c r="B412" s="54" t="s">
        <v>386</v>
      </c>
      <c r="C412" s="61">
        <v>38</v>
      </c>
      <c r="D412" s="62">
        <v>761049.3</v>
      </c>
      <c r="E412" s="62">
        <v>45657.97</v>
      </c>
      <c r="F412" s="63">
        <v>5.9464463108824589E-5</v>
      </c>
    </row>
    <row r="413" spans="1:6" x14ac:dyDescent="0.2">
      <c r="A413" s="54" t="s">
        <v>385</v>
      </c>
      <c r="B413" s="54" t="s">
        <v>387</v>
      </c>
      <c r="C413" s="61">
        <v>34</v>
      </c>
      <c r="D413" s="62">
        <v>452670.57</v>
      </c>
      <c r="E413" s="62">
        <v>27160.240000000002</v>
      </c>
      <c r="F413" s="63">
        <v>3.5373212814911E-5</v>
      </c>
    </row>
    <row r="414" spans="1:6" x14ac:dyDescent="0.2">
      <c r="A414" s="54" t="s">
        <v>385</v>
      </c>
      <c r="B414" s="54" t="s">
        <v>388</v>
      </c>
      <c r="C414" s="61">
        <v>21</v>
      </c>
      <c r="D414" s="62">
        <v>260243.42</v>
      </c>
      <c r="E414" s="62">
        <v>15614.61</v>
      </c>
      <c r="F414" s="63">
        <v>2.0336304927785522E-5</v>
      </c>
    </row>
    <row r="415" spans="1:6" x14ac:dyDescent="0.2">
      <c r="A415" s="54" t="s">
        <v>385</v>
      </c>
      <c r="B415" s="54" t="s">
        <v>389</v>
      </c>
      <c r="C415" s="61">
        <v>20</v>
      </c>
      <c r="D415" s="62">
        <v>1042037.43</v>
      </c>
      <c r="E415" s="62">
        <v>62522.22</v>
      </c>
      <c r="F415" s="63">
        <v>8.1428286116790003E-5</v>
      </c>
    </row>
    <row r="416" spans="1:6" x14ac:dyDescent="0.2">
      <c r="A416" s="54" t="s">
        <v>385</v>
      </c>
      <c r="B416" s="54" t="s">
        <v>390</v>
      </c>
      <c r="C416" s="61">
        <v>17</v>
      </c>
      <c r="D416" s="62">
        <v>610943.01</v>
      </c>
      <c r="E416" s="62">
        <v>36656.6</v>
      </c>
      <c r="F416" s="63">
        <v>4.7741172864122941E-5</v>
      </c>
    </row>
    <row r="417" spans="1:6" x14ac:dyDescent="0.2">
      <c r="A417" s="54" t="s">
        <v>385</v>
      </c>
      <c r="B417" s="54" t="s">
        <v>49</v>
      </c>
      <c r="C417" s="61">
        <v>104</v>
      </c>
      <c r="D417" s="62">
        <v>1230035.6399999999</v>
      </c>
      <c r="E417" s="62">
        <v>73802.14</v>
      </c>
      <c r="F417" s="63">
        <v>9.6119136075964548E-5</v>
      </c>
    </row>
    <row r="418" spans="1:6" x14ac:dyDescent="0.2">
      <c r="A418" s="54" t="s">
        <v>385</v>
      </c>
      <c r="B418" s="54" t="s">
        <v>50</v>
      </c>
      <c r="C418" s="61">
        <v>730</v>
      </c>
      <c r="D418" s="62">
        <v>26292103.699999999</v>
      </c>
      <c r="E418" s="62">
        <v>1574636.96</v>
      </c>
      <c r="F418" s="63">
        <v>2.0507907254245358E-3</v>
      </c>
    </row>
    <row r="419" spans="1:6" x14ac:dyDescent="0.2">
      <c r="A419" s="54" t="s">
        <v>391</v>
      </c>
      <c r="B419" s="54" t="s">
        <v>392</v>
      </c>
      <c r="C419" s="61">
        <v>273</v>
      </c>
      <c r="D419" s="62">
        <v>9443735.5299999993</v>
      </c>
      <c r="E419" s="62">
        <v>566570.77</v>
      </c>
      <c r="F419" s="63">
        <v>7.3789585150639287E-4</v>
      </c>
    </row>
    <row r="420" spans="1:6" x14ac:dyDescent="0.2">
      <c r="A420" s="54" t="s">
        <v>391</v>
      </c>
      <c r="B420" s="54" t="s">
        <v>393</v>
      </c>
      <c r="C420" s="61">
        <v>144</v>
      </c>
      <c r="D420" s="62">
        <v>3917704.8</v>
      </c>
      <c r="E420" s="62">
        <v>232627.7</v>
      </c>
      <c r="F420" s="63">
        <v>3.0297188606371927E-4</v>
      </c>
    </row>
    <row r="421" spans="1:6" x14ac:dyDescent="0.2">
      <c r="A421" s="54" t="s">
        <v>391</v>
      </c>
      <c r="B421" s="54" t="s">
        <v>394</v>
      </c>
      <c r="C421" s="61">
        <v>40</v>
      </c>
      <c r="D421" s="62">
        <v>729348.13</v>
      </c>
      <c r="E421" s="62">
        <v>43760.88</v>
      </c>
      <c r="F421" s="63">
        <v>5.6993712912985388E-5</v>
      </c>
    </row>
    <row r="422" spans="1:6" x14ac:dyDescent="0.2">
      <c r="A422" s="54" t="s">
        <v>391</v>
      </c>
      <c r="B422" s="54" t="s">
        <v>395</v>
      </c>
      <c r="C422" s="61">
        <v>23</v>
      </c>
      <c r="D422" s="62">
        <v>448464.21</v>
      </c>
      <c r="E422" s="62">
        <v>26907.87</v>
      </c>
      <c r="F422" s="63">
        <v>3.5044528763588211E-5</v>
      </c>
    </row>
    <row r="423" spans="1:6" x14ac:dyDescent="0.2">
      <c r="A423" s="54" t="s">
        <v>391</v>
      </c>
      <c r="B423" s="54" t="s">
        <v>396</v>
      </c>
      <c r="C423" s="61">
        <v>21</v>
      </c>
      <c r="D423" s="62">
        <v>409545.31</v>
      </c>
      <c r="E423" s="62">
        <v>24572.71</v>
      </c>
      <c r="F423" s="63">
        <v>3.2003240776557626E-5</v>
      </c>
    </row>
    <row r="424" spans="1:6" x14ac:dyDescent="0.2">
      <c r="A424" s="54" t="s">
        <v>391</v>
      </c>
      <c r="B424" s="54" t="s">
        <v>49</v>
      </c>
      <c r="C424" s="61">
        <v>39</v>
      </c>
      <c r="D424" s="62">
        <v>115498.21</v>
      </c>
      <c r="E424" s="62">
        <v>6929.9</v>
      </c>
      <c r="F424" s="63">
        <v>9.025429358726274E-6</v>
      </c>
    </row>
    <row r="425" spans="1:6" x14ac:dyDescent="0.2">
      <c r="A425" s="54" t="s">
        <v>391</v>
      </c>
      <c r="B425" s="54" t="s">
        <v>50</v>
      </c>
      <c r="C425" s="61">
        <v>540</v>
      </c>
      <c r="D425" s="62">
        <v>15064296.189999999</v>
      </c>
      <c r="E425" s="62">
        <v>901369.83</v>
      </c>
      <c r="F425" s="63">
        <v>1.1739346493819696E-3</v>
      </c>
    </row>
    <row r="426" spans="1:6" x14ac:dyDescent="0.2">
      <c r="A426" s="54" t="s">
        <v>397</v>
      </c>
      <c r="B426" s="54" t="s">
        <v>398</v>
      </c>
      <c r="C426" s="61">
        <v>473</v>
      </c>
      <c r="D426" s="62">
        <v>23906316.559999999</v>
      </c>
      <c r="E426" s="62">
        <v>1433353.45</v>
      </c>
      <c r="F426" s="63">
        <v>1.8667845580833192E-3</v>
      </c>
    </row>
    <row r="427" spans="1:6" x14ac:dyDescent="0.2">
      <c r="A427" s="54" t="s">
        <v>397</v>
      </c>
      <c r="B427" s="54" t="s">
        <v>399</v>
      </c>
      <c r="C427" s="61">
        <v>237</v>
      </c>
      <c r="D427" s="62">
        <v>6723999.5300000003</v>
      </c>
      <c r="E427" s="62">
        <v>403206.99</v>
      </c>
      <c r="F427" s="63">
        <v>5.251325712044404E-4</v>
      </c>
    </row>
    <row r="428" spans="1:6" x14ac:dyDescent="0.2">
      <c r="A428" s="54" t="s">
        <v>397</v>
      </c>
      <c r="B428" s="54" t="s">
        <v>400</v>
      </c>
      <c r="C428" s="61">
        <v>85</v>
      </c>
      <c r="D428" s="62">
        <v>1407173.6</v>
      </c>
      <c r="E428" s="62">
        <v>84430.41</v>
      </c>
      <c r="F428" s="63">
        <v>1.0996128388336E-4</v>
      </c>
    </row>
    <row r="429" spans="1:6" x14ac:dyDescent="0.2">
      <c r="A429" s="54" t="s">
        <v>397</v>
      </c>
      <c r="B429" s="54" t="s">
        <v>401</v>
      </c>
      <c r="C429" s="61">
        <v>69</v>
      </c>
      <c r="D429" s="62">
        <v>2317286.2799999998</v>
      </c>
      <c r="E429" s="62">
        <v>139037.22</v>
      </c>
      <c r="F429" s="63">
        <v>1.8108062271370208E-4</v>
      </c>
    </row>
    <row r="430" spans="1:6" x14ac:dyDescent="0.2">
      <c r="A430" s="54" t="s">
        <v>397</v>
      </c>
      <c r="B430" s="54" t="s">
        <v>402</v>
      </c>
      <c r="C430" s="61">
        <v>35</v>
      </c>
      <c r="D430" s="62">
        <v>549815.51</v>
      </c>
      <c r="E430" s="62">
        <v>32945.339999999997</v>
      </c>
      <c r="F430" s="63">
        <v>4.2907666614124165E-5</v>
      </c>
    </row>
    <row r="431" spans="1:6" x14ac:dyDescent="0.2">
      <c r="A431" s="54" t="s">
        <v>397</v>
      </c>
      <c r="B431" s="54" t="s">
        <v>403</v>
      </c>
      <c r="C431" s="61">
        <v>18</v>
      </c>
      <c r="D431" s="62">
        <v>188724.72</v>
      </c>
      <c r="E431" s="62">
        <v>11323.48</v>
      </c>
      <c r="F431" s="63">
        <v>1.4747582048074258E-5</v>
      </c>
    </row>
    <row r="432" spans="1:6" x14ac:dyDescent="0.2">
      <c r="A432" s="54" t="s">
        <v>397</v>
      </c>
      <c r="B432" s="54" t="s">
        <v>49</v>
      </c>
      <c r="C432" s="61">
        <v>398</v>
      </c>
      <c r="D432" s="62">
        <v>8661978.6600000001</v>
      </c>
      <c r="E432" s="62">
        <v>512529.31</v>
      </c>
      <c r="F432" s="63">
        <v>6.6751281860946341E-4</v>
      </c>
    </row>
    <row r="433" spans="1:6" x14ac:dyDescent="0.2">
      <c r="A433" s="54" t="s">
        <v>397</v>
      </c>
      <c r="B433" s="54" t="s">
        <v>50</v>
      </c>
      <c r="C433" s="61">
        <v>1315</v>
      </c>
      <c r="D433" s="62">
        <v>43755294.859999999</v>
      </c>
      <c r="E433" s="62">
        <v>2616826.2000000002</v>
      </c>
      <c r="F433" s="63">
        <v>3.4081271031564837E-3</v>
      </c>
    </row>
    <row r="434" spans="1:6" x14ac:dyDescent="0.2">
      <c r="A434" s="54" t="s">
        <v>404</v>
      </c>
      <c r="B434" s="54" t="s">
        <v>405</v>
      </c>
      <c r="C434" s="61">
        <v>522</v>
      </c>
      <c r="D434" s="62">
        <v>27194003.98</v>
      </c>
      <c r="E434" s="62">
        <v>1630651.47</v>
      </c>
      <c r="F434" s="63">
        <v>2.1237434380277E-3</v>
      </c>
    </row>
    <row r="435" spans="1:6" x14ac:dyDescent="0.2">
      <c r="A435" s="54" t="s">
        <v>404</v>
      </c>
      <c r="B435" s="54" t="s">
        <v>406</v>
      </c>
      <c r="C435" s="61">
        <v>327</v>
      </c>
      <c r="D435" s="62">
        <v>8460015.8800000008</v>
      </c>
      <c r="E435" s="62">
        <v>504817.61</v>
      </c>
      <c r="F435" s="63">
        <v>6.5746918109872157E-4</v>
      </c>
    </row>
    <row r="436" spans="1:6" x14ac:dyDescent="0.2">
      <c r="A436" s="54" t="s">
        <v>404</v>
      </c>
      <c r="B436" s="54" t="s">
        <v>407</v>
      </c>
      <c r="C436" s="61">
        <v>142</v>
      </c>
      <c r="D436" s="62">
        <v>4318618.2</v>
      </c>
      <c r="E436" s="62">
        <v>259117.08</v>
      </c>
      <c r="F436" s="63">
        <v>3.3747137782355082E-4</v>
      </c>
    </row>
    <row r="437" spans="1:6" x14ac:dyDescent="0.2">
      <c r="A437" s="54" t="s">
        <v>404</v>
      </c>
      <c r="B437" s="54" t="s">
        <v>408</v>
      </c>
      <c r="C437" s="61">
        <v>65</v>
      </c>
      <c r="D437" s="62">
        <v>1032773.41</v>
      </c>
      <c r="E437" s="62">
        <v>61910</v>
      </c>
      <c r="F437" s="63">
        <v>8.0630937185059476E-5</v>
      </c>
    </row>
    <row r="438" spans="1:6" x14ac:dyDescent="0.2">
      <c r="A438" s="54" t="s">
        <v>404</v>
      </c>
      <c r="B438" s="54" t="s">
        <v>409</v>
      </c>
      <c r="C438" s="61">
        <v>32</v>
      </c>
      <c r="D438" s="62">
        <v>737046.19</v>
      </c>
      <c r="E438" s="62">
        <v>44222.77</v>
      </c>
      <c r="F438" s="63">
        <v>5.7595273623313399E-5</v>
      </c>
    </row>
    <row r="439" spans="1:6" x14ac:dyDescent="0.2">
      <c r="A439" s="54" t="s">
        <v>404</v>
      </c>
      <c r="B439" s="54" t="s">
        <v>410</v>
      </c>
      <c r="C439" s="61">
        <v>24</v>
      </c>
      <c r="D439" s="62">
        <v>125789.31</v>
      </c>
      <c r="E439" s="62">
        <v>7547.37</v>
      </c>
      <c r="F439" s="63">
        <v>9.8296158356065635E-6</v>
      </c>
    </row>
    <row r="440" spans="1:6" x14ac:dyDescent="0.2">
      <c r="A440" s="54" t="s">
        <v>404</v>
      </c>
      <c r="B440" s="54" t="s">
        <v>411</v>
      </c>
      <c r="C440" s="61">
        <v>18</v>
      </c>
      <c r="D440" s="62">
        <v>228966.71</v>
      </c>
      <c r="E440" s="62">
        <v>13653.14</v>
      </c>
      <c r="F440" s="63">
        <v>1.7781706892566998E-5</v>
      </c>
    </row>
    <row r="441" spans="1:6" x14ac:dyDescent="0.2">
      <c r="A441" s="54" t="s">
        <v>404</v>
      </c>
      <c r="B441" s="54" t="s">
        <v>412</v>
      </c>
      <c r="C441" s="61">
        <v>16</v>
      </c>
      <c r="D441" s="62">
        <v>198398.87</v>
      </c>
      <c r="E441" s="62">
        <v>11903.94</v>
      </c>
      <c r="F441" s="63">
        <v>1.5503567087622629E-5</v>
      </c>
    </row>
    <row r="442" spans="1:6" x14ac:dyDescent="0.2">
      <c r="A442" s="54" t="s">
        <v>404</v>
      </c>
      <c r="B442" s="54" t="s">
        <v>49</v>
      </c>
      <c r="C442" s="61">
        <v>178</v>
      </c>
      <c r="D442" s="62">
        <v>1991263.36</v>
      </c>
      <c r="E442" s="62">
        <v>119383.19</v>
      </c>
      <c r="F442" s="63">
        <v>1.5548341938042352E-4</v>
      </c>
    </row>
    <row r="443" spans="1:6" x14ac:dyDescent="0.2">
      <c r="A443" s="54" t="s">
        <v>404</v>
      </c>
      <c r="B443" s="54" t="s">
        <v>50</v>
      </c>
      <c r="C443" s="61">
        <v>1324</v>
      </c>
      <c r="D443" s="62">
        <v>44286875.909999996</v>
      </c>
      <c r="E443" s="62">
        <v>2653206.58</v>
      </c>
      <c r="F443" s="63">
        <v>3.4555085299784604E-3</v>
      </c>
    </row>
    <row r="444" spans="1:6" x14ac:dyDescent="0.2">
      <c r="A444" s="54" t="s">
        <v>413</v>
      </c>
      <c r="B444" s="54" t="s">
        <v>414</v>
      </c>
      <c r="C444" s="61">
        <v>1066</v>
      </c>
      <c r="D444" s="62">
        <v>69140573.319999993</v>
      </c>
      <c r="E444" s="62">
        <v>4137717.02</v>
      </c>
      <c r="F444" s="63">
        <v>5.3889194173666853E-3</v>
      </c>
    </row>
    <row r="445" spans="1:6" x14ac:dyDescent="0.2">
      <c r="A445" s="54" t="s">
        <v>413</v>
      </c>
      <c r="B445" s="54" t="s">
        <v>415</v>
      </c>
      <c r="C445" s="61">
        <v>176</v>
      </c>
      <c r="D445" s="62">
        <v>5938484.5800000001</v>
      </c>
      <c r="E445" s="62">
        <v>356309.05</v>
      </c>
      <c r="F445" s="63">
        <v>4.6405318412240696E-4</v>
      </c>
    </row>
    <row r="446" spans="1:6" x14ac:dyDescent="0.2">
      <c r="A446" s="54" t="s">
        <v>413</v>
      </c>
      <c r="B446" s="54" t="s">
        <v>416</v>
      </c>
      <c r="C446" s="61">
        <v>166</v>
      </c>
      <c r="D446" s="62">
        <v>3890946.78</v>
      </c>
      <c r="E446" s="62">
        <v>233456.84</v>
      </c>
      <c r="F446" s="63">
        <v>3.0405174933714231E-4</v>
      </c>
    </row>
    <row r="447" spans="1:6" x14ac:dyDescent="0.2">
      <c r="A447" s="54" t="s">
        <v>413</v>
      </c>
      <c r="B447" s="54" t="s">
        <v>417</v>
      </c>
      <c r="C447" s="61">
        <v>135</v>
      </c>
      <c r="D447" s="62">
        <v>5602504.0300000003</v>
      </c>
      <c r="E447" s="62">
        <v>336150.24</v>
      </c>
      <c r="F447" s="63">
        <v>4.3779856059090078E-4</v>
      </c>
    </row>
    <row r="448" spans="1:6" x14ac:dyDescent="0.2">
      <c r="A448" s="54" t="s">
        <v>413</v>
      </c>
      <c r="B448" s="54" t="s">
        <v>418</v>
      </c>
      <c r="C448" s="61">
        <v>132</v>
      </c>
      <c r="D448" s="62">
        <v>4011397.79</v>
      </c>
      <c r="E448" s="62">
        <v>240683.86</v>
      </c>
      <c r="F448" s="63">
        <v>3.1346414467965834E-4</v>
      </c>
    </row>
    <row r="449" spans="1:6" x14ac:dyDescent="0.2">
      <c r="A449" s="54" t="s">
        <v>413</v>
      </c>
      <c r="B449" s="54" t="s">
        <v>419</v>
      </c>
      <c r="C449" s="61">
        <v>96</v>
      </c>
      <c r="D449" s="62">
        <v>2067039.29</v>
      </c>
      <c r="E449" s="62">
        <v>124022.39</v>
      </c>
      <c r="F449" s="63">
        <v>1.6152546499161602E-4</v>
      </c>
    </row>
    <row r="450" spans="1:6" x14ac:dyDescent="0.2">
      <c r="A450" s="54" t="s">
        <v>413</v>
      </c>
      <c r="B450" s="54" t="s">
        <v>420</v>
      </c>
      <c r="C450" s="61">
        <v>57</v>
      </c>
      <c r="D450" s="62">
        <v>1281990.69</v>
      </c>
      <c r="E450" s="62">
        <v>76919.45</v>
      </c>
      <c r="F450" s="63">
        <v>1.0017908805135395E-4</v>
      </c>
    </row>
    <row r="451" spans="1:6" x14ac:dyDescent="0.2">
      <c r="A451" s="54" t="s">
        <v>413</v>
      </c>
      <c r="B451" s="54" t="s">
        <v>421</v>
      </c>
      <c r="C451" s="61">
        <v>57</v>
      </c>
      <c r="D451" s="62">
        <v>1513505.46</v>
      </c>
      <c r="E451" s="62">
        <v>90769.84</v>
      </c>
      <c r="F451" s="63">
        <v>1.1821769128311903E-4</v>
      </c>
    </row>
    <row r="452" spans="1:6" x14ac:dyDescent="0.2">
      <c r="A452" s="54" t="s">
        <v>413</v>
      </c>
      <c r="B452" s="54" t="s">
        <v>422</v>
      </c>
      <c r="C452" s="61">
        <v>31</v>
      </c>
      <c r="D452" s="62">
        <v>268787.62</v>
      </c>
      <c r="E452" s="62">
        <v>16127.25</v>
      </c>
      <c r="F452" s="63">
        <v>2.1003961907894532E-5</v>
      </c>
    </row>
    <row r="453" spans="1:6" x14ac:dyDescent="0.2">
      <c r="A453" s="54" t="s">
        <v>413</v>
      </c>
      <c r="B453" s="54" t="s">
        <v>423</v>
      </c>
      <c r="C453" s="61">
        <v>17</v>
      </c>
      <c r="D453" s="62">
        <v>107907.71</v>
      </c>
      <c r="E453" s="62">
        <v>6474.47</v>
      </c>
      <c r="F453" s="63">
        <v>8.4322820849063485E-6</v>
      </c>
    </row>
    <row r="454" spans="1:6" x14ac:dyDescent="0.2">
      <c r="A454" s="54" t="s">
        <v>413</v>
      </c>
      <c r="B454" s="54" t="s">
        <v>49</v>
      </c>
      <c r="C454" s="61">
        <v>103</v>
      </c>
      <c r="D454" s="62">
        <v>1486702.88</v>
      </c>
      <c r="E454" s="62">
        <v>89202.16</v>
      </c>
      <c r="F454" s="63">
        <v>1.1617596122971451E-4</v>
      </c>
    </row>
    <row r="455" spans="1:6" x14ac:dyDescent="0.2">
      <c r="A455" s="54" t="s">
        <v>413</v>
      </c>
      <c r="B455" s="54" t="s">
        <v>50</v>
      </c>
      <c r="C455" s="61">
        <v>2036</v>
      </c>
      <c r="D455" s="62">
        <v>95309840.150000006</v>
      </c>
      <c r="E455" s="62">
        <v>5707832.5700000003</v>
      </c>
      <c r="F455" s="63">
        <v>7.433821505645399E-3</v>
      </c>
    </row>
    <row r="456" spans="1:6" x14ac:dyDescent="0.2">
      <c r="A456" s="54" t="s">
        <v>320</v>
      </c>
      <c r="B456" s="54" t="s">
        <v>424</v>
      </c>
      <c r="C456" s="61">
        <v>823</v>
      </c>
      <c r="D456" s="62">
        <v>37101912.289999999</v>
      </c>
      <c r="E456" s="62">
        <v>2218713.46</v>
      </c>
      <c r="F456" s="63">
        <v>2.8896292299290254E-3</v>
      </c>
    </row>
    <row r="457" spans="1:6" x14ac:dyDescent="0.2">
      <c r="A457" s="54" t="s">
        <v>320</v>
      </c>
      <c r="B457" s="54" t="s">
        <v>425</v>
      </c>
      <c r="C457" s="61">
        <v>32</v>
      </c>
      <c r="D457" s="62">
        <v>5907069.54</v>
      </c>
      <c r="E457" s="62">
        <v>354424.19</v>
      </c>
      <c r="F457" s="63">
        <v>4.6159836215079288E-4</v>
      </c>
    </row>
    <row r="458" spans="1:6" x14ac:dyDescent="0.2">
      <c r="A458" s="54" t="s">
        <v>320</v>
      </c>
      <c r="B458" s="54" t="s">
        <v>426</v>
      </c>
      <c r="C458" s="61">
        <v>32</v>
      </c>
      <c r="D458" s="62">
        <v>569672.88</v>
      </c>
      <c r="E458" s="62">
        <v>34180.370000000003</v>
      </c>
      <c r="F458" s="63">
        <v>4.4516156782944461E-5</v>
      </c>
    </row>
    <row r="459" spans="1:6" x14ac:dyDescent="0.2">
      <c r="A459" s="54" t="s">
        <v>320</v>
      </c>
      <c r="B459" s="54" t="s">
        <v>427</v>
      </c>
      <c r="C459" s="61">
        <v>16</v>
      </c>
      <c r="D459" s="62">
        <v>259809.27</v>
      </c>
      <c r="E459" s="62">
        <v>15588.56</v>
      </c>
      <c r="F459" s="63">
        <v>2.0302377679947192E-5</v>
      </c>
    </row>
    <row r="460" spans="1:6" x14ac:dyDescent="0.2">
      <c r="A460" s="54" t="s">
        <v>320</v>
      </c>
      <c r="B460" s="54" t="s">
        <v>49</v>
      </c>
      <c r="C460" s="61">
        <v>69</v>
      </c>
      <c r="D460" s="62">
        <v>344105.99</v>
      </c>
      <c r="E460" s="62">
        <v>20646.38</v>
      </c>
      <c r="F460" s="63">
        <v>2.6889629605538176E-5</v>
      </c>
    </row>
    <row r="461" spans="1:6" x14ac:dyDescent="0.2">
      <c r="A461" s="54" t="s">
        <v>320</v>
      </c>
      <c r="B461" s="54" t="s">
        <v>50</v>
      </c>
      <c r="C461" s="61">
        <v>972</v>
      </c>
      <c r="D461" s="62">
        <v>44182569.969999999</v>
      </c>
      <c r="E461" s="62">
        <v>2643552.9700000002</v>
      </c>
      <c r="F461" s="63">
        <v>3.4429357691721442E-3</v>
      </c>
    </row>
    <row r="462" spans="1:6" x14ac:dyDescent="0.2">
      <c r="A462" s="54" t="s">
        <v>428</v>
      </c>
      <c r="B462" s="54" t="s">
        <v>429</v>
      </c>
      <c r="C462" s="61">
        <v>3218</v>
      </c>
      <c r="D462" s="62">
        <v>256284336.19999999</v>
      </c>
      <c r="E462" s="62">
        <v>15309118.42</v>
      </c>
      <c r="F462" s="63">
        <v>1.9938435885667211E-2</v>
      </c>
    </row>
    <row r="463" spans="1:6" x14ac:dyDescent="0.2">
      <c r="A463" s="54" t="s">
        <v>428</v>
      </c>
      <c r="B463" s="54" t="s">
        <v>430</v>
      </c>
      <c r="C463" s="61">
        <v>1684</v>
      </c>
      <c r="D463" s="62">
        <v>236901016.53999999</v>
      </c>
      <c r="E463" s="62">
        <v>14101798.060000001</v>
      </c>
      <c r="F463" s="63">
        <v>1.8366034462481886E-2</v>
      </c>
    </row>
    <row r="464" spans="1:6" x14ac:dyDescent="0.2">
      <c r="A464" s="54" t="s">
        <v>428</v>
      </c>
      <c r="B464" s="54" t="s">
        <v>431</v>
      </c>
      <c r="C464" s="61">
        <v>885</v>
      </c>
      <c r="D464" s="62">
        <v>48955603.25</v>
      </c>
      <c r="E464" s="62">
        <v>2937336.25</v>
      </c>
      <c r="F464" s="63">
        <v>3.8255560436948502E-3</v>
      </c>
    </row>
    <row r="465" spans="1:6" x14ac:dyDescent="0.2">
      <c r="A465" s="54" t="s">
        <v>428</v>
      </c>
      <c r="B465" s="54" t="s">
        <v>432</v>
      </c>
      <c r="C465" s="61">
        <v>313</v>
      </c>
      <c r="D465" s="62">
        <v>12882902.029999999</v>
      </c>
      <c r="E465" s="62">
        <v>772974.12</v>
      </c>
      <c r="F465" s="63">
        <v>1.0067134181133358E-3</v>
      </c>
    </row>
    <row r="466" spans="1:6" x14ac:dyDescent="0.2">
      <c r="A466" s="54" t="s">
        <v>428</v>
      </c>
      <c r="B466" s="54" t="s">
        <v>433</v>
      </c>
      <c r="C466" s="61">
        <v>189</v>
      </c>
      <c r="D466" s="62">
        <v>9098711.9199999999</v>
      </c>
      <c r="E466" s="62">
        <v>545922.71</v>
      </c>
      <c r="F466" s="63">
        <v>7.110040338864067E-4</v>
      </c>
    </row>
    <row r="467" spans="1:6" x14ac:dyDescent="0.2">
      <c r="A467" s="54" t="s">
        <v>428</v>
      </c>
      <c r="B467" s="54" t="s">
        <v>434</v>
      </c>
      <c r="C467" s="61">
        <v>143</v>
      </c>
      <c r="D467" s="62">
        <v>4125973.56</v>
      </c>
      <c r="E467" s="62">
        <v>247558.44</v>
      </c>
      <c r="F467" s="63">
        <v>3.2241752584834948E-4</v>
      </c>
    </row>
    <row r="468" spans="1:6" x14ac:dyDescent="0.2">
      <c r="A468" s="54" t="s">
        <v>428</v>
      </c>
      <c r="B468" s="54" t="s">
        <v>435</v>
      </c>
      <c r="C468" s="61">
        <v>141</v>
      </c>
      <c r="D468" s="62">
        <v>2970286.03</v>
      </c>
      <c r="E468" s="62">
        <v>178217.23</v>
      </c>
      <c r="F468" s="63">
        <v>2.3210825839808268E-4</v>
      </c>
    </row>
    <row r="469" spans="1:6" x14ac:dyDescent="0.2">
      <c r="A469" s="54" t="s">
        <v>428</v>
      </c>
      <c r="B469" s="54" t="s">
        <v>436</v>
      </c>
      <c r="C469" s="61">
        <v>57</v>
      </c>
      <c r="D469" s="62">
        <v>1181754.32</v>
      </c>
      <c r="E469" s="62">
        <v>70905.259999999995</v>
      </c>
      <c r="F469" s="63">
        <v>9.2346269829596343E-5</v>
      </c>
    </row>
    <row r="470" spans="1:6" x14ac:dyDescent="0.2">
      <c r="A470" s="54" t="s">
        <v>428</v>
      </c>
      <c r="B470" s="54" t="s">
        <v>437</v>
      </c>
      <c r="C470" s="61">
        <v>42</v>
      </c>
      <c r="D470" s="62">
        <v>1665196.09</v>
      </c>
      <c r="E470" s="62">
        <v>99911.77</v>
      </c>
      <c r="F470" s="63">
        <v>1.3012404540329689E-4</v>
      </c>
    </row>
    <row r="471" spans="1:6" x14ac:dyDescent="0.2">
      <c r="A471" s="54" t="s">
        <v>428</v>
      </c>
      <c r="B471" s="54" t="s">
        <v>49</v>
      </c>
      <c r="C471" s="61">
        <v>261</v>
      </c>
      <c r="D471" s="62">
        <v>6964818.8200000003</v>
      </c>
      <c r="E471" s="62">
        <v>417889.14</v>
      </c>
      <c r="F471" s="63">
        <v>5.442544499702557E-4</v>
      </c>
    </row>
    <row r="472" spans="1:6" x14ac:dyDescent="0.2">
      <c r="A472" s="54" t="s">
        <v>428</v>
      </c>
      <c r="B472" s="54" t="s">
        <v>50</v>
      </c>
      <c r="C472" s="61">
        <v>6933</v>
      </c>
      <c r="D472" s="62">
        <v>581030598.75999999</v>
      </c>
      <c r="E472" s="62">
        <v>34681631.399999999</v>
      </c>
      <c r="F472" s="63">
        <v>4.516899439329327E-2</v>
      </c>
    </row>
    <row r="473" spans="1:6" x14ac:dyDescent="0.2">
      <c r="A473" s="54" t="s">
        <v>438</v>
      </c>
      <c r="B473" s="54" t="s">
        <v>439</v>
      </c>
      <c r="C473" s="61">
        <v>544</v>
      </c>
      <c r="D473" s="62">
        <v>23400231.960000001</v>
      </c>
      <c r="E473" s="62">
        <v>1402779.51</v>
      </c>
      <c r="F473" s="63">
        <v>1.8269653780536022E-3</v>
      </c>
    </row>
    <row r="474" spans="1:6" x14ac:dyDescent="0.2">
      <c r="A474" s="54" t="s">
        <v>438</v>
      </c>
      <c r="B474" s="54" t="s">
        <v>440</v>
      </c>
      <c r="C474" s="61">
        <v>455</v>
      </c>
      <c r="D474" s="62">
        <v>25498177.800000001</v>
      </c>
      <c r="E474" s="62">
        <v>1527547.2</v>
      </c>
      <c r="F474" s="63">
        <v>1.9894615139785733E-3</v>
      </c>
    </row>
    <row r="475" spans="1:6" x14ac:dyDescent="0.2">
      <c r="A475" s="54" t="s">
        <v>438</v>
      </c>
      <c r="B475" s="54" t="s">
        <v>441</v>
      </c>
      <c r="C475" s="61">
        <v>59</v>
      </c>
      <c r="D475" s="62">
        <v>1593363.92</v>
      </c>
      <c r="E475" s="62">
        <v>95601.83</v>
      </c>
      <c r="F475" s="63">
        <v>1.2451082457610619E-4</v>
      </c>
    </row>
    <row r="476" spans="1:6" x14ac:dyDescent="0.2">
      <c r="A476" s="54" t="s">
        <v>438</v>
      </c>
      <c r="B476" s="54" t="s">
        <v>442</v>
      </c>
      <c r="C476" s="61">
        <v>54</v>
      </c>
      <c r="D476" s="62">
        <v>844227.44</v>
      </c>
      <c r="E476" s="62">
        <v>50653.68</v>
      </c>
      <c r="F476" s="63">
        <v>6.5970823619320037E-5</v>
      </c>
    </row>
    <row r="477" spans="1:6" x14ac:dyDescent="0.2">
      <c r="A477" s="54" t="s">
        <v>438</v>
      </c>
      <c r="B477" s="54" t="s">
        <v>443</v>
      </c>
      <c r="C477" s="61">
        <v>37</v>
      </c>
      <c r="D477" s="62">
        <v>831760.42</v>
      </c>
      <c r="E477" s="62">
        <v>49905.65</v>
      </c>
      <c r="F477" s="63">
        <v>6.4996597162486898E-5</v>
      </c>
    </row>
    <row r="478" spans="1:6" x14ac:dyDescent="0.2">
      <c r="A478" s="54" t="s">
        <v>438</v>
      </c>
      <c r="B478" s="54" t="s">
        <v>444</v>
      </c>
      <c r="C478" s="61">
        <v>31</v>
      </c>
      <c r="D478" s="62">
        <v>251456.47</v>
      </c>
      <c r="E478" s="62">
        <v>15087.39</v>
      </c>
      <c r="F478" s="63">
        <v>1.9649659108003464E-5</v>
      </c>
    </row>
    <row r="479" spans="1:6" x14ac:dyDescent="0.2">
      <c r="A479" s="54" t="s">
        <v>438</v>
      </c>
      <c r="B479" s="54" t="s">
        <v>275</v>
      </c>
      <c r="C479" s="61">
        <v>22</v>
      </c>
      <c r="D479" s="62">
        <v>641068.1</v>
      </c>
      <c r="E479" s="62">
        <v>38464.1</v>
      </c>
      <c r="F479" s="63">
        <v>5.0095241979968439E-5</v>
      </c>
    </row>
    <row r="480" spans="1:6" x14ac:dyDescent="0.2">
      <c r="A480" s="54" t="s">
        <v>438</v>
      </c>
      <c r="B480" s="54" t="s">
        <v>49</v>
      </c>
      <c r="C480" s="61">
        <v>119</v>
      </c>
      <c r="D480" s="62">
        <v>421946.35</v>
      </c>
      <c r="E480" s="62">
        <v>25316.799999999999</v>
      </c>
      <c r="F480" s="63">
        <v>3.2972335818554573E-5</v>
      </c>
    </row>
    <row r="481" spans="1:6" x14ac:dyDescent="0.2">
      <c r="A481" s="54" t="s">
        <v>438</v>
      </c>
      <c r="B481" s="54" t="s">
        <v>50</v>
      </c>
      <c r="C481" s="61">
        <v>1321</v>
      </c>
      <c r="D481" s="62">
        <v>53482232.460000001</v>
      </c>
      <c r="E481" s="62">
        <v>3205356.16</v>
      </c>
      <c r="F481" s="63">
        <v>4.1746223742966156E-3</v>
      </c>
    </row>
    <row r="482" spans="1:6" x14ac:dyDescent="0.2">
      <c r="A482" s="54" t="s">
        <v>445</v>
      </c>
      <c r="B482" s="54" t="s">
        <v>446</v>
      </c>
      <c r="C482" s="61">
        <v>284</v>
      </c>
      <c r="D482" s="62">
        <v>9165952.1300000008</v>
      </c>
      <c r="E482" s="62">
        <v>549735.88</v>
      </c>
      <c r="F482" s="63">
        <v>7.1597026665568399E-4</v>
      </c>
    </row>
    <row r="483" spans="1:6" x14ac:dyDescent="0.2">
      <c r="A483" s="54" t="s">
        <v>445</v>
      </c>
      <c r="B483" s="54" t="s">
        <v>447</v>
      </c>
      <c r="C483" s="61">
        <v>94</v>
      </c>
      <c r="D483" s="62">
        <v>2084494.91</v>
      </c>
      <c r="E483" s="62">
        <v>125069.66</v>
      </c>
      <c r="F483" s="63">
        <v>1.6288941849808991E-4</v>
      </c>
    </row>
    <row r="484" spans="1:6" x14ac:dyDescent="0.2">
      <c r="A484" s="54" t="s">
        <v>445</v>
      </c>
      <c r="B484" s="54" t="s">
        <v>448</v>
      </c>
      <c r="C484" s="61">
        <v>42</v>
      </c>
      <c r="D484" s="62">
        <v>1635287.59</v>
      </c>
      <c r="E484" s="62">
        <v>98117.24</v>
      </c>
      <c r="F484" s="63">
        <v>1.2778686827994516E-4</v>
      </c>
    </row>
    <row r="485" spans="1:6" x14ac:dyDescent="0.2">
      <c r="A485" s="54" t="s">
        <v>445</v>
      </c>
      <c r="B485" s="54" t="s">
        <v>449</v>
      </c>
      <c r="C485" s="61">
        <v>39</v>
      </c>
      <c r="D485" s="62">
        <v>1026316.65</v>
      </c>
      <c r="E485" s="62">
        <v>61579.03</v>
      </c>
      <c r="F485" s="63">
        <v>8.019988531492316E-5</v>
      </c>
    </row>
    <row r="486" spans="1:6" x14ac:dyDescent="0.2">
      <c r="A486" s="54" t="s">
        <v>445</v>
      </c>
      <c r="B486" s="54" t="s">
        <v>450</v>
      </c>
      <c r="C486" s="61">
        <v>27</v>
      </c>
      <c r="D486" s="62">
        <v>392871.07</v>
      </c>
      <c r="E486" s="62">
        <v>23572.28</v>
      </c>
      <c r="F486" s="63">
        <v>3.0700291196715132E-5</v>
      </c>
    </row>
    <row r="487" spans="1:6" x14ac:dyDescent="0.2">
      <c r="A487" s="54" t="s">
        <v>445</v>
      </c>
      <c r="B487" s="54" t="s">
        <v>451</v>
      </c>
      <c r="C487" s="61">
        <v>21</v>
      </c>
      <c r="D487" s="62">
        <v>507422.13</v>
      </c>
      <c r="E487" s="62">
        <v>30445.3</v>
      </c>
      <c r="F487" s="63">
        <v>3.9651640637704592E-5</v>
      </c>
    </row>
    <row r="488" spans="1:6" x14ac:dyDescent="0.2">
      <c r="A488" s="54" t="s">
        <v>445</v>
      </c>
      <c r="B488" s="54" t="s">
        <v>452</v>
      </c>
      <c r="C488" s="61">
        <v>19</v>
      </c>
      <c r="D488" s="62">
        <v>615965.9</v>
      </c>
      <c r="E488" s="62">
        <v>36957.949999999997</v>
      </c>
      <c r="F488" s="63">
        <v>4.813364795571909E-5</v>
      </c>
    </row>
    <row r="489" spans="1:6" x14ac:dyDescent="0.2">
      <c r="A489" s="54" t="s">
        <v>445</v>
      </c>
      <c r="B489" s="54" t="s">
        <v>453</v>
      </c>
      <c r="C489" s="61">
        <v>18</v>
      </c>
      <c r="D489" s="62">
        <v>378257.78</v>
      </c>
      <c r="E489" s="62">
        <v>22695.47</v>
      </c>
      <c r="F489" s="63">
        <v>2.9558343013332287E-5</v>
      </c>
    </row>
    <row r="490" spans="1:6" x14ac:dyDescent="0.2">
      <c r="A490" s="54" t="s">
        <v>445</v>
      </c>
      <c r="B490" s="54" t="s">
        <v>49</v>
      </c>
      <c r="C490" s="61">
        <v>123</v>
      </c>
      <c r="D490" s="62">
        <v>1278071.3500000001</v>
      </c>
      <c r="E490" s="62">
        <v>76684.3</v>
      </c>
      <c r="F490" s="63">
        <v>9.9872831148122381E-5</v>
      </c>
    </row>
    <row r="491" spans="1:6" x14ac:dyDescent="0.2">
      <c r="A491" s="54" t="s">
        <v>445</v>
      </c>
      <c r="B491" s="54" t="s">
        <v>50</v>
      </c>
      <c r="C491" s="61">
        <v>667</v>
      </c>
      <c r="D491" s="62">
        <v>17084639.510000002</v>
      </c>
      <c r="E491" s="62">
        <v>1024857.12</v>
      </c>
      <c r="F491" s="63">
        <v>1.3347632057241312E-3</v>
      </c>
    </row>
    <row r="492" spans="1:6" x14ac:dyDescent="0.2">
      <c r="A492" s="54" t="s">
        <v>454</v>
      </c>
      <c r="B492" s="54" t="s">
        <v>455</v>
      </c>
      <c r="C492" s="61">
        <v>761</v>
      </c>
      <c r="D492" s="62">
        <v>38525464.609999999</v>
      </c>
      <c r="E492" s="62">
        <v>2309105.2200000002</v>
      </c>
      <c r="F492" s="63">
        <v>3.0073545137701981E-3</v>
      </c>
    </row>
    <row r="493" spans="1:6" x14ac:dyDescent="0.2">
      <c r="A493" s="54" t="s">
        <v>454</v>
      </c>
      <c r="B493" s="54" t="s">
        <v>456</v>
      </c>
      <c r="C493" s="61">
        <v>74</v>
      </c>
      <c r="D493" s="62">
        <v>2968679.38</v>
      </c>
      <c r="E493" s="62">
        <v>178030.7</v>
      </c>
      <c r="F493" s="63">
        <v>2.3186532367488563E-4</v>
      </c>
    </row>
    <row r="494" spans="1:6" x14ac:dyDescent="0.2">
      <c r="A494" s="54" t="s">
        <v>454</v>
      </c>
      <c r="B494" s="54" t="s">
        <v>457</v>
      </c>
      <c r="C494" s="61">
        <v>52</v>
      </c>
      <c r="D494" s="62">
        <v>735221.41</v>
      </c>
      <c r="E494" s="62">
        <v>44113.27</v>
      </c>
      <c r="F494" s="63">
        <v>5.7452661967332713E-5</v>
      </c>
    </row>
    <row r="495" spans="1:6" x14ac:dyDescent="0.2">
      <c r="A495" s="54" t="s">
        <v>454</v>
      </c>
      <c r="B495" s="54" t="s">
        <v>458</v>
      </c>
      <c r="C495" s="61">
        <v>48</v>
      </c>
      <c r="D495" s="62">
        <v>1125196.2</v>
      </c>
      <c r="E495" s="62">
        <v>67511.75</v>
      </c>
      <c r="F495" s="63">
        <v>8.7926597859852037E-5</v>
      </c>
    </row>
    <row r="496" spans="1:6" x14ac:dyDescent="0.2">
      <c r="A496" s="54" t="s">
        <v>454</v>
      </c>
      <c r="B496" s="54" t="s">
        <v>459</v>
      </c>
      <c r="C496" s="61">
        <v>47</v>
      </c>
      <c r="D496" s="62">
        <v>1662874.69</v>
      </c>
      <c r="E496" s="62">
        <v>99772.45</v>
      </c>
      <c r="F496" s="63">
        <v>1.2994259649086557E-4</v>
      </c>
    </row>
    <row r="497" spans="1:6" x14ac:dyDescent="0.2">
      <c r="A497" s="54" t="s">
        <v>454</v>
      </c>
      <c r="B497" s="54" t="s">
        <v>460</v>
      </c>
      <c r="C497" s="61">
        <v>41</v>
      </c>
      <c r="D497" s="62">
        <v>1958201.74</v>
      </c>
      <c r="E497" s="62">
        <v>117492.09</v>
      </c>
      <c r="F497" s="63">
        <v>1.5302047049800283E-4</v>
      </c>
    </row>
    <row r="498" spans="1:6" x14ac:dyDescent="0.2">
      <c r="A498" s="54" t="s">
        <v>454</v>
      </c>
      <c r="B498" s="54" t="s">
        <v>461</v>
      </c>
      <c r="C498" s="61">
        <v>36</v>
      </c>
      <c r="D498" s="62">
        <v>780128.82</v>
      </c>
      <c r="E498" s="62">
        <v>46807.72</v>
      </c>
      <c r="F498" s="63">
        <v>6.0961885496621748E-5</v>
      </c>
    </row>
    <row r="499" spans="1:6" x14ac:dyDescent="0.2">
      <c r="A499" s="54" t="s">
        <v>454</v>
      </c>
      <c r="B499" s="54" t="s">
        <v>462</v>
      </c>
      <c r="C499" s="61">
        <v>34</v>
      </c>
      <c r="D499" s="62">
        <v>932067.75</v>
      </c>
      <c r="E499" s="62">
        <v>55924.05</v>
      </c>
      <c r="F499" s="63">
        <v>7.2834898444259827E-5</v>
      </c>
    </row>
    <row r="500" spans="1:6" x14ac:dyDescent="0.2">
      <c r="A500" s="54" t="s">
        <v>454</v>
      </c>
      <c r="B500" s="54" t="s">
        <v>463</v>
      </c>
      <c r="C500" s="61">
        <v>29</v>
      </c>
      <c r="D500" s="62">
        <v>287123.96999999997</v>
      </c>
      <c r="E500" s="62">
        <v>17109.63</v>
      </c>
      <c r="F500" s="63">
        <v>2.2283403356317385E-5</v>
      </c>
    </row>
    <row r="501" spans="1:6" x14ac:dyDescent="0.2">
      <c r="A501" s="54" t="s">
        <v>454</v>
      </c>
      <c r="B501" s="54" t="s">
        <v>464</v>
      </c>
      <c r="C501" s="61">
        <v>23</v>
      </c>
      <c r="D501" s="62">
        <v>200271.96</v>
      </c>
      <c r="E501" s="62">
        <v>12016.33</v>
      </c>
      <c r="F501" s="63">
        <v>1.5649942649409558E-5</v>
      </c>
    </row>
    <row r="502" spans="1:6" x14ac:dyDescent="0.2">
      <c r="A502" s="54" t="s">
        <v>454</v>
      </c>
      <c r="B502" s="54" t="s">
        <v>465</v>
      </c>
      <c r="C502" s="61">
        <v>21</v>
      </c>
      <c r="D502" s="62">
        <v>290697.2</v>
      </c>
      <c r="E502" s="62">
        <v>17441.84</v>
      </c>
      <c r="F502" s="63">
        <v>2.2716070189498593E-5</v>
      </c>
    </row>
    <row r="503" spans="1:6" x14ac:dyDescent="0.2">
      <c r="A503" s="54" t="s">
        <v>454</v>
      </c>
      <c r="B503" s="54" t="s">
        <v>49</v>
      </c>
      <c r="C503" s="61">
        <v>171</v>
      </c>
      <c r="D503" s="62">
        <v>1914119.19</v>
      </c>
      <c r="E503" s="62">
        <v>114847.17</v>
      </c>
      <c r="F503" s="63">
        <v>1.4957575432324096E-4</v>
      </c>
    </row>
    <row r="504" spans="1:6" x14ac:dyDescent="0.2">
      <c r="A504" s="54" t="s">
        <v>454</v>
      </c>
      <c r="B504" s="54" t="s">
        <v>50</v>
      </c>
      <c r="C504" s="61">
        <v>1337</v>
      </c>
      <c r="D504" s="62">
        <v>51380046.920000002</v>
      </c>
      <c r="E504" s="62">
        <v>3080172.23</v>
      </c>
      <c r="F504" s="63">
        <v>4.0115841317443805E-3</v>
      </c>
    </row>
    <row r="505" spans="1:6" x14ac:dyDescent="0.2">
      <c r="A505" s="54" t="s">
        <v>466</v>
      </c>
      <c r="B505" s="54" t="s">
        <v>467</v>
      </c>
      <c r="C505" s="61">
        <v>671</v>
      </c>
      <c r="D505" s="62">
        <v>52598688.030000001</v>
      </c>
      <c r="E505" s="62">
        <v>3151201.65</v>
      </c>
      <c r="F505" s="63">
        <v>4.1040921062607946E-3</v>
      </c>
    </row>
    <row r="506" spans="1:6" x14ac:dyDescent="0.2">
      <c r="A506" s="54" t="s">
        <v>466</v>
      </c>
      <c r="B506" s="54" t="s">
        <v>445</v>
      </c>
      <c r="C506" s="61">
        <v>649</v>
      </c>
      <c r="D506" s="62">
        <v>41406036.590000004</v>
      </c>
      <c r="E506" s="62">
        <v>2474932.91</v>
      </c>
      <c r="F506" s="63">
        <v>3.2233267647140441E-3</v>
      </c>
    </row>
    <row r="507" spans="1:6" x14ac:dyDescent="0.2">
      <c r="A507" s="54" t="s">
        <v>466</v>
      </c>
      <c r="B507" s="54" t="s">
        <v>468</v>
      </c>
      <c r="C507" s="61">
        <v>172</v>
      </c>
      <c r="D507" s="62">
        <v>2767554.92</v>
      </c>
      <c r="E507" s="62">
        <v>166051.13</v>
      </c>
      <c r="F507" s="63">
        <v>2.162632568654199E-4</v>
      </c>
    </row>
    <row r="508" spans="1:6" x14ac:dyDescent="0.2">
      <c r="A508" s="54" t="s">
        <v>466</v>
      </c>
      <c r="B508" s="54" t="s">
        <v>469</v>
      </c>
      <c r="C508" s="61">
        <v>134</v>
      </c>
      <c r="D508" s="62">
        <v>6161086.4400000004</v>
      </c>
      <c r="E508" s="62">
        <v>369665.18</v>
      </c>
      <c r="F508" s="63">
        <v>4.8144806829403497E-4</v>
      </c>
    </row>
    <row r="509" spans="1:6" x14ac:dyDescent="0.2">
      <c r="A509" s="54" t="s">
        <v>466</v>
      </c>
      <c r="B509" s="54" t="s">
        <v>470</v>
      </c>
      <c r="C509" s="61">
        <v>72</v>
      </c>
      <c r="D509" s="62">
        <v>1046390.54</v>
      </c>
      <c r="E509" s="62">
        <v>62714.26</v>
      </c>
      <c r="F509" s="63">
        <v>8.1678397006420427E-5</v>
      </c>
    </row>
    <row r="510" spans="1:6" x14ac:dyDescent="0.2">
      <c r="A510" s="54" t="s">
        <v>466</v>
      </c>
      <c r="B510" s="54" t="s">
        <v>471</v>
      </c>
      <c r="C510" s="61">
        <v>42</v>
      </c>
      <c r="D510" s="62">
        <v>2774480.08</v>
      </c>
      <c r="E510" s="62">
        <v>166468.76999999999</v>
      </c>
      <c r="F510" s="63">
        <v>2.1680718683805706E-4</v>
      </c>
    </row>
    <row r="511" spans="1:6" x14ac:dyDescent="0.2">
      <c r="A511" s="54" t="s">
        <v>466</v>
      </c>
      <c r="B511" s="54" t="s">
        <v>49</v>
      </c>
      <c r="C511" s="61">
        <v>126</v>
      </c>
      <c r="D511" s="62">
        <v>2564367.5699999998</v>
      </c>
      <c r="E511" s="62">
        <v>153862.1</v>
      </c>
      <c r="F511" s="63">
        <v>2.0038839154032208E-4</v>
      </c>
    </row>
    <row r="512" spans="1:6" x14ac:dyDescent="0.2">
      <c r="A512" s="54" t="s">
        <v>466</v>
      </c>
      <c r="B512" s="54" t="s">
        <v>50</v>
      </c>
      <c r="C512" s="61">
        <v>1866</v>
      </c>
      <c r="D512" s="62">
        <v>109318604.17</v>
      </c>
      <c r="E512" s="62">
        <v>6544896.0099999998</v>
      </c>
      <c r="F512" s="63">
        <v>8.5240041845429885E-3</v>
      </c>
    </row>
    <row r="513" spans="1:6" x14ac:dyDescent="0.2">
      <c r="A513" s="54" t="s">
        <v>472</v>
      </c>
      <c r="B513" s="54" t="s">
        <v>473</v>
      </c>
      <c r="C513" s="61">
        <v>7988</v>
      </c>
      <c r="D513" s="62">
        <v>923847279.02999997</v>
      </c>
      <c r="E513" s="62">
        <v>55305244.850000001</v>
      </c>
      <c r="F513" s="63">
        <v>7.2028973081968733E-2</v>
      </c>
    </row>
    <row r="514" spans="1:6" x14ac:dyDescent="0.2">
      <c r="A514" s="54" t="s">
        <v>472</v>
      </c>
      <c r="B514" s="54" t="s">
        <v>474</v>
      </c>
      <c r="C514" s="61">
        <v>1752</v>
      </c>
      <c r="D514" s="62">
        <v>122481979.25</v>
      </c>
      <c r="E514" s="62">
        <v>7341154.7199999997</v>
      </c>
      <c r="F514" s="63">
        <v>9.5610432094027278E-3</v>
      </c>
    </row>
    <row r="515" spans="1:6" x14ac:dyDescent="0.2">
      <c r="A515" s="54" t="s">
        <v>472</v>
      </c>
      <c r="B515" s="54" t="s">
        <v>475</v>
      </c>
      <c r="C515" s="61">
        <v>601</v>
      </c>
      <c r="D515" s="62">
        <v>49967392.229999997</v>
      </c>
      <c r="E515" s="62">
        <v>2998043.55</v>
      </c>
      <c r="F515" s="63">
        <v>3.9046205969653159E-3</v>
      </c>
    </row>
    <row r="516" spans="1:6" x14ac:dyDescent="0.2">
      <c r="A516" s="54" t="s">
        <v>472</v>
      </c>
      <c r="B516" s="54" t="s">
        <v>476</v>
      </c>
      <c r="C516" s="61">
        <v>319</v>
      </c>
      <c r="D516" s="62">
        <v>12384683.82</v>
      </c>
      <c r="E516" s="62">
        <v>742914.39</v>
      </c>
      <c r="F516" s="63">
        <v>9.6756393981532512E-4</v>
      </c>
    </row>
    <row r="517" spans="1:6" x14ac:dyDescent="0.2">
      <c r="A517" s="54" t="s">
        <v>472</v>
      </c>
      <c r="B517" s="54" t="s">
        <v>477</v>
      </c>
      <c r="C517" s="61">
        <v>184</v>
      </c>
      <c r="D517" s="62">
        <v>6507722.9900000002</v>
      </c>
      <c r="E517" s="62">
        <v>390463.4</v>
      </c>
      <c r="F517" s="63">
        <v>5.0853545272919968E-4</v>
      </c>
    </row>
    <row r="518" spans="1:6" x14ac:dyDescent="0.2">
      <c r="A518" s="54" t="s">
        <v>472</v>
      </c>
      <c r="B518" s="54" t="s">
        <v>478</v>
      </c>
      <c r="C518" s="61">
        <v>168</v>
      </c>
      <c r="D518" s="62">
        <v>7268106.2800000003</v>
      </c>
      <c r="E518" s="62">
        <v>436086.36</v>
      </c>
      <c r="F518" s="63">
        <v>5.6795431917979703E-4</v>
      </c>
    </row>
    <row r="519" spans="1:6" x14ac:dyDescent="0.2">
      <c r="A519" s="54" t="s">
        <v>472</v>
      </c>
      <c r="B519" s="54" t="s">
        <v>479</v>
      </c>
      <c r="C519" s="61">
        <v>140</v>
      </c>
      <c r="D519" s="62">
        <v>5140221.71</v>
      </c>
      <c r="E519" s="62">
        <v>308413.37</v>
      </c>
      <c r="F519" s="63">
        <v>4.0167435088842685E-4</v>
      </c>
    </row>
    <row r="520" spans="1:6" x14ac:dyDescent="0.2">
      <c r="A520" s="54" t="s">
        <v>472</v>
      </c>
      <c r="B520" s="54" t="s">
        <v>480</v>
      </c>
      <c r="C520" s="61">
        <v>138</v>
      </c>
      <c r="D520" s="62">
        <v>3649617.54</v>
      </c>
      <c r="E520" s="62">
        <v>218977.04</v>
      </c>
      <c r="F520" s="63">
        <v>2.8519340909724208E-4</v>
      </c>
    </row>
    <row r="521" spans="1:6" x14ac:dyDescent="0.2">
      <c r="A521" s="54" t="s">
        <v>472</v>
      </c>
      <c r="B521" s="54" t="s">
        <v>481</v>
      </c>
      <c r="C521" s="61">
        <v>117</v>
      </c>
      <c r="D521" s="62">
        <v>4135775.68</v>
      </c>
      <c r="E521" s="62">
        <v>248087.15</v>
      </c>
      <c r="F521" s="63">
        <v>3.2310611222856447E-4</v>
      </c>
    </row>
    <row r="522" spans="1:6" x14ac:dyDescent="0.2">
      <c r="A522" s="54" t="s">
        <v>472</v>
      </c>
      <c r="B522" s="54" t="s">
        <v>482</v>
      </c>
      <c r="C522" s="61">
        <v>116</v>
      </c>
      <c r="D522" s="62">
        <v>3228663.59</v>
      </c>
      <c r="E522" s="62">
        <v>193719.82</v>
      </c>
      <c r="F522" s="63">
        <v>2.522986696482156E-4</v>
      </c>
    </row>
    <row r="523" spans="1:6" x14ac:dyDescent="0.2">
      <c r="A523" s="54" t="s">
        <v>472</v>
      </c>
      <c r="B523" s="54" t="s">
        <v>483</v>
      </c>
      <c r="C523" s="61">
        <v>99</v>
      </c>
      <c r="D523" s="62">
        <v>3576452.46</v>
      </c>
      <c r="E523" s="62">
        <v>214587.18</v>
      </c>
      <c r="F523" s="63">
        <v>2.7947610129702878E-4</v>
      </c>
    </row>
    <row r="524" spans="1:6" x14ac:dyDescent="0.2">
      <c r="A524" s="54" t="s">
        <v>472</v>
      </c>
      <c r="B524" s="54" t="s">
        <v>484</v>
      </c>
      <c r="C524" s="61">
        <v>80</v>
      </c>
      <c r="D524" s="62">
        <v>2588769.59</v>
      </c>
      <c r="E524" s="62">
        <v>155326.17000000001</v>
      </c>
      <c r="F524" s="63">
        <v>2.022951810122092E-4</v>
      </c>
    </row>
    <row r="525" spans="1:6" x14ac:dyDescent="0.2">
      <c r="A525" s="54" t="s">
        <v>472</v>
      </c>
      <c r="B525" s="54" t="s">
        <v>485</v>
      </c>
      <c r="C525" s="61">
        <v>77</v>
      </c>
      <c r="D525" s="62">
        <v>1697330.21</v>
      </c>
      <c r="E525" s="62">
        <v>101839.81</v>
      </c>
      <c r="F525" s="63">
        <v>1.3263510455578084E-4</v>
      </c>
    </row>
    <row r="526" spans="1:6" x14ac:dyDescent="0.2">
      <c r="A526" s="54" t="s">
        <v>472</v>
      </c>
      <c r="B526" s="54" t="s">
        <v>486</v>
      </c>
      <c r="C526" s="61">
        <v>63</v>
      </c>
      <c r="D526" s="62">
        <v>2505070.71</v>
      </c>
      <c r="E526" s="62">
        <v>150304.23000000001</v>
      </c>
      <c r="F526" s="63">
        <v>1.9575465882375599E-4</v>
      </c>
    </row>
    <row r="527" spans="1:6" x14ac:dyDescent="0.2">
      <c r="A527" s="54" t="s">
        <v>472</v>
      </c>
      <c r="B527" s="54" t="s">
        <v>487</v>
      </c>
      <c r="C527" s="61">
        <v>44</v>
      </c>
      <c r="D527" s="62">
        <v>1370391.02</v>
      </c>
      <c r="E527" s="62">
        <v>82223.5</v>
      </c>
      <c r="F527" s="63">
        <v>1.0708702735641638E-4</v>
      </c>
    </row>
    <row r="528" spans="1:6" x14ac:dyDescent="0.2">
      <c r="A528" s="54" t="s">
        <v>472</v>
      </c>
      <c r="B528" s="54" t="s">
        <v>49</v>
      </c>
      <c r="C528" s="61">
        <v>105</v>
      </c>
      <c r="D528" s="62">
        <v>1522188.76</v>
      </c>
      <c r="E528" s="62">
        <v>91182.58</v>
      </c>
      <c r="F528" s="63">
        <v>1.1875523954694978E-4</v>
      </c>
    </row>
    <row r="529" spans="1:6" x14ac:dyDescent="0.2">
      <c r="A529" s="54" t="s">
        <v>472</v>
      </c>
      <c r="B529" s="54" t="s">
        <v>50</v>
      </c>
      <c r="C529" s="61">
        <v>11991</v>
      </c>
      <c r="D529" s="62">
        <v>1151871644.8699999</v>
      </c>
      <c r="E529" s="62">
        <v>68978568.120000005</v>
      </c>
      <c r="F529" s="63">
        <v>8.9836966454515693E-2</v>
      </c>
    </row>
    <row r="530" spans="1:6" x14ac:dyDescent="0.2">
      <c r="A530" s="54" t="s">
        <v>488</v>
      </c>
      <c r="B530" s="54" t="s">
        <v>489</v>
      </c>
      <c r="C530" s="61">
        <v>179</v>
      </c>
      <c r="D530" s="62">
        <v>3794111.79</v>
      </c>
      <c r="E530" s="62">
        <v>227646.7</v>
      </c>
      <c r="F530" s="63">
        <v>2.9648468370353868E-4</v>
      </c>
    </row>
    <row r="531" spans="1:6" x14ac:dyDescent="0.2">
      <c r="A531" s="54" t="s">
        <v>488</v>
      </c>
      <c r="B531" s="54" t="s">
        <v>490</v>
      </c>
      <c r="C531" s="61">
        <v>174</v>
      </c>
      <c r="D531" s="62">
        <v>5075291.1900000004</v>
      </c>
      <c r="E531" s="62">
        <v>304504.87</v>
      </c>
      <c r="F531" s="63">
        <v>3.9658396132312554E-4</v>
      </c>
    </row>
    <row r="532" spans="1:6" x14ac:dyDescent="0.2">
      <c r="A532" s="54" t="s">
        <v>488</v>
      </c>
      <c r="B532" s="54" t="s">
        <v>491</v>
      </c>
      <c r="C532" s="61">
        <v>51</v>
      </c>
      <c r="D532" s="62">
        <v>1835770.91</v>
      </c>
      <c r="E532" s="62">
        <v>110146.28</v>
      </c>
      <c r="F532" s="63">
        <v>1.434533643005649E-4</v>
      </c>
    </row>
    <row r="533" spans="1:6" x14ac:dyDescent="0.2">
      <c r="A533" s="54" t="s">
        <v>488</v>
      </c>
      <c r="B533" s="54" t="s">
        <v>492</v>
      </c>
      <c r="C533" s="61">
        <v>24</v>
      </c>
      <c r="D533" s="62">
        <v>310995.59999999998</v>
      </c>
      <c r="E533" s="62">
        <v>18659.740000000002</v>
      </c>
      <c r="F533" s="63">
        <v>2.4302250425287382E-5</v>
      </c>
    </row>
    <row r="534" spans="1:6" x14ac:dyDescent="0.2">
      <c r="A534" s="54" t="s">
        <v>488</v>
      </c>
      <c r="B534" s="54" t="s">
        <v>49</v>
      </c>
      <c r="C534" s="61">
        <v>74</v>
      </c>
      <c r="D534" s="62">
        <v>425294.39</v>
      </c>
      <c r="E534" s="62">
        <v>25517.66</v>
      </c>
      <c r="F534" s="63">
        <v>3.3233933784036583E-5</v>
      </c>
    </row>
    <row r="535" spans="1:6" x14ac:dyDescent="0.2">
      <c r="A535" s="54" t="s">
        <v>488</v>
      </c>
      <c r="B535" s="54" t="s">
        <v>50</v>
      </c>
      <c r="C535" s="61">
        <v>502</v>
      </c>
      <c r="D535" s="62">
        <v>11441463.880000001</v>
      </c>
      <c r="E535" s="62">
        <v>686475.25</v>
      </c>
      <c r="F535" s="63">
        <v>8.9405819353655309E-4</v>
      </c>
    </row>
    <row r="536" spans="1:6" x14ac:dyDescent="0.2">
      <c r="A536" s="54" t="s">
        <v>493</v>
      </c>
      <c r="B536" s="54" t="s">
        <v>494</v>
      </c>
      <c r="C536" s="61">
        <v>406</v>
      </c>
      <c r="D536" s="62">
        <v>17380427.129999999</v>
      </c>
      <c r="E536" s="62">
        <v>1041170.93</v>
      </c>
      <c r="F536" s="63">
        <v>1.3560101414269094E-3</v>
      </c>
    </row>
    <row r="537" spans="1:6" x14ac:dyDescent="0.2">
      <c r="A537" s="54" t="s">
        <v>493</v>
      </c>
      <c r="B537" s="54" t="s">
        <v>495</v>
      </c>
      <c r="C537" s="61">
        <v>29</v>
      </c>
      <c r="D537" s="62">
        <v>399654.48</v>
      </c>
      <c r="E537" s="62">
        <v>23979.26</v>
      </c>
      <c r="F537" s="63">
        <v>3.1230337696724423E-5</v>
      </c>
    </row>
    <row r="538" spans="1:6" x14ac:dyDescent="0.2">
      <c r="A538" s="54" t="s">
        <v>493</v>
      </c>
      <c r="B538" s="54" t="s">
        <v>493</v>
      </c>
      <c r="C538" s="61">
        <v>27</v>
      </c>
      <c r="D538" s="62">
        <v>789748.93</v>
      </c>
      <c r="E538" s="62">
        <v>47384.93</v>
      </c>
      <c r="F538" s="63">
        <v>6.1713637770125025E-5</v>
      </c>
    </row>
    <row r="539" spans="1:6" x14ac:dyDescent="0.2">
      <c r="A539" s="54" t="s">
        <v>493</v>
      </c>
      <c r="B539" s="54" t="s">
        <v>49</v>
      </c>
      <c r="C539" s="61">
        <v>24</v>
      </c>
      <c r="D539" s="62">
        <v>234172.88</v>
      </c>
      <c r="E539" s="62">
        <v>14050.38</v>
      </c>
      <c r="F539" s="63">
        <v>1.8299068118336552E-5</v>
      </c>
    </row>
    <row r="540" spans="1:6" x14ac:dyDescent="0.2">
      <c r="A540" s="54" t="s">
        <v>493</v>
      </c>
      <c r="B540" s="54" t="s">
        <v>50</v>
      </c>
      <c r="C540" s="61">
        <v>486</v>
      </c>
      <c r="D540" s="62">
        <v>18804003.420000002</v>
      </c>
      <c r="E540" s="62">
        <v>1126585.5</v>
      </c>
      <c r="F540" s="63">
        <v>1.4672531850120954E-3</v>
      </c>
    </row>
    <row r="541" spans="1:6" x14ac:dyDescent="0.2">
      <c r="A541" s="54" t="s">
        <v>496</v>
      </c>
      <c r="B541" s="54" t="s">
        <v>497</v>
      </c>
      <c r="C541" s="61">
        <v>312</v>
      </c>
      <c r="D541" s="62">
        <v>11817212.210000001</v>
      </c>
      <c r="E541" s="62">
        <v>709020.77</v>
      </c>
      <c r="F541" s="63">
        <v>9.2342124323651275E-4</v>
      </c>
    </row>
    <row r="542" spans="1:6" x14ac:dyDescent="0.2">
      <c r="A542" s="54" t="s">
        <v>496</v>
      </c>
      <c r="B542" s="54" t="s">
        <v>498</v>
      </c>
      <c r="C542" s="61">
        <v>153</v>
      </c>
      <c r="D542" s="62">
        <v>3173622.64</v>
      </c>
      <c r="E542" s="62">
        <v>190201.08</v>
      </c>
      <c r="F542" s="63">
        <v>2.4771589943483235E-4</v>
      </c>
    </row>
    <row r="543" spans="1:6" x14ac:dyDescent="0.2">
      <c r="A543" s="54" t="s">
        <v>496</v>
      </c>
      <c r="B543" s="54" t="s">
        <v>499</v>
      </c>
      <c r="C543" s="61">
        <v>113</v>
      </c>
      <c r="D543" s="62">
        <v>8131622.3899999997</v>
      </c>
      <c r="E543" s="62">
        <v>479316.98</v>
      </c>
      <c r="F543" s="63">
        <v>6.2425742700876127E-4</v>
      </c>
    </row>
    <row r="544" spans="1:6" x14ac:dyDescent="0.2">
      <c r="A544" s="54" t="s">
        <v>496</v>
      </c>
      <c r="B544" s="54" t="s">
        <v>500</v>
      </c>
      <c r="C544" s="61">
        <v>106</v>
      </c>
      <c r="D544" s="62">
        <v>3283601.55</v>
      </c>
      <c r="E544" s="62">
        <v>197016.12</v>
      </c>
      <c r="F544" s="63">
        <v>2.5659173632957747E-4</v>
      </c>
    </row>
    <row r="545" spans="1:6" x14ac:dyDescent="0.2">
      <c r="A545" s="54" t="s">
        <v>496</v>
      </c>
      <c r="B545" s="54" t="s">
        <v>501</v>
      </c>
      <c r="C545" s="61">
        <v>84</v>
      </c>
      <c r="D545" s="62">
        <v>2921320.86</v>
      </c>
      <c r="E545" s="62">
        <v>175279.27</v>
      </c>
      <c r="F545" s="63">
        <v>2.2828188998890453E-4</v>
      </c>
    </row>
    <row r="546" spans="1:6" x14ac:dyDescent="0.2">
      <c r="A546" s="54" t="s">
        <v>496</v>
      </c>
      <c r="B546" s="54" t="s">
        <v>502</v>
      </c>
      <c r="C546" s="61">
        <v>30</v>
      </c>
      <c r="D546" s="62">
        <v>939466.47</v>
      </c>
      <c r="E546" s="62">
        <v>56367.98</v>
      </c>
      <c r="F546" s="63">
        <v>7.3413068238227904E-5</v>
      </c>
    </row>
    <row r="547" spans="1:6" x14ac:dyDescent="0.2">
      <c r="A547" s="54" t="s">
        <v>496</v>
      </c>
      <c r="B547" s="54" t="s">
        <v>503</v>
      </c>
      <c r="C547" s="61">
        <v>29</v>
      </c>
      <c r="D547" s="62">
        <v>1934113.99</v>
      </c>
      <c r="E547" s="62">
        <v>116046.87</v>
      </c>
      <c r="F547" s="63">
        <v>1.5113823106917724E-4</v>
      </c>
    </row>
    <row r="548" spans="1:6" x14ac:dyDescent="0.2">
      <c r="A548" s="54" t="s">
        <v>496</v>
      </c>
      <c r="B548" s="54" t="s">
        <v>504</v>
      </c>
      <c r="C548" s="61">
        <v>24</v>
      </c>
      <c r="D548" s="62">
        <v>691493.35</v>
      </c>
      <c r="E548" s="62">
        <v>41489.620000000003</v>
      </c>
      <c r="F548" s="63">
        <v>5.4035647618349017E-5</v>
      </c>
    </row>
    <row r="549" spans="1:6" x14ac:dyDescent="0.2">
      <c r="A549" s="54" t="s">
        <v>496</v>
      </c>
      <c r="B549" s="54" t="s">
        <v>49</v>
      </c>
      <c r="C549" s="61">
        <v>49</v>
      </c>
      <c r="D549" s="62">
        <v>87011.51</v>
      </c>
      <c r="E549" s="62">
        <v>5220.7</v>
      </c>
      <c r="F549" s="63">
        <v>6.7993851358753031E-6</v>
      </c>
    </row>
    <row r="550" spans="1:6" x14ac:dyDescent="0.2">
      <c r="A550" s="54" t="s">
        <v>496</v>
      </c>
      <c r="B550" s="54" t="s">
        <v>50</v>
      </c>
      <c r="C550" s="61">
        <v>900</v>
      </c>
      <c r="D550" s="62">
        <v>32979464.969999999</v>
      </c>
      <c r="E550" s="62">
        <v>1969959.39</v>
      </c>
      <c r="F550" s="63">
        <v>2.5656545280602176E-3</v>
      </c>
    </row>
    <row r="551" spans="1:6" x14ac:dyDescent="0.2">
      <c r="A551" s="54" t="s">
        <v>505</v>
      </c>
      <c r="B551" s="54" t="s">
        <v>506</v>
      </c>
      <c r="C551" s="61">
        <v>565</v>
      </c>
      <c r="D551" s="62">
        <v>27110366.710000001</v>
      </c>
      <c r="E551" s="62">
        <v>1623005.21</v>
      </c>
      <c r="F551" s="63">
        <v>2.1137850288892629E-3</v>
      </c>
    </row>
    <row r="552" spans="1:6" x14ac:dyDescent="0.2">
      <c r="A552" s="54" t="s">
        <v>505</v>
      </c>
      <c r="B552" s="54" t="s">
        <v>507</v>
      </c>
      <c r="C552" s="61">
        <v>102</v>
      </c>
      <c r="D552" s="62">
        <v>3293422.42</v>
      </c>
      <c r="E552" s="62">
        <v>197605.31</v>
      </c>
      <c r="F552" s="63">
        <v>2.5735909122991769E-4</v>
      </c>
    </row>
    <row r="553" spans="1:6" x14ac:dyDescent="0.2">
      <c r="A553" s="54" t="s">
        <v>505</v>
      </c>
      <c r="B553" s="54" t="s">
        <v>508</v>
      </c>
      <c r="C553" s="61">
        <v>30</v>
      </c>
      <c r="D553" s="62">
        <v>510205.21</v>
      </c>
      <c r="E553" s="62">
        <v>30612.32</v>
      </c>
      <c r="F553" s="63">
        <v>3.9869165740735583E-5</v>
      </c>
    </row>
    <row r="554" spans="1:6" x14ac:dyDescent="0.2">
      <c r="A554" s="54" t="s">
        <v>505</v>
      </c>
      <c r="B554" s="54" t="s">
        <v>49</v>
      </c>
      <c r="C554" s="61">
        <v>259</v>
      </c>
      <c r="D554" s="62">
        <v>5183120.22</v>
      </c>
      <c r="E554" s="62">
        <v>310986.03999999998</v>
      </c>
      <c r="F554" s="63">
        <v>4.0502496941803253E-4</v>
      </c>
    </row>
    <row r="555" spans="1:6" x14ac:dyDescent="0.2">
      <c r="A555" s="54" t="s">
        <v>505</v>
      </c>
      <c r="B555" s="54" t="s">
        <v>50</v>
      </c>
      <c r="C555" s="61">
        <v>956</v>
      </c>
      <c r="D555" s="62">
        <v>36097114.560000002</v>
      </c>
      <c r="E555" s="62">
        <v>2162208.88</v>
      </c>
      <c r="F555" s="63">
        <v>2.8160382552779484E-3</v>
      </c>
    </row>
    <row r="556" spans="1:6" x14ac:dyDescent="0.2">
      <c r="A556" s="54" t="s">
        <v>509</v>
      </c>
      <c r="B556" s="54" t="s">
        <v>510</v>
      </c>
      <c r="C556" s="61">
        <v>957</v>
      </c>
      <c r="D556" s="62">
        <v>67593650.010000005</v>
      </c>
      <c r="E556" s="62">
        <v>4029307.51</v>
      </c>
      <c r="F556" s="63">
        <v>5.2477280041689292E-3</v>
      </c>
    </row>
    <row r="557" spans="1:6" x14ac:dyDescent="0.2">
      <c r="A557" s="54" t="s">
        <v>509</v>
      </c>
      <c r="B557" s="54" t="s">
        <v>511</v>
      </c>
      <c r="C557" s="61">
        <v>148</v>
      </c>
      <c r="D557" s="62">
        <v>3538637.39</v>
      </c>
      <c r="E557" s="62">
        <v>212282.4</v>
      </c>
      <c r="F557" s="63">
        <v>2.7647437990459815E-4</v>
      </c>
    </row>
    <row r="558" spans="1:6" x14ac:dyDescent="0.2">
      <c r="A558" s="54" t="s">
        <v>509</v>
      </c>
      <c r="B558" s="54" t="s">
        <v>314</v>
      </c>
      <c r="C558" s="61">
        <v>44</v>
      </c>
      <c r="D558" s="62">
        <v>918226.6</v>
      </c>
      <c r="E558" s="62">
        <v>55093.61</v>
      </c>
      <c r="F558" s="63">
        <v>7.1753342064418744E-5</v>
      </c>
    </row>
    <row r="559" spans="1:6" x14ac:dyDescent="0.2">
      <c r="A559" s="54" t="s">
        <v>509</v>
      </c>
      <c r="B559" s="54" t="s">
        <v>512</v>
      </c>
      <c r="C559" s="61">
        <v>22</v>
      </c>
      <c r="D559" s="62">
        <v>480983.38</v>
      </c>
      <c r="E559" s="62">
        <v>28858.99</v>
      </c>
      <c r="F559" s="63">
        <v>3.7585647066940069E-5</v>
      </c>
    </row>
    <row r="560" spans="1:6" x14ac:dyDescent="0.2">
      <c r="A560" s="54" t="s">
        <v>509</v>
      </c>
      <c r="B560" s="54" t="s">
        <v>49</v>
      </c>
      <c r="C560" s="61">
        <v>135</v>
      </c>
      <c r="D560" s="62">
        <v>1117939.6499999999</v>
      </c>
      <c r="E560" s="62">
        <v>67076.39</v>
      </c>
      <c r="F560" s="63">
        <v>8.7359589544347465E-5</v>
      </c>
    </row>
    <row r="561" spans="1:6" x14ac:dyDescent="0.2">
      <c r="A561" s="54" t="s">
        <v>509</v>
      </c>
      <c r="B561" s="54" t="s">
        <v>50</v>
      </c>
      <c r="C561" s="61">
        <v>1306</v>
      </c>
      <c r="D561" s="62">
        <v>73649437.030000001</v>
      </c>
      <c r="E561" s="62">
        <v>4392618.9000000004</v>
      </c>
      <c r="F561" s="63">
        <v>5.7209009627492346E-3</v>
      </c>
    </row>
    <row r="562" spans="1:6" x14ac:dyDescent="0.2">
      <c r="A562" s="54" t="s">
        <v>474</v>
      </c>
      <c r="B562" s="54" t="s">
        <v>513</v>
      </c>
      <c r="C562" s="61">
        <v>1058</v>
      </c>
      <c r="D562" s="62">
        <v>78519184.359999999</v>
      </c>
      <c r="E562" s="62">
        <v>4702687.6399999997</v>
      </c>
      <c r="F562" s="63">
        <v>6.1247312502309094E-3</v>
      </c>
    </row>
    <row r="563" spans="1:6" x14ac:dyDescent="0.2">
      <c r="A563" s="54" t="s">
        <v>474</v>
      </c>
      <c r="B563" s="54" t="s">
        <v>514</v>
      </c>
      <c r="C563" s="61">
        <v>653</v>
      </c>
      <c r="D563" s="62">
        <v>35591389.159999996</v>
      </c>
      <c r="E563" s="62">
        <v>2130609.13</v>
      </c>
      <c r="F563" s="63">
        <v>2.7748830710215507E-3</v>
      </c>
    </row>
    <row r="564" spans="1:6" x14ac:dyDescent="0.2">
      <c r="A564" s="54" t="s">
        <v>474</v>
      </c>
      <c r="B564" s="54" t="s">
        <v>515</v>
      </c>
      <c r="C564" s="61">
        <v>151</v>
      </c>
      <c r="D564" s="62">
        <v>2404757.2400000002</v>
      </c>
      <c r="E564" s="62">
        <v>144285.4</v>
      </c>
      <c r="F564" s="63">
        <v>1.8791579751447553E-4</v>
      </c>
    </row>
    <row r="565" spans="1:6" x14ac:dyDescent="0.2">
      <c r="A565" s="54" t="s">
        <v>474</v>
      </c>
      <c r="B565" s="54" t="s">
        <v>516</v>
      </c>
      <c r="C565" s="61">
        <v>20</v>
      </c>
      <c r="D565" s="62">
        <v>705058.05</v>
      </c>
      <c r="E565" s="62">
        <v>42303.49</v>
      </c>
      <c r="F565" s="63">
        <v>5.5095623403307892E-5</v>
      </c>
    </row>
    <row r="566" spans="1:6" x14ac:dyDescent="0.2">
      <c r="A566" s="54" t="s">
        <v>474</v>
      </c>
      <c r="B566" s="54" t="s">
        <v>49</v>
      </c>
      <c r="C566" s="61">
        <v>180</v>
      </c>
      <c r="D566" s="62">
        <v>3941168.51</v>
      </c>
      <c r="E566" s="62">
        <v>236470.16</v>
      </c>
      <c r="F566" s="63">
        <v>3.079762658229844E-4</v>
      </c>
    </row>
    <row r="567" spans="1:6" x14ac:dyDescent="0.2">
      <c r="A567" s="54" t="s">
        <v>474</v>
      </c>
      <c r="B567" s="54" t="s">
        <v>50</v>
      </c>
      <c r="C567" s="61">
        <v>2062</v>
      </c>
      <c r="D567" s="62">
        <v>121161557.31999999</v>
      </c>
      <c r="E567" s="62">
        <v>7256355.8099999996</v>
      </c>
      <c r="F567" s="63">
        <v>9.4506019949693321E-3</v>
      </c>
    </row>
    <row r="568" spans="1:6" x14ac:dyDescent="0.2">
      <c r="A568" s="54" t="s">
        <v>517</v>
      </c>
      <c r="B568" s="54" t="s">
        <v>518</v>
      </c>
      <c r="C568" s="61">
        <v>1536</v>
      </c>
      <c r="D568" s="62">
        <v>105093366.55</v>
      </c>
      <c r="E568" s="62">
        <v>6288233.5899999999</v>
      </c>
      <c r="F568" s="63">
        <v>8.1897297302579719E-3</v>
      </c>
    </row>
    <row r="569" spans="1:6" x14ac:dyDescent="0.2">
      <c r="A569" s="54" t="s">
        <v>517</v>
      </c>
      <c r="B569" s="54" t="s">
        <v>519</v>
      </c>
      <c r="C569" s="61">
        <v>129</v>
      </c>
      <c r="D569" s="62">
        <v>2535701.27</v>
      </c>
      <c r="E569" s="62">
        <v>152142.09</v>
      </c>
      <c r="F569" s="63">
        <v>1.9814826848641036E-4</v>
      </c>
    </row>
    <row r="570" spans="1:6" x14ac:dyDescent="0.2">
      <c r="A570" s="54" t="s">
        <v>517</v>
      </c>
      <c r="B570" s="54" t="s">
        <v>520</v>
      </c>
      <c r="C570" s="61">
        <v>38</v>
      </c>
      <c r="D570" s="62">
        <v>667475.14</v>
      </c>
      <c r="E570" s="62">
        <v>40048.54</v>
      </c>
      <c r="F570" s="63">
        <v>5.2158800082270101E-5</v>
      </c>
    </row>
    <row r="571" spans="1:6" x14ac:dyDescent="0.2">
      <c r="A571" s="54" t="s">
        <v>517</v>
      </c>
      <c r="B571" s="54" t="s">
        <v>521</v>
      </c>
      <c r="C571" s="61">
        <v>38</v>
      </c>
      <c r="D571" s="62">
        <v>490694.31</v>
      </c>
      <c r="E571" s="62">
        <v>29441.67</v>
      </c>
      <c r="F571" s="63">
        <v>3.8344523411294623E-5</v>
      </c>
    </row>
    <row r="572" spans="1:6" x14ac:dyDescent="0.2">
      <c r="A572" s="54" t="s">
        <v>517</v>
      </c>
      <c r="B572" s="54" t="s">
        <v>522</v>
      </c>
      <c r="C572" s="61">
        <v>35</v>
      </c>
      <c r="D572" s="62">
        <v>862666.06</v>
      </c>
      <c r="E572" s="62">
        <v>51759.98</v>
      </c>
      <c r="F572" s="63">
        <v>6.741165718106824E-5</v>
      </c>
    </row>
    <row r="573" spans="1:6" x14ac:dyDescent="0.2">
      <c r="A573" s="54" t="s">
        <v>517</v>
      </c>
      <c r="B573" s="54" t="s">
        <v>523</v>
      </c>
      <c r="C573" s="61">
        <v>25</v>
      </c>
      <c r="D573" s="62">
        <v>594371.23</v>
      </c>
      <c r="E573" s="62">
        <v>35662.28</v>
      </c>
      <c r="F573" s="63">
        <v>4.6446180884445208E-5</v>
      </c>
    </row>
    <row r="574" spans="1:6" x14ac:dyDescent="0.2">
      <c r="A574" s="54" t="s">
        <v>517</v>
      </c>
      <c r="B574" s="54" t="s">
        <v>49</v>
      </c>
      <c r="C574" s="61">
        <v>176</v>
      </c>
      <c r="D574" s="62">
        <v>5404526.1900000004</v>
      </c>
      <c r="E574" s="62">
        <v>324271.53999999998</v>
      </c>
      <c r="F574" s="63">
        <v>4.2232786581557907E-4</v>
      </c>
    </row>
    <row r="575" spans="1:6" x14ac:dyDescent="0.2">
      <c r="A575" s="54" t="s">
        <v>517</v>
      </c>
      <c r="B575" s="54" t="s">
        <v>50</v>
      </c>
      <c r="C575" s="61">
        <v>1977</v>
      </c>
      <c r="D575" s="62">
        <v>115648800.75</v>
      </c>
      <c r="E575" s="62">
        <v>6921559.6799999997</v>
      </c>
      <c r="F575" s="63">
        <v>9.0145670130951441E-3</v>
      </c>
    </row>
    <row r="576" spans="1:6" x14ac:dyDescent="0.2">
      <c r="A576" s="54" t="s">
        <v>524</v>
      </c>
      <c r="B576" s="54" t="s">
        <v>525</v>
      </c>
      <c r="C576" s="61">
        <v>448</v>
      </c>
      <c r="D576" s="62">
        <v>16484930.91</v>
      </c>
      <c r="E576" s="62">
        <v>988284.27</v>
      </c>
      <c r="F576" s="63">
        <v>1.2871311079850163E-3</v>
      </c>
    </row>
    <row r="577" spans="1:6" x14ac:dyDescent="0.2">
      <c r="A577" s="54" t="s">
        <v>524</v>
      </c>
      <c r="B577" s="54" t="s">
        <v>526</v>
      </c>
      <c r="C577" s="61">
        <v>111</v>
      </c>
      <c r="D577" s="62">
        <v>3393510.25</v>
      </c>
      <c r="E577" s="62">
        <v>203610.64</v>
      </c>
      <c r="F577" s="63">
        <v>2.6518037028024164E-4</v>
      </c>
    </row>
    <row r="578" spans="1:6" x14ac:dyDescent="0.2">
      <c r="A578" s="54" t="s">
        <v>524</v>
      </c>
      <c r="B578" s="54" t="s">
        <v>527</v>
      </c>
      <c r="C578" s="61">
        <v>32</v>
      </c>
      <c r="D578" s="62">
        <v>3916340.7</v>
      </c>
      <c r="E578" s="62">
        <v>234980.45</v>
      </c>
      <c r="F578" s="63">
        <v>3.0603608308297543E-4</v>
      </c>
    </row>
    <row r="579" spans="1:6" x14ac:dyDescent="0.2">
      <c r="A579" s="54" t="s">
        <v>524</v>
      </c>
      <c r="B579" s="54" t="s">
        <v>528</v>
      </c>
      <c r="C579" s="61">
        <v>30</v>
      </c>
      <c r="D579" s="62">
        <v>2968779.79</v>
      </c>
      <c r="E579" s="62">
        <v>178126.77</v>
      </c>
      <c r="F579" s="63">
        <v>2.3199044423917844E-4</v>
      </c>
    </row>
    <row r="580" spans="1:6" x14ac:dyDescent="0.2">
      <c r="A580" s="54" t="s">
        <v>524</v>
      </c>
      <c r="B580" s="54" t="s">
        <v>529</v>
      </c>
      <c r="C580" s="61">
        <v>19</v>
      </c>
      <c r="D580" s="62">
        <v>210407.45</v>
      </c>
      <c r="E580" s="62">
        <v>12624.45</v>
      </c>
      <c r="F580" s="63">
        <v>1.6441951783975517E-5</v>
      </c>
    </row>
    <row r="581" spans="1:6" x14ac:dyDescent="0.2">
      <c r="A581" s="54" t="s">
        <v>524</v>
      </c>
      <c r="B581" s="54" t="s">
        <v>530</v>
      </c>
      <c r="C581" s="61">
        <v>18</v>
      </c>
      <c r="D581" s="62">
        <v>357876.66</v>
      </c>
      <c r="E581" s="62">
        <v>21472.61</v>
      </c>
      <c r="F581" s="63">
        <v>2.7965702925363916E-5</v>
      </c>
    </row>
    <row r="582" spans="1:6" x14ac:dyDescent="0.2">
      <c r="A582" s="54" t="s">
        <v>524</v>
      </c>
      <c r="B582" s="54" t="s">
        <v>49</v>
      </c>
      <c r="C582" s="61">
        <v>72</v>
      </c>
      <c r="D582" s="62">
        <v>3566482.88</v>
      </c>
      <c r="E582" s="62">
        <v>213989</v>
      </c>
      <c r="F582" s="63">
        <v>2.7869703791461302E-4</v>
      </c>
    </row>
    <row r="583" spans="1:6" x14ac:dyDescent="0.2">
      <c r="A583" s="54" t="s">
        <v>524</v>
      </c>
      <c r="B583" s="54" t="s">
        <v>50</v>
      </c>
      <c r="C583" s="61">
        <v>730</v>
      </c>
      <c r="D583" s="62">
        <v>30898328.640000001</v>
      </c>
      <c r="E583" s="62">
        <v>1853088.19</v>
      </c>
      <c r="F583" s="63">
        <v>2.4134426982113642E-3</v>
      </c>
    </row>
    <row r="584" spans="1:6" x14ac:dyDescent="0.2">
      <c r="A584" s="54" t="s">
        <v>531</v>
      </c>
      <c r="B584" s="54" t="s">
        <v>532</v>
      </c>
      <c r="C584" s="61">
        <v>409</v>
      </c>
      <c r="D584" s="62">
        <v>14711388.92</v>
      </c>
      <c r="E584" s="62">
        <v>879294.35</v>
      </c>
      <c r="F584" s="63">
        <v>1.1451837748671894E-3</v>
      </c>
    </row>
    <row r="585" spans="1:6" x14ac:dyDescent="0.2">
      <c r="A585" s="54" t="s">
        <v>531</v>
      </c>
      <c r="B585" s="54" t="s">
        <v>533</v>
      </c>
      <c r="C585" s="61">
        <v>229</v>
      </c>
      <c r="D585" s="62">
        <v>4378738.47</v>
      </c>
      <c r="E585" s="62">
        <v>262724.3</v>
      </c>
      <c r="F585" s="63">
        <v>3.4216938346452464E-4</v>
      </c>
    </row>
    <row r="586" spans="1:6" x14ac:dyDescent="0.2">
      <c r="A586" s="54" t="s">
        <v>531</v>
      </c>
      <c r="B586" s="54" t="s">
        <v>534</v>
      </c>
      <c r="C586" s="61">
        <v>72</v>
      </c>
      <c r="D586" s="62">
        <v>1303473.69</v>
      </c>
      <c r="E586" s="62">
        <v>78208.399999999994</v>
      </c>
      <c r="F586" s="63">
        <v>1.0185780306483613E-4</v>
      </c>
    </row>
    <row r="587" spans="1:6" x14ac:dyDescent="0.2">
      <c r="A587" s="54" t="s">
        <v>531</v>
      </c>
      <c r="B587" s="54" t="s">
        <v>380</v>
      </c>
      <c r="C587" s="61">
        <v>48</v>
      </c>
      <c r="D587" s="62">
        <v>1504844.74</v>
      </c>
      <c r="E587" s="62">
        <v>90290.7</v>
      </c>
      <c r="F587" s="63">
        <v>1.1759366435301323E-4</v>
      </c>
    </row>
    <row r="588" spans="1:6" x14ac:dyDescent="0.2">
      <c r="A588" s="54" t="s">
        <v>531</v>
      </c>
      <c r="B588" s="54" t="s">
        <v>535</v>
      </c>
      <c r="C588" s="61">
        <v>24</v>
      </c>
      <c r="D588" s="62">
        <v>668801.82999999996</v>
      </c>
      <c r="E588" s="62">
        <v>40128.120000000003</v>
      </c>
      <c r="F588" s="63">
        <v>5.2262444242844925E-5</v>
      </c>
    </row>
    <row r="589" spans="1:6" x14ac:dyDescent="0.2">
      <c r="A589" s="54" t="s">
        <v>531</v>
      </c>
      <c r="B589" s="54" t="s">
        <v>49</v>
      </c>
      <c r="C589" s="61">
        <v>75</v>
      </c>
      <c r="D589" s="62">
        <v>1313653.77</v>
      </c>
      <c r="E589" s="62">
        <v>78819.240000000005</v>
      </c>
      <c r="F589" s="63">
        <v>1.0265335469898445E-4</v>
      </c>
    </row>
    <row r="590" spans="1:6" x14ac:dyDescent="0.2">
      <c r="A590" s="54" t="s">
        <v>531</v>
      </c>
      <c r="B590" s="54" t="s">
        <v>50</v>
      </c>
      <c r="C590" s="61">
        <v>857</v>
      </c>
      <c r="D590" s="62">
        <v>23880901.420000002</v>
      </c>
      <c r="E590" s="62">
        <v>1429465.1</v>
      </c>
      <c r="F590" s="63">
        <v>1.8617204116674975E-3</v>
      </c>
    </row>
    <row r="591" spans="1:6" x14ac:dyDescent="0.2">
      <c r="A591" s="54" t="s">
        <v>197</v>
      </c>
      <c r="B591" s="54" t="s">
        <v>536</v>
      </c>
      <c r="C591" s="61">
        <v>263</v>
      </c>
      <c r="D591" s="62">
        <v>12499062.33</v>
      </c>
      <c r="E591" s="62">
        <v>747599.66</v>
      </c>
      <c r="F591" s="63">
        <v>9.736659865131938E-4</v>
      </c>
    </row>
    <row r="592" spans="1:6" x14ac:dyDescent="0.2">
      <c r="A592" s="54" t="s">
        <v>197</v>
      </c>
      <c r="B592" s="54" t="s">
        <v>537</v>
      </c>
      <c r="C592" s="61">
        <v>133</v>
      </c>
      <c r="D592" s="62">
        <v>3932528.43</v>
      </c>
      <c r="E592" s="62">
        <v>235951.71</v>
      </c>
      <c r="F592" s="63">
        <v>3.0730104195957633E-4</v>
      </c>
    </row>
    <row r="593" spans="1:6" x14ac:dyDescent="0.2">
      <c r="A593" s="54" t="s">
        <v>197</v>
      </c>
      <c r="B593" s="54" t="s">
        <v>538</v>
      </c>
      <c r="C593" s="61">
        <v>51</v>
      </c>
      <c r="D593" s="62">
        <v>415270.55</v>
      </c>
      <c r="E593" s="62">
        <v>24916.240000000002</v>
      </c>
      <c r="F593" s="63">
        <v>3.2450650659471271E-5</v>
      </c>
    </row>
    <row r="594" spans="1:6" x14ac:dyDescent="0.2">
      <c r="A594" s="54" t="s">
        <v>197</v>
      </c>
      <c r="B594" s="54" t="s">
        <v>539</v>
      </c>
      <c r="C594" s="61">
        <v>36</v>
      </c>
      <c r="D594" s="62">
        <v>352866</v>
      </c>
      <c r="E594" s="62">
        <v>21171.97</v>
      </c>
      <c r="F594" s="63">
        <v>2.7574152530349923E-5</v>
      </c>
    </row>
    <row r="595" spans="1:6" x14ac:dyDescent="0.2">
      <c r="A595" s="54" t="s">
        <v>197</v>
      </c>
      <c r="B595" s="54" t="s">
        <v>540</v>
      </c>
      <c r="C595" s="61">
        <v>19</v>
      </c>
      <c r="D595" s="62">
        <v>380010.4</v>
      </c>
      <c r="E595" s="62">
        <v>22795.62</v>
      </c>
      <c r="F595" s="63">
        <v>2.9688777326998634E-5</v>
      </c>
    </row>
    <row r="596" spans="1:6" x14ac:dyDescent="0.2">
      <c r="A596" s="54" t="s">
        <v>197</v>
      </c>
      <c r="B596" s="54" t="s">
        <v>49</v>
      </c>
      <c r="C596" s="61">
        <v>75</v>
      </c>
      <c r="D596" s="62">
        <v>625396.84</v>
      </c>
      <c r="E596" s="62">
        <v>37523.82</v>
      </c>
      <c r="F596" s="63">
        <v>4.8870631131698896E-5</v>
      </c>
    </row>
    <row r="597" spans="1:6" x14ac:dyDescent="0.2">
      <c r="A597" s="54" t="s">
        <v>197</v>
      </c>
      <c r="B597" s="54" t="s">
        <v>50</v>
      </c>
      <c r="C597" s="61">
        <v>577</v>
      </c>
      <c r="D597" s="62">
        <v>18205134.550000001</v>
      </c>
      <c r="E597" s="62">
        <v>1089959.01</v>
      </c>
      <c r="F597" s="63">
        <v>1.4195512270973932E-3</v>
      </c>
    </row>
    <row r="598" spans="1:6" x14ac:dyDescent="0.2">
      <c r="A598" s="54" t="s">
        <v>416</v>
      </c>
      <c r="B598" s="54" t="s">
        <v>541</v>
      </c>
      <c r="C598" s="61">
        <v>374</v>
      </c>
      <c r="D598" s="62">
        <v>14871424.18</v>
      </c>
      <c r="E598" s="62">
        <v>890723.21</v>
      </c>
      <c r="F598" s="63">
        <v>1.1600686027262888E-3</v>
      </c>
    </row>
    <row r="599" spans="1:6" x14ac:dyDescent="0.2">
      <c r="A599" s="54" t="s">
        <v>416</v>
      </c>
      <c r="B599" s="54" t="s">
        <v>542</v>
      </c>
      <c r="C599" s="61">
        <v>22</v>
      </c>
      <c r="D599" s="62">
        <v>1175515.49</v>
      </c>
      <c r="E599" s="62">
        <v>70409.09</v>
      </c>
      <c r="F599" s="63">
        <v>9.1700063205414297E-5</v>
      </c>
    </row>
    <row r="600" spans="1:6" x14ac:dyDescent="0.2">
      <c r="A600" s="54" t="s">
        <v>416</v>
      </c>
      <c r="B600" s="54" t="s">
        <v>49</v>
      </c>
      <c r="C600" s="61">
        <v>53</v>
      </c>
      <c r="D600" s="62">
        <v>960176.73</v>
      </c>
      <c r="E600" s="62">
        <v>57610.62</v>
      </c>
      <c r="F600" s="63">
        <v>7.5031469591541454E-5</v>
      </c>
    </row>
    <row r="601" spans="1:6" x14ac:dyDescent="0.2">
      <c r="A601" s="54" t="s">
        <v>416</v>
      </c>
      <c r="B601" s="54" t="s">
        <v>50</v>
      </c>
      <c r="C601" s="61">
        <v>449</v>
      </c>
      <c r="D601" s="62">
        <v>17007116.399999999</v>
      </c>
      <c r="E601" s="62">
        <v>1018742.92</v>
      </c>
      <c r="F601" s="63">
        <v>1.3268001355232447E-3</v>
      </c>
    </row>
    <row r="602" spans="1:6" x14ac:dyDescent="0.2">
      <c r="A602" s="54" t="s">
        <v>543</v>
      </c>
      <c r="B602" s="54" t="s">
        <v>544</v>
      </c>
      <c r="C602" s="61">
        <v>481</v>
      </c>
      <c r="D602" s="62">
        <v>22105080.789999999</v>
      </c>
      <c r="E602" s="62">
        <v>1322996.77</v>
      </c>
      <c r="F602" s="63">
        <v>1.7230571710209431E-3</v>
      </c>
    </row>
    <row r="603" spans="1:6" x14ac:dyDescent="0.2">
      <c r="A603" s="54" t="s">
        <v>543</v>
      </c>
      <c r="B603" s="54" t="s">
        <v>545</v>
      </c>
      <c r="C603" s="61">
        <v>85</v>
      </c>
      <c r="D603" s="62">
        <v>1943990.53</v>
      </c>
      <c r="E603" s="62">
        <v>116639.41</v>
      </c>
      <c r="F603" s="63">
        <v>1.5190994897451782E-4</v>
      </c>
    </row>
    <row r="604" spans="1:6" x14ac:dyDescent="0.2">
      <c r="A604" s="54" t="s">
        <v>543</v>
      </c>
      <c r="B604" s="54" t="s">
        <v>546</v>
      </c>
      <c r="C604" s="61">
        <v>69</v>
      </c>
      <c r="D604" s="62">
        <v>1741476.77</v>
      </c>
      <c r="E604" s="62">
        <v>104376.88</v>
      </c>
      <c r="F604" s="63">
        <v>1.359393580173234E-4</v>
      </c>
    </row>
    <row r="605" spans="1:6" x14ac:dyDescent="0.2">
      <c r="A605" s="54" t="s">
        <v>543</v>
      </c>
      <c r="B605" s="54" t="s">
        <v>49</v>
      </c>
      <c r="C605" s="61">
        <v>48</v>
      </c>
      <c r="D605" s="62">
        <v>179242.06</v>
      </c>
      <c r="E605" s="62">
        <v>10754.53</v>
      </c>
      <c r="F605" s="63">
        <v>1.4006587512273263E-5</v>
      </c>
    </row>
    <row r="606" spans="1:6" x14ac:dyDescent="0.2">
      <c r="A606" s="54" t="s">
        <v>543</v>
      </c>
      <c r="B606" s="54" t="s">
        <v>50</v>
      </c>
      <c r="C606" s="61">
        <v>683</v>
      </c>
      <c r="D606" s="62">
        <v>25969790.149999999</v>
      </c>
      <c r="E606" s="62">
        <v>1554767.59</v>
      </c>
      <c r="F606" s="63">
        <v>2.0249130655250577E-3</v>
      </c>
    </row>
    <row r="607" spans="1:6" x14ac:dyDescent="0.2">
      <c r="A607" s="54" t="s">
        <v>547</v>
      </c>
      <c r="B607" s="54" t="s">
        <v>547</v>
      </c>
      <c r="C607" s="61">
        <v>1446</v>
      </c>
      <c r="D607" s="62">
        <v>112099181.65000001</v>
      </c>
      <c r="E607" s="62">
        <v>6707915.9699999997</v>
      </c>
      <c r="F607" s="63">
        <v>8.7363196772690561E-3</v>
      </c>
    </row>
    <row r="608" spans="1:6" x14ac:dyDescent="0.2">
      <c r="A608" s="54" t="s">
        <v>547</v>
      </c>
      <c r="B608" s="54" t="s">
        <v>548</v>
      </c>
      <c r="C608" s="61">
        <v>271</v>
      </c>
      <c r="D608" s="62">
        <v>6116171.9299999997</v>
      </c>
      <c r="E608" s="62">
        <v>366970.38</v>
      </c>
      <c r="F608" s="63">
        <v>4.7793838892840263E-4</v>
      </c>
    </row>
    <row r="609" spans="1:6" x14ac:dyDescent="0.2">
      <c r="A609" s="54" t="s">
        <v>547</v>
      </c>
      <c r="B609" s="54" t="s">
        <v>549</v>
      </c>
      <c r="C609" s="61">
        <v>178</v>
      </c>
      <c r="D609" s="62">
        <v>10720572.539999999</v>
      </c>
      <c r="E609" s="62">
        <v>643213.80000000005</v>
      </c>
      <c r="F609" s="63">
        <v>8.3771493303769044E-4</v>
      </c>
    </row>
    <row r="610" spans="1:6" x14ac:dyDescent="0.2">
      <c r="A610" s="54" t="s">
        <v>547</v>
      </c>
      <c r="B610" s="54" t="s">
        <v>550</v>
      </c>
      <c r="C610" s="61">
        <v>32</v>
      </c>
      <c r="D610" s="62">
        <v>925778.72</v>
      </c>
      <c r="E610" s="62">
        <v>55546.73</v>
      </c>
      <c r="F610" s="63">
        <v>7.2343480818372783E-5</v>
      </c>
    </row>
    <row r="611" spans="1:6" x14ac:dyDescent="0.2">
      <c r="A611" s="54" t="s">
        <v>547</v>
      </c>
      <c r="B611" s="54" t="s">
        <v>159</v>
      </c>
      <c r="C611" s="61">
        <v>18</v>
      </c>
      <c r="D611" s="62">
        <v>250225.63</v>
      </c>
      <c r="E611" s="62">
        <v>15013.54</v>
      </c>
      <c r="F611" s="63">
        <v>1.9553477639563528E-5</v>
      </c>
    </row>
    <row r="612" spans="1:6" x14ac:dyDescent="0.2">
      <c r="A612" s="54" t="s">
        <v>547</v>
      </c>
      <c r="B612" s="54" t="s">
        <v>551</v>
      </c>
      <c r="C612" s="61">
        <v>17</v>
      </c>
      <c r="D612" s="62">
        <v>108249.04</v>
      </c>
      <c r="E612" s="62">
        <v>6494.93</v>
      </c>
      <c r="F612" s="63">
        <v>8.4589289751471222E-6</v>
      </c>
    </row>
    <row r="613" spans="1:6" x14ac:dyDescent="0.2">
      <c r="A613" s="54" t="s">
        <v>547</v>
      </c>
      <c r="B613" s="54" t="s">
        <v>49</v>
      </c>
      <c r="C613" s="61">
        <v>152</v>
      </c>
      <c r="D613" s="62">
        <v>1702204.62</v>
      </c>
      <c r="E613" s="62">
        <v>101979.57</v>
      </c>
      <c r="F613" s="63">
        <v>1.328171265196152E-4</v>
      </c>
    </row>
    <row r="614" spans="1:6" x14ac:dyDescent="0.2">
      <c r="A614" s="54" t="s">
        <v>547</v>
      </c>
      <c r="B614" s="54" t="s">
        <v>50</v>
      </c>
      <c r="C614" s="61">
        <v>2114</v>
      </c>
      <c r="D614" s="62">
        <v>131922384.13</v>
      </c>
      <c r="E614" s="62">
        <v>7897134.9100000001</v>
      </c>
      <c r="F614" s="63">
        <v>1.0285146000163952E-2</v>
      </c>
    </row>
    <row r="615" spans="1:6" x14ac:dyDescent="0.2">
      <c r="A615" s="54" t="s">
        <v>552</v>
      </c>
      <c r="B615" s="54" t="s">
        <v>553</v>
      </c>
      <c r="C615" s="61">
        <v>471</v>
      </c>
      <c r="D615" s="62">
        <v>25787044.260000002</v>
      </c>
      <c r="E615" s="62">
        <v>1541702.79</v>
      </c>
      <c r="F615" s="63">
        <v>2.0078976065017115E-3</v>
      </c>
    </row>
    <row r="616" spans="1:6" x14ac:dyDescent="0.2">
      <c r="A616" s="54" t="s">
        <v>552</v>
      </c>
      <c r="B616" s="54" t="s">
        <v>554</v>
      </c>
      <c r="C616" s="61">
        <v>138</v>
      </c>
      <c r="D616" s="62">
        <v>3540050.24</v>
      </c>
      <c r="E616" s="62">
        <v>212403.01</v>
      </c>
      <c r="F616" s="63">
        <v>2.7663146110850528E-4</v>
      </c>
    </row>
    <row r="617" spans="1:6" x14ac:dyDescent="0.2">
      <c r="A617" s="54" t="s">
        <v>552</v>
      </c>
      <c r="B617" s="54" t="s">
        <v>555</v>
      </c>
      <c r="C617" s="61">
        <v>129</v>
      </c>
      <c r="D617" s="62">
        <v>3615842.75</v>
      </c>
      <c r="E617" s="62">
        <v>216837.64</v>
      </c>
      <c r="F617" s="63">
        <v>2.8240707688897661E-4</v>
      </c>
    </row>
    <row r="618" spans="1:6" x14ac:dyDescent="0.2">
      <c r="A618" s="54" t="s">
        <v>552</v>
      </c>
      <c r="B618" s="54" t="s">
        <v>556</v>
      </c>
      <c r="C618" s="61">
        <v>111</v>
      </c>
      <c r="D618" s="62">
        <v>5349367.46</v>
      </c>
      <c r="E618" s="62">
        <v>320962</v>
      </c>
      <c r="F618" s="63">
        <v>4.1801755549654434E-4</v>
      </c>
    </row>
    <row r="619" spans="1:6" x14ac:dyDescent="0.2">
      <c r="A619" s="54" t="s">
        <v>552</v>
      </c>
      <c r="B619" s="54" t="s">
        <v>557</v>
      </c>
      <c r="C619" s="61">
        <v>87</v>
      </c>
      <c r="D619" s="62">
        <v>2267061.48</v>
      </c>
      <c r="E619" s="62">
        <v>135855.39000000001</v>
      </c>
      <c r="F619" s="63">
        <v>1.7693664056439603E-4</v>
      </c>
    </row>
    <row r="620" spans="1:6" x14ac:dyDescent="0.2">
      <c r="A620" s="54" t="s">
        <v>552</v>
      </c>
      <c r="B620" s="54" t="s">
        <v>558</v>
      </c>
      <c r="C620" s="61">
        <v>62</v>
      </c>
      <c r="D620" s="62">
        <v>1662336.56</v>
      </c>
      <c r="E620" s="62">
        <v>99740.21</v>
      </c>
      <c r="F620" s="63">
        <v>1.299006074516983E-4</v>
      </c>
    </row>
    <row r="621" spans="1:6" x14ac:dyDescent="0.2">
      <c r="A621" s="54" t="s">
        <v>552</v>
      </c>
      <c r="B621" s="54" t="s">
        <v>559</v>
      </c>
      <c r="C621" s="61">
        <v>17</v>
      </c>
      <c r="D621" s="62">
        <v>2120443.56</v>
      </c>
      <c r="E621" s="62">
        <v>127226.62</v>
      </c>
      <c r="F621" s="63">
        <v>1.6569862066689438E-4</v>
      </c>
    </row>
    <row r="622" spans="1:6" x14ac:dyDescent="0.2">
      <c r="A622" s="54" t="s">
        <v>552</v>
      </c>
      <c r="B622" s="54" t="s">
        <v>49</v>
      </c>
      <c r="C622" s="61">
        <v>56</v>
      </c>
      <c r="D622" s="62">
        <v>942951.05</v>
      </c>
      <c r="E622" s="62">
        <v>56577.07</v>
      </c>
      <c r="F622" s="63">
        <v>7.3685384869725618E-5</v>
      </c>
    </row>
    <row r="623" spans="1:6" x14ac:dyDescent="0.2">
      <c r="A623" s="54" t="s">
        <v>552</v>
      </c>
      <c r="B623" s="54" t="s">
        <v>50</v>
      </c>
      <c r="C623" s="61">
        <v>1071</v>
      </c>
      <c r="D623" s="62">
        <v>45285097.359999999</v>
      </c>
      <c r="E623" s="62">
        <v>2711304.74</v>
      </c>
      <c r="F623" s="63">
        <v>3.5311749665723475E-3</v>
      </c>
    </row>
    <row r="624" spans="1:6" x14ac:dyDescent="0.2">
      <c r="A624" s="54" t="s">
        <v>184</v>
      </c>
      <c r="B624" s="54" t="s">
        <v>560</v>
      </c>
      <c r="C624" s="61">
        <v>258</v>
      </c>
      <c r="D624" s="62">
        <v>12974977.67</v>
      </c>
      <c r="E624" s="62">
        <v>777812.97</v>
      </c>
      <c r="F624" s="63">
        <v>1.0130154857986521E-3</v>
      </c>
    </row>
    <row r="625" spans="1:6" x14ac:dyDescent="0.2">
      <c r="A625" s="54" t="s">
        <v>184</v>
      </c>
      <c r="B625" s="54" t="s">
        <v>561</v>
      </c>
      <c r="C625" s="61">
        <v>74</v>
      </c>
      <c r="D625" s="62">
        <v>2025959.56</v>
      </c>
      <c r="E625" s="62">
        <v>121557.57</v>
      </c>
      <c r="F625" s="63">
        <v>1.5831530917522971E-4</v>
      </c>
    </row>
    <row r="626" spans="1:6" x14ac:dyDescent="0.2">
      <c r="A626" s="54" t="s">
        <v>184</v>
      </c>
      <c r="B626" s="54" t="s">
        <v>562</v>
      </c>
      <c r="C626" s="61">
        <v>24</v>
      </c>
      <c r="D626" s="62">
        <v>1129293.43</v>
      </c>
      <c r="E626" s="62">
        <v>67757.61</v>
      </c>
      <c r="F626" s="63">
        <v>8.8246803355189116E-5</v>
      </c>
    </row>
    <row r="627" spans="1:6" x14ac:dyDescent="0.2">
      <c r="A627" s="54" t="s">
        <v>184</v>
      </c>
      <c r="B627" s="54" t="s">
        <v>563</v>
      </c>
      <c r="C627" s="61">
        <v>17</v>
      </c>
      <c r="D627" s="62">
        <v>103163.2</v>
      </c>
      <c r="E627" s="62">
        <v>6189.81</v>
      </c>
      <c r="F627" s="63">
        <v>8.0615438749386696E-6</v>
      </c>
    </row>
    <row r="628" spans="1:6" x14ac:dyDescent="0.2">
      <c r="A628" s="54" t="s">
        <v>184</v>
      </c>
      <c r="B628" s="54" t="s">
        <v>49</v>
      </c>
      <c r="C628" s="61">
        <v>45</v>
      </c>
      <c r="D628" s="62">
        <v>995980.45</v>
      </c>
      <c r="E628" s="62">
        <v>59758.83</v>
      </c>
      <c r="F628" s="63">
        <v>7.7829275851763012E-5</v>
      </c>
    </row>
    <row r="629" spans="1:6" x14ac:dyDescent="0.2">
      <c r="A629" s="54" t="s">
        <v>184</v>
      </c>
      <c r="B629" s="54" t="s">
        <v>50</v>
      </c>
      <c r="C629" s="61">
        <v>418</v>
      </c>
      <c r="D629" s="62">
        <v>17229374.309999999</v>
      </c>
      <c r="E629" s="62">
        <v>1033076.79</v>
      </c>
      <c r="F629" s="63">
        <v>1.3454684180557726E-3</v>
      </c>
    </row>
    <row r="630" spans="1:6" x14ac:dyDescent="0.2">
      <c r="A630" s="54" t="s">
        <v>564</v>
      </c>
      <c r="B630" s="54" t="s">
        <v>565</v>
      </c>
      <c r="C630" s="61">
        <v>409</v>
      </c>
      <c r="D630" s="62">
        <v>18581047.030000001</v>
      </c>
      <c r="E630" s="62">
        <v>1112104.8400000001</v>
      </c>
      <c r="F630" s="63">
        <v>1.4483937247171802E-3</v>
      </c>
    </row>
    <row r="631" spans="1:6" x14ac:dyDescent="0.2">
      <c r="A631" s="54" t="s">
        <v>564</v>
      </c>
      <c r="B631" s="54" t="s">
        <v>318</v>
      </c>
      <c r="C631" s="61">
        <v>344</v>
      </c>
      <c r="D631" s="62">
        <v>18434054.760000002</v>
      </c>
      <c r="E631" s="62">
        <v>1103344.95</v>
      </c>
      <c r="F631" s="63">
        <v>1.4369849355015763E-3</v>
      </c>
    </row>
    <row r="632" spans="1:6" x14ac:dyDescent="0.2">
      <c r="A632" s="54" t="s">
        <v>564</v>
      </c>
      <c r="B632" s="54" t="s">
        <v>566</v>
      </c>
      <c r="C632" s="61">
        <v>49</v>
      </c>
      <c r="D632" s="62">
        <v>898301.89</v>
      </c>
      <c r="E632" s="62">
        <v>53898.1</v>
      </c>
      <c r="F632" s="63">
        <v>7.0196322330706739E-5</v>
      </c>
    </row>
    <row r="633" spans="1:6" x14ac:dyDescent="0.2">
      <c r="A633" s="54" t="s">
        <v>564</v>
      </c>
      <c r="B633" s="54" t="s">
        <v>49</v>
      </c>
      <c r="C633" s="61">
        <v>84</v>
      </c>
      <c r="D633" s="62">
        <v>775533.56</v>
      </c>
      <c r="E633" s="62">
        <v>46532.03</v>
      </c>
      <c r="F633" s="63">
        <v>6.0602829720938508E-5</v>
      </c>
    </row>
    <row r="634" spans="1:6" x14ac:dyDescent="0.2">
      <c r="A634" s="54" t="s">
        <v>564</v>
      </c>
      <c r="B634" s="54" t="s">
        <v>50</v>
      </c>
      <c r="C634" s="61">
        <v>886</v>
      </c>
      <c r="D634" s="62">
        <v>38688937.240000002</v>
      </c>
      <c r="E634" s="62">
        <v>2315879.92</v>
      </c>
      <c r="F634" s="63">
        <v>3.0161778122704016E-3</v>
      </c>
    </row>
    <row r="635" spans="1:6" x14ac:dyDescent="0.2">
      <c r="A635" s="54" t="s">
        <v>567</v>
      </c>
      <c r="B635" s="54" t="s">
        <v>568</v>
      </c>
      <c r="C635" s="61">
        <v>362</v>
      </c>
      <c r="D635" s="62">
        <v>14637085.42</v>
      </c>
      <c r="E635" s="62">
        <v>872591.57</v>
      </c>
      <c r="F635" s="63">
        <v>1.1364541442235895E-3</v>
      </c>
    </row>
    <row r="636" spans="1:6" x14ac:dyDescent="0.2">
      <c r="A636" s="54" t="s">
        <v>567</v>
      </c>
      <c r="B636" s="54" t="s">
        <v>460</v>
      </c>
      <c r="C636" s="61">
        <v>90</v>
      </c>
      <c r="D636" s="62">
        <v>2821847.77</v>
      </c>
      <c r="E636" s="62">
        <v>169310.85</v>
      </c>
      <c r="F636" s="63">
        <v>2.2050868213695734E-4</v>
      </c>
    </row>
    <row r="637" spans="1:6" x14ac:dyDescent="0.2">
      <c r="A637" s="54" t="s">
        <v>567</v>
      </c>
      <c r="B637" s="54" t="s">
        <v>569</v>
      </c>
      <c r="C637" s="61">
        <v>72</v>
      </c>
      <c r="D637" s="62">
        <v>953566.28</v>
      </c>
      <c r="E637" s="62">
        <v>57213.96</v>
      </c>
      <c r="F637" s="63">
        <v>7.4514863751712256E-5</v>
      </c>
    </row>
    <row r="638" spans="1:6" x14ac:dyDescent="0.2">
      <c r="A638" s="54" t="s">
        <v>567</v>
      </c>
      <c r="B638" s="54" t="s">
        <v>570</v>
      </c>
      <c r="C638" s="61">
        <v>57</v>
      </c>
      <c r="D638" s="62">
        <v>11478605.24</v>
      </c>
      <c r="E638" s="62">
        <v>688716.33</v>
      </c>
      <c r="F638" s="63">
        <v>8.9697695271449991E-4</v>
      </c>
    </row>
    <row r="639" spans="1:6" x14ac:dyDescent="0.2">
      <c r="A639" s="54" t="s">
        <v>567</v>
      </c>
      <c r="B639" s="54" t="s">
        <v>571</v>
      </c>
      <c r="C639" s="61">
        <v>45</v>
      </c>
      <c r="D639" s="62">
        <v>769920.9</v>
      </c>
      <c r="E639" s="62">
        <v>46195.24</v>
      </c>
      <c r="F639" s="63">
        <v>6.0164197943607606E-5</v>
      </c>
    </row>
    <row r="640" spans="1:6" x14ac:dyDescent="0.2">
      <c r="A640" s="54" t="s">
        <v>567</v>
      </c>
      <c r="B640" s="54" t="s">
        <v>572</v>
      </c>
      <c r="C640" s="61">
        <v>17</v>
      </c>
      <c r="D640" s="62">
        <v>423801.02</v>
      </c>
      <c r="E640" s="62">
        <v>25428.06</v>
      </c>
      <c r="F640" s="63">
        <v>3.3117239680147367E-5</v>
      </c>
    </row>
    <row r="641" spans="1:6" x14ac:dyDescent="0.2">
      <c r="A641" s="54" t="s">
        <v>567</v>
      </c>
      <c r="B641" s="54" t="s">
        <v>49</v>
      </c>
      <c r="C641" s="61">
        <v>28</v>
      </c>
      <c r="D641" s="62">
        <v>98645.7</v>
      </c>
      <c r="E641" s="62">
        <v>5918.73</v>
      </c>
      <c r="F641" s="63">
        <v>7.7084921150916984E-6</v>
      </c>
    </row>
    <row r="642" spans="1:6" x14ac:dyDescent="0.2">
      <c r="A642" s="54" t="s">
        <v>567</v>
      </c>
      <c r="B642" s="54" t="s">
        <v>50</v>
      </c>
      <c r="C642" s="61">
        <v>671</v>
      </c>
      <c r="D642" s="62">
        <v>31183472.329999998</v>
      </c>
      <c r="E642" s="62">
        <v>1865374.74</v>
      </c>
      <c r="F642" s="63">
        <v>2.4294445725656058E-3</v>
      </c>
    </row>
    <row r="643" spans="1:6" x14ac:dyDescent="0.2">
      <c r="A643" s="54" t="s">
        <v>169</v>
      </c>
      <c r="B643" s="54" t="s">
        <v>573</v>
      </c>
      <c r="C643" s="61">
        <v>822</v>
      </c>
      <c r="D643" s="62">
        <v>54915059.210000001</v>
      </c>
      <c r="E643" s="62">
        <v>3284925.8</v>
      </c>
      <c r="F643" s="63">
        <v>4.2782530421156722E-3</v>
      </c>
    </row>
    <row r="644" spans="1:6" x14ac:dyDescent="0.2">
      <c r="A644" s="54" t="s">
        <v>169</v>
      </c>
      <c r="B644" s="54" t="s">
        <v>574</v>
      </c>
      <c r="C644" s="61">
        <v>168</v>
      </c>
      <c r="D644" s="62">
        <v>4363821.51</v>
      </c>
      <c r="E644" s="62">
        <v>261829.29</v>
      </c>
      <c r="F644" s="63">
        <v>3.4100373179128934E-4</v>
      </c>
    </row>
    <row r="645" spans="1:6" x14ac:dyDescent="0.2">
      <c r="A645" s="54" t="s">
        <v>169</v>
      </c>
      <c r="B645" s="54" t="s">
        <v>575</v>
      </c>
      <c r="C645" s="61">
        <v>144</v>
      </c>
      <c r="D645" s="62">
        <v>3266600.06</v>
      </c>
      <c r="E645" s="62">
        <v>195988.24</v>
      </c>
      <c r="F645" s="63">
        <v>2.5525303615652335E-4</v>
      </c>
    </row>
    <row r="646" spans="1:6" x14ac:dyDescent="0.2">
      <c r="A646" s="54" t="s">
        <v>169</v>
      </c>
      <c r="B646" s="54" t="s">
        <v>576</v>
      </c>
      <c r="C646" s="61">
        <v>118</v>
      </c>
      <c r="D646" s="62">
        <v>4236841.07</v>
      </c>
      <c r="E646" s="62">
        <v>253670.39999999999</v>
      </c>
      <c r="F646" s="63">
        <v>3.3037767869663885E-4</v>
      </c>
    </row>
    <row r="647" spans="1:6" x14ac:dyDescent="0.2">
      <c r="A647" s="54" t="s">
        <v>169</v>
      </c>
      <c r="B647" s="54" t="s">
        <v>577</v>
      </c>
      <c r="C647" s="61">
        <v>102</v>
      </c>
      <c r="D647" s="62">
        <v>3556028.34</v>
      </c>
      <c r="E647" s="62">
        <v>213361.72</v>
      </c>
      <c r="F647" s="63">
        <v>2.7788007499622433E-4</v>
      </c>
    </row>
    <row r="648" spans="1:6" x14ac:dyDescent="0.2">
      <c r="A648" s="54" t="s">
        <v>169</v>
      </c>
      <c r="B648" s="54" t="s">
        <v>578</v>
      </c>
      <c r="C648" s="61">
        <v>47</v>
      </c>
      <c r="D648" s="62">
        <v>1302611.05</v>
      </c>
      <c r="E648" s="62">
        <v>78156.679999999993</v>
      </c>
      <c r="F648" s="63">
        <v>1.0179044347718936E-4</v>
      </c>
    </row>
    <row r="649" spans="1:6" x14ac:dyDescent="0.2">
      <c r="A649" s="54" t="s">
        <v>169</v>
      </c>
      <c r="B649" s="54" t="s">
        <v>579</v>
      </c>
      <c r="C649" s="61">
        <v>35</v>
      </c>
      <c r="D649" s="62">
        <v>957920.58</v>
      </c>
      <c r="E649" s="62">
        <v>57475.26</v>
      </c>
      <c r="F649" s="63">
        <v>7.4855178141737392E-5</v>
      </c>
    </row>
    <row r="650" spans="1:6" x14ac:dyDescent="0.2">
      <c r="A650" s="54" t="s">
        <v>169</v>
      </c>
      <c r="B650" s="54" t="s">
        <v>580</v>
      </c>
      <c r="C650" s="61">
        <v>22</v>
      </c>
      <c r="D650" s="62">
        <v>281348.33</v>
      </c>
      <c r="E650" s="62">
        <v>16880.900000000001</v>
      </c>
      <c r="F650" s="63">
        <v>2.1985507794011802E-5</v>
      </c>
    </row>
    <row r="651" spans="1:6" x14ac:dyDescent="0.2">
      <c r="A651" s="54" t="s">
        <v>169</v>
      </c>
      <c r="B651" s="54" t="s">
        <v>49</v>
      </c>
      <c r="C651" s="61">
        <v>70</v>
      </c>
      <c r="D651" s="62">
        <v>484673.62</v>
      </c>
      <c r="E651" s="62">
        <v>29080.42</v>
      </c>
      <c r="F651" s="63">
        <v>3.7874035185513605E-5</v>
      </c>
    </row>
    <row r="652" spans="1:6" x14ac:dyDescent="0.2">
      <c r="A652" s="54" t="s">
        <v>169</v>
      </c>
      <c r="B652" s="54" t="s">
        <v>50</v>
      </c>
      <c r="C652" s="61">
        <v>1528</v>
      </c>
      <c r="D652" s="62">
        <v>73364903.769999996</v>
      </c>
      <c r="E652" s="62">
        <v>4391368.71</v>
      </c>
      <c r="F652" s="63">
        <v>5.7192727283548002E-3</v>
      </c>
    </row>
    <row r="653" spans="1:6" x14ac:dyDescent="0.2">
      <c r="A653" s="54" t="s">
        <v>581</v>
      </c>
      <c r="B653" s="54" t="s">
        <v>581</v>
      </c>
      <c r="C653" s="61">
        <v>187</v>
      </c>
      <c r="D653" s="62">
        <v>5414646.5499999998</v>
      </c>
      <c r="E653" s="62">
        <v>324142.33</v>
      </c>
      <c r="F653" s="63">
        <v>4.2215958406152193E-4</v>
      </c>
    </row>
    <row r="654" spans="1:6" x14ac:dyDescent="0.2">
      <c r="A654" s="54" t="s">
        <v>581</v>
      </c>
      <c r="B654" s="54" t="s">
        <v>582</v>
      </c>
      <c r="C654" s="61">
        <v>139</v>
      </c>
      <c r="D654" s="62">
        <v>2841741.42</v>
      </c>
      <c r="E654" s="62">
        <v>170496.06</v>
      </c>
      <c r="F654" s="63">
        <v>2.2205228725828027E-4</v>
      </c>
    </row>
    <row r="655" spans="1:6" x14ac:dyDescent="0.2">
      <c r="A655" s="54" t="s">
        <v>581</v>
      </c>
      <c r="B655" s="54" t="s">
        <v>583</v>
      </c>
      <c r="C655" s="61">
        <v>40</v>
      </c>
      <c r="D655" s="62">
        <v>751089</v>
      </c>
      <c r="E655" s="62">
        <v>45065.35</v>
      </c>
      <c r="F655" s="63">
        <v>5.8692641012319816E-5</v>
      </c>
    </row>
    <row r="656" spans="1:6" x14ac:dyDescent="0.2">
      <c r="A656" s="54" t="s">
        <v>581</v>
      </c>
      <c r="B656" s="54" t="s">
        <v>584</v>
      </c>
      <c r="C656" s="61">
        <v>26</v>
      </c>
      <c r="D656" s="62">
        <v>975858.62</v>
      </c>
      <c r="E656" s="62">
        <v>58551.53</v>
      </c>
      <c r="F656" s="63">
        <v>7.6256900945228967E-5</v>
      </c>
    </row>
    <row r="657" spans="1:6" x14ac:dyDescent="0.2">
      <c r="A657" s="54" t="s">
        <v>581</v>
      </c>
      <c r="B657" s="54" t="s">
        <v>585</v>
      </c>
      <c r="C657" s="61">
        <v>21</v>
      </c>
      <c r="D657" s="62">
        <v>570466.85</v>
      </c>
      <c r="E657" s="62">
        <v>34228.03</v>
      </c>
      <c r="F657" s="63">
        <v>4.4578228669008742E-5</v>
      </c>
    </row>
    <row r="658" spans="1:6" x14ac:dyDescent="0.2">
      <c r="A658" s="54" t="s">
        <v>581</v>
      </c>
      <c r="B658" s="54" t="s">
        <v>586</v>
      </c>
      <c r="C658" s="61">
        <v>21</v>
      </c>
      <c r="D658" s="62">
        <v>526366.59</v>
      </c>
      <c r="E658" s="62">
        <v>31581.99</v>
      </c>
      <c r="F658" s="63">
        <v>4.1132053817948259E-5</v>
      </c>
    </row>
    <row r="659" spans="1:6" x14ac:dyDescent="0.2">
      <c r="A659" s="54" t="s">
        <v>581</v>
      </c>
      <c r="B659" s="54" t="s">
        <v>587</v>
      </c>
      <c r="C659" s="61">
        <v>19</v>
      </c>
      <c r="D659" s="62">
        <v>729574.62</v>
      </c>
      <c r="E659" s="62">
        <v>43774.49</v>
      </c>
      <c r="F659" s="63">
        <v>5.7011438434792669E-5</v>
      </c>
    </row>
    <row r="660" spans="1:6" x14ac:dyDescent="0.2">
      <c r="A660" s="54" t="s">
        <v>581</v>
      </c>
      <c r="B660" s="54" t="s">
        <v>49</v>
      </c>
      <c r="C660" s="61">
        <v>50</v>
      </c>
      <c r="D660" s="62">
        <v>471624.82</v>
      </c>
      <c r="E660" s="62">
        <v>28297.48</v>
      </c>
      <c r="F660" s="63">
        <v>3.6854342309408442E-5</v>
      </c>
    </row>
    <row r="661" spans="1:6" x14ac:dyDescent="0.2">
      <c r="A661" s="54" t="s">
        <v>581</v>
      </c>
      <c r="B661" s="54" t="s">
        <v>50</v>
      </c>
      <c r="C661" s="61">
        <v>503</v>
      </c>
      <c r="D661" s="62">
        <v>12281368.470000001</v>
      </c>
      <c r="E661" s="62">
        <v>736137.26</v>
      </c>
      <c r="F661" s="63">
        <v>9.5873747650850906E-4</v>
      </c>
    </row>
    <row r="662" spans="1:6" x14ac:dyDescent="0.2">
      <c r="A662" s="54" t="s">
        <v>588</v>
      </c>
      <c r="B662" s="54" t="s">
        <v>259</v>
      </c>
      <c r="C662" s="61">
        <v>11543</v>
      </c>
      <c r="D662" s="62">
        <v>1313752219.9200001</v>
      </c>
      <c r="E662" s="62">
        <v>78225309.980000004</v>
      </c>
      <c r="F662" s="63">
        <v>0.10187982644611834</v>
      </c>
    </row>
    <row r="663" spans="1:6" x14ac:dyDescent="0.2">
      <c r="A663" s="54" t="s">
        <v>588</v>
      </c>
      <c r="B663" s="54" t="s">
        <v>225</v>
      </c>
      <c r="C663" s="61">
        <v>3500</v>
      </c>
      <c r="D663" s="62">
        <v>301785674</v>
      </c>
      <c r="E663" s="62">
        <v>18030446.300000001</v>
      </c>
      <c r="F663" s="63">
        <v>2.3482664885057149E-2</v>
      </c>
    </row>
    <row r="664" spans="1:6" x14ac:dyDescent="0.2">
      <c r="A664" s="54" t="s">
        <v>588</v>
      </c>
      <c r="B664" s="54" t="s">
        <v>589</v>
      </c>
      <c r="C664" s="61">
        <v>3424</v>
      </c>
      <c r="D664" s="62">
        <v>384712917.16000003</v>
      </c>
      <c r="E664" s="62">
        <v>23014535.609999999</v>
      </c>
      <c r="F664" s="63">
        <v>2.9973890730305677E-2</v>
      </c>
    </row>
    <row r="665" spans="1:6" x14ac:dyDescent="0.2">
      <c r="A665" s="54" t="s">
        <v>588</v>
      </c>
      <c r="B665" s="54" t="s">
        <v>230</v>
      </c>
      <c r="C665" s="61">
        <v>2434</v>
      </c>
      <c r="D665" s="62">
        <v>288115017.32999998</v>
      </c>
      <c r="E665" s="62">
        <v>17197312.289999999</v>
      </c>
      <c r="F665" s="63">
        <v>2.2397599854738191E-2</v>
      </c>
    </row>
    <row r="666" spans="1:6" x14ac:dyDescent="0.2">
      <c r="A666" s="54" t="s">
        <v>588</v>
      </c>
      <c r="B666" s="54" t="s">
        <v>590</v>
      </c>
      <c r="C666" s="61">
        <v>1251</v>
      </c>
      <c r="D666" s="62">
        <v>192389550.88</v>
      </c>
      <c r="E666" s="62">
        <v>11468312.67</v>
      </c>
      <c r="F666" s="63">
        <v>1.4936210604319039E-2</v>
      </c>
    </row>
    <row r="667" spans="1:6" x14ac:dyDescent="0.2">
      <c r="A667" s="54" t="s">
        <v>588</v>
      </c>
      <c r="B667" s="54" t="s">
        <v>591</v>
      </c>
      <c r="C667" s="61">
        <v>1216</v>
      </c>
      <c r="D667" s="62">
        <v>74144064.879999995</v>
      </c>
      <c r="E667" s="62">
        <v>4429853.66</v>
      </c>
      <c r="F667" s="63">
        <v>5.7693951251569352E-3</v>
      </c>
    </row>
    <row r="668" spans="1:6" x14ac:dyDescent="0.2">
      <c r="A668" s="54" t="s">
        <v>588</v>
      </c>
      <c r="B668" s="54" t="s">
        <v>231</v>
      </c>
      <c r="C668" s="61">
        <v>1146</v>
      </c>
      <c r="D668" s="62">
        <v>140367985.88</v>
      </c>
      <c r="E668" s="62">
        <v>8383772.9400000004</v>
      </c>
      <c r="F668" s="63">
        <v>1.0918938286204837E-2</v>
      </c>
    </row>
    <row r="669" spans="1:6" x14ac:dyDescent="0.2">
      <c r="A669" s="54" t="s">
        <v>588</v>
      </c>
      <c r="B669" s="54" t="s">
        <v>512</v>
      </c>
      <c r="C669" s="61">
        <v>965</v>
      </c>
      <c r="D669" s="62">
        <v>130302900.45999999</v>
      </c>
      <c r="E669" s="62">
        <v>7816476.2199999997</v>
      </c>
      <c r="F669" s="63">
        <v>1.0180096965002926E-2</v>
      </c>
    </row>
    <row r="670" spans="1:6" x14ac:dyDescent="0.2">
      <c r="A670" s="54" t="s">
        <v>588</v>
      </c>
      <c r="B670" s="54" t="s">
        <v>592</v>
      </c>
      <c r="C670" s="61">
        <v>566</v>
      </c>
      <c r="D670" s="62">
        <v>29550353.379999999</v>
      </c>
      <c r="E670" s="62">
        <v>1768153.97</v>
      </c>
      <c r="F670" s="63">
        <v>2.3028252574476423E-3</v>
      </c>
    </row>
    <row r="671" spans="1:6" x14ac:dyDescent="0.2">
      <c r="A671" s="54" t="s">
        <v>588</v>
      </c>
      <c r="B671" s="54" t="s">
        <v>593</v>
      </c>
      <c r="C671" s="61">
        <v>326</v>
      </c>
      <c r="D671" s="62">
        <v>13922610.85</v>
      </c>
      <c r="E671" s="62">
        <v>835356.67</v>
      </c>
      <c r="F671" s="63">
        <v>1.0879597994813515E-3</v>
      </c>
    </row>
    <row r="672" spans="1:6" x14ac:dyDescent="0.2">
      <c r="A672" s="54" t="s">
        <v>588</v>
      </c>
      <c r="B672" s="54" t="s">
        <v>594</v>
      </c>
      <c r="C672" s="61">
        <v>269</v>
      </c>
      <c r="D672" s="62">
        <v>9877841.4499999993</v>
      </c>
      <c r="E672" s="62">
        <v>591628.69999999995</v>
      </c>
      <c r="F672" s="63">
        <v>7.7053103774153437E-4</v>
      </c>
    </row>
    <row r="673" spans="1:6" x14ac:dyDescent="0.2">
      <c r="A673" s="54" t="s">
        <v>588</v>
      </c>
      <c r="B673" s="54" t="s">
        <v>595</v>
      </c>
      <c r="C673" s="61">
        <v>257</v>
      </c>
      <c r="D673" s="62">
        <v>25802070.350000001</v>
      </c>
      <c r="E673" s="62">
        <v>1548124.26</v>
      </c>
      <c r="F673" s="63">
        <v>2.0162608619403439E-3</v>
      </c>
    </row>
    <row r="674" spans="1:6" x14ac:dyDescent="0.2">
      <c r="A674" s="54" t="s">
        <v>588</v>
      </c>
      <c r="B674" s="54" t="s">
        <v>596</v>
      </c>
      <c r="C674" s="61">
        <v>147</v>
      </c>
      <c r="D674" s="62">
        <v>3109029.72</v>
      </c>
      <c r="E674" s="62">
        <v>186541.8</v>
      </c>
      <c r="F674" s="63">
        <v>2.4295009139376397E-4</v>
      </c>
    </row>
    <row r="675" spans="1:6" x14ac:dyDescent="0.2">
      <c r="A675" s="54" t="s">
        <v>588</v>
      </c>
      <c r="B675" s="54" t="s">
        <v>597</v>
      </c>
      <c r="C675" s="61">
        <v>107</v>
      </c>
      <c r="D675" s="62">
        <v>2754525.49</v>
      </c>
      <c r="E675" s="62">
        <v>165271.53</v>
      </c>
      <c r="F675" s="63">
        <v>2.1524791397041954E-4</v>
      </c>
    </row>
    <row r="676" spans="1:6" x14ac:dyDescent="0.2">
      <c r="A676" s="54" t="s">
        <v>588</v>
      </c>
      <c r="B676" s="54" t="s">
        <v>598</v>
      </c>
      <c r="C676" s="61">
        <v>100</v>
      </c>
      <c r="D676" s="62">
        <v>2500398.4500000002</v>
      </c>
      <c r="E676" s="62">
        <v>150023.91</v>
      </c>
      <c r="F676" s="63">
        <v>1.9538957298444542E-4</v>
      </c>
    </row>
    <row r="677" spans="1:6" x14ac:dyDescent="0.2">
      <c r="A677" s="54" t="s">
        <v>588</v>
      </c>
      <c r="B677" s="54" t="s">
        <v>599</v>
      </c>
      <c r="C677" s="61">
        <v>68</v>
      </c>
      <c r="D677" s="62">
        <v>0</v>
      </c>
      <c r="E677" s="62">
        <v>0</v>
      </c>
      <c r="F677" s="63">
        <v>0</v>
      </c>
    </row>
    <row r="678" spans="1:6" x14ac:dyDescent="0.2">
      <c r="A678" s="54" t="s">
        <v>588</v>
      </c>
      <c r="B678" s="54" t="s">
        <v>233</v>
      </c>
      <c r="C678" s="61">
        <v>64</v>
      </c>
      <c r="D678" s="62">
        <v>2408008.59</v>
      </c>
      <c r="E678" s="62">
        <v>144241.01999999999</v>
      </c>
      <c r="F678" s="63">
        <v>1.878579974661429E-4</v>
      </c>
    </row>
    <row r="679" spans="1:6" x14ac:dyDescent="0.2">
      <c r="A679" s="54" t="s">
        <v>588</v>
      </c>
      <c r="B679" s="54" t="s">
        <v>600</v>
      </c>
      <c r="C679" s="61">
        <v>21</v>
      </c>
      <c r="D679" s="62">
        <v>105810.21</v>
      </c>
      <c r="E679" s="62">
        <v>6348.63</v>
      </c>
      <c r="F679" s="63">
        <v>8.2683893836405124E-6</v>
      </c>
    </row>
    <row r="680" spans="1:6" x14ac:dyDescent="0.2">
      <c r="A680" s="54" t="s">
        <v>588</v>
      </c>
      <c r="B680" s="54" t="s">
        <v>49</v>
      </c>
      <c r="C680" s="61">
        <v>141</v>
      </c>
      <c r="D680" s="62">
        <v>8834812.0099999998</v>
      </c>
      <c r="E680" s="62">
        <v>530088.72</v>
      </c>
      <c r="F680" s="63">
        <v>6.9038201073862995E-4</v>
      </c>
    </row>
    <row r="681" spans="1:6" x14ac:dyDescent="0.2">
      <c r="A681" s="54" t="s">
        <v>588</v>
      </c>
      <c r="B681" s="54" t="s">
        <v>50</v>
      </c>
      <c r="C681" s="61">
        <v>27545</v>
      </c>
      <c r="D681" s="62">
        <v>2924435791.0100002</v>
      </c>
      <c r="E681" s="62">
        <v>174491798.90000001</v>
      </c>
      <c r="F681" s="63">
        <v>0.22725629585549881</v>
      </c>
    </row>
    <row r="682" spans="1:6" x14ac:dyDescent="0.2">
      <c r="A682" s="54" t="s">
        <v>601</v>
      </c>
      <c r="B682" s="54" t="s">
        <v>602</v>
      </c>
      <c r="C682" s="61">
        <v>2872</v>
      </c>
      <c r="D682" s="62">
        <v>365340954.39999998</v>
      </c>
      <c r="E682" s="62">
        <v>21788936.120000001</v>
      </c>
      <c r="F682" s="63">
        <v>2.8377682759182583E-2</v>
      </c>
    </row>
    <row r="683" spans="1:6" x14ac:dyDescent="0.2">
      <c r="A683" s="54" t="s">
        <v>601</v>
      </c>
      <c r="B683" s="54" t="s">
        <v>603</v>
      </c>
      <c r="C683" s="61">
        <v>187</v>
      </c>
      <c r="D683" s="62">
        <v>8864481.8000000007</v>
      </c>
      <c r="E683" s="62">
        <v>526105.51</v>
      </c>
      <c r="F683" s="63">
        <v>6.8519431964987371E-4</v>
      </c>
    </row>
    <row r="684" spans="1:6" x14ac:dyDescent="0.2">
      <c r="A684" s="54" t="s">
        <v>601</v>
      </c>
      <c r="B684" s="54" t="s">
        <v>604</v>
      </c>
      <c r="C684" s="61">
        <v>140</v>
      </c>
      <c r="D684" s="62">
        <v>6532686.2999999998</v>
      </c>
      <c r="E684" s="62">
        <v>362537.75</v>
      </c>
      <c r="F684" s="63">
        <v>4.7216537792703594E-4</v>
      </c>
    </row>
    <row r="685" spans="1:6" x14ac:dyDescent="0.2">
      <c r="A685" s="54" t="s">
        <v>601</v>
      </c>
      <c r="B685" s="54" t="s">
        <v>605</v>
      </c>
      <c r="C685" s="61">
        <v>135</v>
      </c>
      <c r="D685" s="62">
        <v>3843985.38</v>
      </c>
      <c r="E685" s="62">
        <v>230639.14</v>
      </c>
      <c r="F685" s="63">
        <v>3.0038200629552803E-4</v>
      </c>
    </row>
    <row r="686" spans="1:6" x14ac:dyDescent="0.2">
      <c r="A686" s="54" t="s">
        <v>601</v>
      </c>
      <c r="B686" s="54" t="s">
        <v>606</v>
      </c>
      <c r="C686" s="61">
        <v>121</v>
      </c>
      <c r="D686" s="62">
        <v>1979574.49</v>
      </c>
      <c r="E686" s="62">
        <v>118774.54</v>
      </c>
      <c r="F686" s="63">
        <v>1.5469071997939484E-4</v>
      </c>
    </row>
    <row r="687" spans="1:6" x14ac:dyDescent="0.2">
      <c r="A687" s="54" t="s">
        <v>601</v>
      </c>
      <c r="B687" s="54" t="s">
        <v>607</v>
      </c>
      <c r="C687" s="61">
        <v>105</v>
      </c>
      <c r="D687" s="62">
        <v>1534709.95</v>
      </c>
      <c r="E687" s="62">
        <v>92082.59</v>
      </c>
      <c r="F687" s="63">
        <v>1.1992740316794679E-4</v>
      </c>
    </row>
    <row r="688" spans="1:6" x14ac:dyDescent="0.2">
      <c r="A688" s="54" t="s">
        <v>601</v>
      </c>
      <c r="B688" s="54" t="s">
        <v>608</v>
      </c>
      <c r="C688" s="61">
        <v>90</v>
      </c>
      <c r="D688" s="62">
        <v>2028492.26</v>
      </c>
      <c r="E688" s="62">
        <v>121637.62</v>
      </c>
      <c r="F688" s="63">
        <v>1.5841956545889409E-4</v>
      </c>
    </row>
    <row r="689" spans="1:6" x14ac:dyDescent="0.2">
      <c r="A689" s="54" t="s">
        <v>601</v>
      </c>
      <c r="B689" s="54" t="s">
        <v>609</v>
      </c>
      <c r="C689" s="61">
        <v>84</v>
      </c>
      <c r="D689" s="62">
        <v>3109601.57</v>
      </c>
      <c r="E689" s="62">
        <v>186576.11</v>
      </c>
      <c r="F689" s="63">
        <v>2.4299477637930458E-4</v>
      </c>
    </row>
    <row r="690" spans="1:6" x14ac:dyDescent="0.2">
      <c r="A690" s="54" t="s">
        <v>601</v>
      </c>
      <c r="B690" s="54" t="s">
        <v>610</v>
      </c>
      <c r="C690" s="61">
        <v>61</v>
      </c>
      <c r="D690" s="62">
        <v>1540782.27</v>
      </c>
      <c r="E690" s="62">
        <v>91700.25</v>
      </c>
      <c r="F690" s="63">
        <v>1.1942944754650703E-4</v>
      </c>
    </row>
    <row r="691" spans="1:6" x14ac:dyDescent="0.2">
      <c r="A691" s="54" t="s">
        <v>601</v>
      </c>
      <c r="B691" s="54" t="s">
        <v>611</v>
      </c>
      <c r="C691" s="61">
        <v>55</v>
      </c>
      <c r="D691" s="62">
        <v>795790.01</v>
      </c>
      <c r="E691" s="62">
        <v>47747.38</v>
      </c>
      <c r="F691" s="63">
        <v>6.2185688863368842E-5</v>
      </c>
    </row>
    <row r="692" spans="1:6" x14ac:dyDescent="0.2">
      <c r="A692" s="54" t="s">
        <v>601</v>
      </c>
      <c r="B692" s="54" t="s">
        <v>612</v>
      </c>
      <c r="C692" s="61">
        <v>48</v>
      </c>
      <c r="D692" s="62">
        <v>850618.22</v>
      </c>
      <c r="E692" s="62">
        <v>51009.19</v>
      </c>
      <c r="F692" s="63">
        <v>6.6433836129070649E-5</v>
      </c>
    </row>
    <row r="693" spans="1:6" x14ac:dyDescent="0.2">
      <c r="A693" s="54" t="s">
        <v>601</v>
      </c>
      <c r="B693" s="54" t="s">
        <v>347</v>
      </c>
      <c r="C693" s="61">
        <v>23</v>
      </c>
      <c r="D693" s="62">
        <v>338784.34</v>
      </c>
      <c r="E693" s="62">
        <v>20327.07</v>
      </c>
      <c r="F693" s="63">
        <v>2.6473763597582086E-5</v>
      </c>
    </row>
    <row r="694" spans="1:6" x14ac:dyDescent="0.2">
      <c r="A694" s="54" t="s">
        <v>601</v>
      </c>
      <c r="B694" s="54" t="s">
        <v>613</v>
      </c>
      <c r="C694" s="61">
        <v>22</v>
      </c>
      <c r="D694" s="62">
        <v>3327081.13</v>
      </c>
      <c r="E694" s="62">
        <v>199624.86</v>
      </c>
      <c r="F694" s="63">
        <v>2.5998933205033582E-4</v>
      </c>
    </row>
    <row r="695" spans="1:6" x14ac:dyDescent="0.2">
      <c r="A695" s="54" t="s">
        <v>601</v>
      </c>
      <c r="B695" s="54" t="s">
        <v>49</v>
      </c>
      <c r="C695" s="61">
        <v>138</v>
      </c>
      <c r="D695" s="62">
        <v>1753347.55</v>
      </c>
      <c r="E695" s="62">
        <v>105200.86</v>
      </c>
      <c r="F695" s="63">
        <v>1.3701250096065639E-4</v>
      </c>
    </row>
    <row r="696" spans="1:6" x14ac:dyDescent="0.2">
      <c r="A696" s="54" t="s">
        <v>601</v>
      </c>
      <c r="B696" s="54" t="s">
        <v>50</v>
      </c>
      <c r="C696" s="61">
        <v>4081</v>
      </c>
      <c r="D696" s="62">
        <v>401840889.67000002</v>
      </c>
      <c r="E696" s="62">
        <v>23942898.989999998</v>
      </c>
      <c r="F696" s="63">
        <v>3.1182981497188077E-2</v>
      </c>
    </row>
    <row r="697" spans="1:6" x14ac:dyDescent="0.2">
      <c r="A697" s="54" t="s">
        <v>614</v>
      </c>
      <c r="B697" s="54" t="s">
        <v>615</v>
      </c>
      <c r="C697" s="61">
        <v>686</v>
      </c>
      <c r="D697" s="62">
        <v>33970157.390000001</v>
      </c>
      <c r="E697" s="62">
        <v>2024145.41</v>
      </c>
      <c r="F697" s="63">
        <v>2.6362258343908328E-3</v>
      </c>
    </row>
    <row r="698" spans="1:6" x14ac:dyDescent="0.2">
      <c r="A698" s="54" t="s">
        <v>614</v>
      </c>
      <c r="B698" s="54" t="s">
        <v>616</v>
      </c>
      <c r="C698" s="61">
        <v>275</v>
      </c>
      <c r="D698" s="62">
        <v>7635906.4100000001</v>
      </c>
      <c r="E698" s="62">
        <v>458123.65</v>
      </c>
      <c r="F698" s="63">
        <v>5.9665545543757348E-4</v>
      </c>
    </row>
    <row r="699" spans="1:6" x14ac:dyDescent="0.2">
      <c r="A699" s="54" t="s">
        <v>614</v>
      </c>
      <c r="B699" s="54" t="s">
        <v>617</v>
      </c>
      <c r="C699" s="61">
        <v>213</v>
      </c>
      <c r="D699" s="62">
        <v>11868866.529999999</v>
      </c>
      <c r="E699" s="62">
        <v>710906.25</v>
      </c>
      <c r="F699" s="63">
        <v>9.2587687268964934E-4</v>
      </c>
    </row>
    <row r="700" spans="1:6" x14ac:dyDescent="0.2">
      <c r="A700" s="54" t="s">
        <v>614</v>
      </c>
      <c r="B700" s="54" t="s">
        <v>618</v>
      </c>
      <c r="C700" s="61">
        <v>28</v>
      </c>
      <c r="D700" s="62">
        <v>395005.65</v>
      </c>
      <c r="E700" s="62">
        <v>23700.35</v>
      </c>
      <c r="F700" s="63">
        <v>3.0867088226682675E-5</v>
      </c>
    </row>
    <row r="701" spans="1:6" x14ac:dyDescent="0.2">
      <c r="A701" s="54" t="s">
        <v>614</v>
      </c>
      <c r="B701" s="54" t="s">
        <v>619</v>
      </c>
      <c r="C701" s="61">
        <v>21</v>
      </c>
      <c r="D701" s="62">
        <v>258596.05</v>
      </c>
      <c r="E701" s="62">
        <v>15515.76</v>
      </c>
      <c r="F701" s="63">
        <v>2.0207563720537208E-5</v>
      </c>
    </row>
    <row r="702" spans="1:6" x14ac:dyDescent="0.2">
      <c r="A702" s="54" t="s">
        <v>614</v>
      </c>
      <c r="B702" s="54" t="s">
        <v>400</v>
      </c>
      <c r="C702" s="61">
        <v>21</v>
      </c>
      <c r="D702" s="62">
        <v>717897.19</v>
      </c>
      <c r="E702" s="62">
        <v>43073.84</v>
      </c>
      <c r="F702" s="63">
        <v>5.609891919494915E-5</v>
      </c>
    </row>
    <row r="703" spans="1:6" x14ac:dyDescent="0.2">
      <c r="A703" s="54" t="s">
        <v>614</v>
      </c>
      <c r="B703" s="54" t="s">
        <v>49</v>
      </c>
      <c r="C703" s="61">
        <v>63</v>
      </c>
      <c r="D703" s="62">
        <v>556238.41</v>
      </c>
      <c r="E703" s="62">
        <v>33374.339999999997</v>
      </c>
      <c r="F703" s="63">
        <v>4.3466391732075882E-5</v>
      </c>
    </row>
    <row r="704" spans="1:6" x14ac:dyDescent="0.2">
      <c r="A704" s="54" t="s">
        <v>614</v>
      </c>
      <c r="B704" s="54" t="s">
        <v>50</v>
      </c>
      <c r="C704" s="61">
        <v>1307</v>
      </c>
      <c r="D704" s="62">
        <v>55402667.630000003</v>
      </c>
      <c r="E704" s="62">
        <v>3308839.61</v>
      </c>
      <c r="F704" s="63">
        <v>4.3093981384161959E-3</v>
      </c>
    </row>
    <row r="705" spans="1:6" x14ac:dyDescent="0.2">
      <c r="A705" s="54" t="s">
        <v>620</v>
      </c>
      <c r="B705" s="54" t="s">
        <v>621</v>
      </c>
      <c r="C705" s="61">
        <v>286</v>
      </c>
      <c r="D705" s="62">
        <v>6731703.6500000004</v>
      </c>
      <c r="E705" s="62">
        <v>402556.56</v>
      </c>
      <c r="F705" s="63">
        <v>5.242854579679151E-4</v>
      </c>
    </row>
    <row r="706" spans="1:6" x14ac:dyDescent="0.2">
      <c r="A706" s="54" t="s">
        <v>620</v>
      </c>
      <c r="B706" s="54" t="s">
        <v>622</v>
      </c>
      <c r="C706" s="61">
        <v>51</v>
      </c>
      <c r="D706" s="62">
        <v>1049483.8</v>
      </c>
      <c r="E706" s="62">
        <v>62891.37</v>
      </c>
      <c r="F706" s="63">
        <v>8.1909063220034477E-5</v>
      </c>
    </row>
    <row r="707" spans="1:6" x14ac:dyDescent="0.2">
      <c r="A707" s="54" t="s">
        <v>620</v>
      </c>
      <c r="B707" s="54" t="s">
        <v>623</v>
      </c>
      <c r="C707" s="61">
        <v>21</v>
      </c>
      <c r="D707" s="62">
        <v>641074.97</v>
      </c>
      <c r="E707" s="62">
        <v>38464.51</v>
      </c>
      <c r="F707" s="63">
        <v>5.0095775959684901E-5</v>
      </c>
    </row>
    <row r="708" spans="1:6" x14ac:dyDescent="0.2">
      <c r="A708" s="54" t="s">
        <v>620</v>
      </c>
      <c r="B708" s="54" t="s">
        <v>624</v>
      </c>
      <c r="C708" s="61">
        <v>19</v>
      </c>
      <c r="D708" s="62">
        <v>201730.87</v>
      </c>
      <c r="E708" s="62">
        <v>12103.86</v>
      </c>
      <c r="F708" s="63">
        <v>1.5763940806925442E-5</v>
      </c>
    </row>
    <row r="709" spans="1:6" x14ac:dyDescent="0.2">
      <c r="A709" s="54" t="s">
        <v>620</v>
      </c>
      <c r="B709" s="54" t="s">
        <v>49</v>
      </c>
      <c r="C709" s="61">
        <v>69</v>
      </c>
      <c r="D709" s="62">
        <v>242903.52</v>
      </c>
      <c r="E709" s="62">
        <v>14574.23</v>
      </c>
      <c r="F709" s="63">
        <v>1.8981324885327239E-5</v>
      </c>
    </row>
    <row r="710" spans="1:6" x14ac:dyDescent="0.2">
      <c r="A710" s="54" t="s">
        <v>620</v>
      </c>
      <c r="B710" s="54" t="s">
        <v>50</v>
      </c>
      <c r="C710" s="61">
        <v>446</v>
      </c>
      <c r="D710" s="62">
        <v>8866896.8100000005</v>
      </c>
      <c r="E710" s="62">
        <v>530590.53</v>
      </c>
      <c r="F710" s="63">
        <v>6.9103556283988722E-4</v>
      </c>
    </row>
    <row r="711" spans="1:6" x14ac:dyDescent="0.2">
      <c r="A711" s="54" t="s">
        <v>625</v>
      </c>
      <c r="B711" s="54" t="s">
        <v>626</v>
      </c>
      <c r="C711" s="61">
        <v>246</v>
      </c>
      <c r="D711" s="62">
        <v>8276528.8899999997</v>
      </c>
      <c r="E711" s="62">
        <v>496304.63</v>
      </c>
      <c r="F711" s="63">
        <v>6.4638196488748482E-4</v>
      </c>
    </row>
    <row r="712" spans="1:6" x14ac:dyDescent="0.2">
      <c r="A712" s="54" t="s">
        <v>625</v>
      </c>
      <c r="B712" s="54" t="s">
        <v>627</v>
      </c>
      <c r="C712" s="61">
        <v>162</v>
      </c>
      <c r="D712" s="62">
        <v>4577270.51</v>
      </c>
      <c r="E712" s="62">
        <v>272611.25</v>
      </c>
      <c r="F712" s="63">
        <v>3.5504604384898312E-4</v>
      </c>
    </row>
    <row r="713" spans="1:6" x14ac:dyDescent="0.2">
      <c r="A713" s="54" t="s">
        <v>625</v>
      </c>
      <c r="B713" s="54" t="s">
        <v>628</v>
      </c>
      <c r="C713" s="61">
        <v>147</v>
      </c>
      <c r="D713" s="62">
        <v>3927597.82</v>
      </c>
      <c r="E713" s="62">
        <v>235655.88</v>
      </c>
      <c r="F713" s="63">
        <v>3.0691575605830906E-4</v>
      </c>
    </row>
    <row r="714" spans="1:6" x14ac:dyDescent="0.2">
      <c r="A714" s="54" t="s">
        <v>625</v>
      </c>
      <c r="B714" s="54" t="s">
        <v>629</v>
      </c>
      <c r="C714" s="61">
        <v>86</v>
      </c>
      <c r="D714" s="62">
        <v>3120253.65</v>
      </c>
      <c r="E714" s="62">
        <v>187215.23</v>
      </c>
      <c r="F714" s="63">
        <v>2.4382715958999295E-4</v>
      </c>
    </row>
    <row r="715" spans="1:6" x14ac:dyDescent="0.2">
      <c r="A715" s="54" t="s">
        <v>625</v>
      </c>
      <c r="B715" s="54" t="s">
        <v>630</v>
      </c>
      <c r="C715" s="61">
        <v>49</v>
      </c>
      <c r="D715" s="62">
        <v>1361704.99</v>
      </c>
      <c r="E715" s="62">
        <v>81702.34</v>
      </c>
      <c r="F715" s="63">
        <v>1.0640827401732146E-4</v>
      </c>
    </row>
    <row r="716" spans="1:6" x14ac:dyDescent="0.2">
      <c r="A716" s="54" t="s">
        <v>625</v>
      </c>
      <c r="B716" s="54" t="s">
        <v>631</v>
      </c>
      <c r="C716" s="61">
        <v>26</v>
      </c>
      <c r="D716" s="62">
        <v>1559561.13</v>
      </c>
      <c r="E716" s="62">
        <v>93573.66</v>
      </c>
      <c r="F716" s="63">
        <v>1.2186935715774694E-4</v>
      </c>
    </row>
    <row r="717" spans="1:6" x14ac:dyDescent="0.2">
      <c r="A717" s="54" t="s">
        <v>625</v>
      </c>
      <c r="B717" s="54" t="s">
        <v>632</v>
      </c>
      <c r="C717" s="61">
        <v>24</v>
      </c>
      <c r="D717" s="62">
        <v>453026.72</v>
      </c>
      <c r="E717" s="62">
        <v>27181.59</v>
      </c>
      <c r="F717" s="63">
        <v>3.5401018831853349E-5</v>
      </c>
    </row>
    <row r="718" spans="1:6" x14ac:dyDescent="0.2">
      <c r="A718" s="54" t="s">
        <v>625</v>
      </c>
      <c r="B718" s="54" t="s">
        <v>633</v>
      </c>
      <c r="C718" s="61">
        <v>17</v>
      </c>
      <c r="D718" s="62">
        <v>212704.72</v>
      </c>
      <c r="E718" s="62">
        <v>12762.3</v>
      </c>
      <c r="F718" s="63">
        <v>1.6621486183764894E-5</v>
      </c>
    </row>
    <row r="719" spans="1:6" x14ac:dyDescent="0.2">
      <c r="A719" s="54" t="s">
        <v>625</v>
      </c>
      <c r="B719" s="54" t="s">
        <v>49</v>
      </c>
      <c r="C719" s="61">
        <v>91</v>
      </c>
      <c r="D719" s="62">
        <v>444261.27</v>
      </c>
      <c r="E719" s="62">
        <v>26655.69</v>
      </c>
      <c r="F719" s="63">
        <v>3.4716092166280377E-5</v>
      </c>
    </row>
    <row r="720" spans="1:6" x14ac:dyDescent="0.2">
      <c r="A720" s="54" t="s">
        <v>625</v>
      </c>
      <c r="B720" s="54" t="s">
        <v>50</v>
      </c>
      <c r="C720" s="61">
        <v>848</v>
      </c>
      <c r="D720" s="62">
        <v>23932909.699999999</v>
      </c>
      <c r="E720" s="62">
        <v>1433662.58</v>
      </c>
      <c r="F720" s="63">
        <v>1.8671871657656325E-3</v>
      </c>
    </row>
    <row r="721" spans="1:6" x14ac:dyDescent="0.2">
      <c r="A721" s="54" t="s">
        <v>634</v>
      </c>
      <c r="B721" s="54" t="s">
        <v>635</v>
      </c>
      <c r="C721" s="61">
        <v>5795</v>
      </c>
      <c r="D721" s="62">
        <v>680286965.40999997</v>
      </c>
      <c r="E721" s="62">
        <v>40709726.689999998</v>
      </c>
      <c r="F721" s="63">
        <v>5.3019922719469051E-2</v>
      </c>
    </row>
    <row r="722" spans="1:6" x14ac:dyDescent="0.2">
      <c r="A722" s="54" t="s">
        <v>634</v>
      </c>
      <c r="B722" s="54" t="s">
        <v>636</v>
      </c>
      <c r="C722" s="61">
        <v>1787</v>
      </c>
      <c r="D722" s="62">
        <v>130651258.77</v>
      </c>
      <c r="E722" s="62">
        <v>7787546.6600000001</v>
      </c>
      <c r="F722" s="63">
        <v>1.0142419408305278E-2</v>
      </c>
    </row>
    <row r="723" spans="1:6" x14ac:dyDescent="0.2">
      <c r="A723" s="54" t="s">
        <v>634</v>
      </c>
      <c r="B723" s="54" t="s">
        <v>637</v>
      </c>
      <c r="C723" s="61">
        <v>467</v>
      </c>
      <c r="D723" s="62">
        <v>19593293.719999999</v>
      </c>
      <c r="E723" s="62">
        <v>1174004.02</v>
      </c>
      <c r="F723" s="63">
        <v>1.5290105700472834E-3</v>
      </c>
    </row>
    <row r="724" spans="1:6" x14ac:dyDescent="0.2">
      <c r="A724" s="54" t="s">
        <v>634</v>
      </c>
      <c r="B724" s="54" t="s">
        <v>638</v>
      </c>
      <c r="C724" s="61">
        <v>297</v>
      </c>
      <c r="D724" s="62">
        <v>10309656.960000001</v>
      </c>
      <c r="E724" s="62">
        <v>608135.06000000006</v>
      </c>
      <c r="F724" s="63">
        <v>7.9202874855261482E-4</v>
      </c>
    </row>
    <row r="725" spans="1:6" x14ac:dyDescent="0.2">
      <c r="A725" s="54" t="s">
        <v>634</v>
      </c>
      <c r="B725" s="54" t="s">
        <v>639</v>
      </c>
      <c r="C725" s="61">
        <v>171</v>
      </c>
      <c r="D725" s="62">
        <v>21403215.809999999</v>
      </c>
      <c r="E725" s="62">
        <v>1280271.3500000001</v>
      </c>
      <c r="F725" s="63">
        <v>1.6674120303938186E-3</v>
      </c>
    </row>
    <row r="726" spans="1:6" x14ac:dyDescent="0.2">
      <c r="A726" s="54" t="s">
        <v>634</v>
      </c>
      <c r="B726" s="54" t="s">
        <v>640</v>
      </c>
      <c r="C726" s="61">
        <v>164</v>
      </c>
      <c r="D726" s="62">
        <v>4938614.7300000004</v>
      </c>
      <c r="E726" s="62">
        <v>296316.89</v>
      </c>
      <c r="F726" s="63">
        <v>3.8592002171639766E-4</v>
      </c>
    </row>
    <row r="727" spans="1:6" x14ac:dyDescent="0.2">
      <c r="A727" s="54" t="s">
        <v>634</v>
      </c>
      <c r="B727" s="54" t="s">
        <v>641</v>
      </c>
      <c r="C727" s="61">
        <v>74</v>
      </c>
      <c r="D727" s="62">
        <v>1364397.98</v>
      </c>
      <c r="E727" s="62">
        <v>81537.02</v>
      </c>
      <c r="F727" s="63">
        <v>1.0619296297652945E-4</v>
      </c>
    </row>
    <row r="728" spans="1:6" x14ac:dyDescent="0.2">
      <c r="A728" s="54" t="s">
        <v>634</v>
      </c>
      <c r="B728" s="54" t="s">
        <v>642</v>
      </c>
      <c r="C728" s="61">
        <v>51</v>
      </c>
      <c r="D728" s="62">
        <v>865828.68</v>
      </c>
      <c r="E728" s="62">
        <v>51949.72</v>
      </c>
      <c r="F728" s="63">
        <v>6.7658772574728281E-5</v>
      </c>
    </row>
    <row r="729" spans="1:6" x14ac:dyDescent="0.2">
      <c r="A729" s="54" t="s">
        <v>634</v>
      </c>
      <c r="B729" s="54" t="s">
        <v>643</v>
      </c>
      <c r="C729" s="61">
        <v>43</v>
      </c>
      <c r="D729" s="62">
        <v>2272965.48</v>
      </c>
      <c r="E729" s="62">
        <v>136377.92000000001</v>
      </c>
      <c r="F729" s="63">
        <v>1.7761717817717763E-4</v>
      </c>
    </row>
    <row r="730" spans="1:6" x14ac:dyDescent="0.2">
      <c r="A730" s="54" t="s">
        <v>634</v>
      </c>
      <c r="B730" s="54" t="s">
        <v>644</v>
      </c>
      <c r="C730" s="61">
        <v>34</v>
      </c>
      <c r="D730" s="62">
        <v>516273.08</v>
      </c>
      <c r="E730" s="62">
        <v>30976.38</v>
      </c>
      <c r="F730" s="63">
        <v>4.0343313681158661E-5</v>
      </c>
    </row>
    <row r="731" spans="1:6" x14ac:dyDescent="0.2">
      <c r="A731" s="54" t="s">
        <v>634</v>
      </c>
      <c r="B731" s="54" t="s">
        <v>49</v>
      </c>
      <c r="C731" s="61">
        <v>164</v>
      </c>
      <c r="D731" s="62">
        <v>7447241.79</v>
      </c>
      <c r="E731" s="62">
        <v>446834.52</v>
      </c>
      <c r="F731" s="63">
        <v>5.8195261047062192E-4</v>
      </c>
    </row>
    <row r="732" spans="1:6" x14ac:dyDescent="0.2">
      <c r="A732" s="54" t="s">
        <v>634</v>
      </c>
      <c r="B732" s="54" t="s">
        <v>50</v>
      </c>
      <c r="C732" s="61">
        <v>9047</v>
      </c>
      <c r="D732" s="62">
        <v>879649712.40999997</v>
      </c>
      <c r="E732" s="62">
        <v>52603676.210000001</v>
      </c>
      <c r="F732" s="63">
        <v>6.8510478310316869E-2</v>
      </c>
    </row>
    <row r="733" spans="1:6" x14ac:dyDescent="0.2">
      <c r="A733" s="54" t="s">
        <v>613</v>
      </c>
      <c r="B733" s="54" t="s">
        <v>645</v>
      </c>
      <c r="C733" s="61">
        <v>544</v>
      </c>
      <c r="D733" s="62">
        <v>22819569.25</v>
      </c>
      <c r="E733" s="62">
        <v>1366751.55</v>
      </c>
      <c r="F733" s="63">
        <v>1.7800429393576593E-3</v>
      </c>
    </row>
    <row r="734" spans="1:6" x14ac:dyDescent="0.2">
      <c r="A734" s="54" t="s">
        <v>613</v>
      </c>
      <c r="B734" s="54" t="s">
        <v>646</v>
      </c>
      <c r="C734" s="61">
        <v>55</v>
      </c>
      <c r="D734" s="62">
        <v>1042954.48</v>
      </c>
      <c r="E734" s="62">
        <v>62577.27</v>
      </c>
      <c r="F734" s="63">
        <v>8.1499982661646051E-5</v>
      </c>
    </row>
    <row r="735" spans="1:6" x14ac:dyDescent="0.2">
      <c r="A735" s="54" t="s">
        <v>613</v>
      </c>
      <c r="B735" s="54" t="s">
        <v>647</v>
      </c>
      <c r="C735" s="61">
        <v>45</v>
      </c>
      <c r="D735" s="62">
        <v>965641.36</v>
      </c>
      <c r="E735" s="62">
        <v>57932.21</v>
      </c>
      <c r="F735" s="63">
        <v>7.5450305047676861E-5</v>
      </c>
    </row>
    <row r="736" spans="1:6" x14ac:dyDescent="0.2">
      <c r="A736" s="54" t="s">
        <v>613</v>
      </c>
      <c r="B736" s="54" t="s">
        <v>648</v>
      </c>
      <c r="C736" s="61">
        <v>36</v>
      </c>
      <c r="D736" s="62">
        <v>360586.7</v>
      </c>
      <c r="E736" s="62">
        <v>21635.21</v>
      </c>
      <c r="F736" s="63">
        <v>2.8177471466573584E-5</v>
      </c>
    </row>
    <row r="737" spans="1:6" x14ac:dyDescent="0.2">
      <c r="A737" s="54" t="s">
        <v>613</v>
      </c>
      <c r="B737" s="54" t="s">
        <v>649</v>
      </c>
      <c r="C737" s="61">
        <v>31</v>
      </c>
      <c r="D737" s="62">
        <v>635201.15</v>
      </c>
      <c r="E737" s="62">
        <v>38112.089999999997</v>
      </c>
      <c r="F737" s="63">
        <v>4.9636787833650996E-5</v>
      </c>
    </row>
    <row r="738" spans="1:6" x14ac:dyDescent="0.2">
      <c r="A738" s="54" t="s">
        <v>613</v>
      </c>
      <c r="B738" s="54" t="s">
        <v>650</v>
      </c>
      <c r="C738" s="61">
        <v>28</v>
      </c>
      <c r="D738" s="62">
        <v>834702.88</v>
      </c>
      <c r="E738" s="62">
        <v>50082.2</v>
      </c>
      <c r="F738" s="63">
        <v>6.5226534037951626E-5</v>
      </c>
    </row>
    <row r="739" spans="1:6" x14ac:dyDescent="0.2">
      <c r="A739" s="54" t="s">
        <v>613</v>
      </c>
      <c r="B739" s="54" t="s">
        <v>613</v>
      </c>
      <c r="C739" s="61">
        <v>25</v>
      </c>
      <c r="D739" s="62">
        <v>225229.56</v>
      </c>
      <c r="E739" s="62">
        <v>13513.77</v>
      </c>
      <c r="F739" s="63">
        <v>1.7600192860658071E-5</v>
      </c>
    </row>
    <row r="740" spans="1:6" x14ac:dyDescent="0.2">
      <c r="A740" s="54" t="s">
        <v>613</v>
      </c>
      <c r="B740" s="54" t="s">
        <v>651</v>
      </c>
      <c r="C740" s="61">
        <v>22</v>
      </c>
      <c r="D740" s="62">
        <v>1057175.94</v>
      </c>
      <c r="E740" s="62">
        <v>63430.559999999998</v>
      </c>
      <c r="F740" s="63">
        <v>8.261129864275797E-5</v>
      </c>
    </row>
    <row r="741" spans="1:6" x14ac:dyDescent="0.2">
      <c r="A741" s="54" t="s">
        <v>613</v>
      </c>
      <c r="B741" s="54" t="s">
        <v>49</v>
      </c>
      <c r="C741" s="61">
        <v>85</v>
      </c>
      <c r="D741" s="62">
        <v>999680.62</v>
      </c>
      <c r="E741" s="62">
        <v>59980.84</v>
      </c>
      <c r="F741" s="63">
        <v>7.811841935627689E-5</v>
      </c>
    </row>
    <row r="742" spans="1:6" x14ac:dyDescent="0.2">
      <c r="A742" s="54" t="s">
        <v>613</v>
      </c>
      <c r="B742" s="54" t="s">
        <v>50</v>
      </c>
      <c r="C742" s="61">
        <v>871</v>
      </c>
      <c r="D742" s="62">
        <v>28940741.940000001</v>
      </c>
      <c r="E742" s="62">
        <v>1734015.69</v>
      </c>
      <c r="F742" s="63">
        <v>2.2583639182409557E-3</v>
      </c>
    </row>
    <row r="743" spans="1:6" x14ac:dyDescent="0.2">
      <c r="A743" s="54" t="s">
        <v>652</v>
      </c>
      <c r="B743" s="54" t="s">
        <v>653</v>
      </c>
      <c r="C743" s="61">
        <v>763</v>
      </c>
      <c r="D743" s="62">
        <v>60915974.640000001</v>
      </c>
      <c r="E743" s="62">
        <v>3647800.12</v>
      </c>
      <c r="F743" s="63">
        <v>4.7508567652943378E-3</v>
      </c>
    </row>
    <row r="744" spans="1:6" x14ac:dyDescent="0.2">
      <c r="A744" s="54" t="s">
        <v>652</v>
      </c>
      <c r="B744" s="54" t="s">
        <v>654</v>
      </c>
      <c r="C744" s="61">
        <v>507</v>
      </c>
      <c r="D744" s="62">
        <v>38603995.170000002</v>
      </c>
      <c r="E744" s="62">
        <v>2308927.11</v>
      </c>
      <c r="F744" s="63">
        <v>3.0071225451670314E-3</v>
      </c>
    </row>
    <row r="745" spans="1:6" x14ac:dyDescent="0.2">
      <c r="A745" s="54" t="s">
        <v>652</v>
      </c>
      <c r="B745" s="54" t="s">
        <v>655</v>
      </c>
      <c r="C745" s="61">
        <v>447</v>
      </c>
      <c r="D745" s="62">
        <v>25666528.5</v>
      </c>
      <c r="E745" s="62">
        <v>1535833.94</v>
      </c>
      <c r="F745" s="63">
        <v>2.0002540775774899E-3</v>
      </c>
    </row>
    <row r="746" spans="1:6" x14ac:dyDescent="0.2">
      <c r="A746" s="54" t="s">
        <v>652</v>
      </c>
      <c r="B746" s="54" t="s">
        <v>656</v>
      </c>
      <c r="C746" s="61">
        <v>237</v>
      </c>
      <c r="D746" s="62">
        <v>7202758.7699999996</v>
      </c>
      <c r="E746" s="62">
        <v>431997.56</v>
      </c>
      <c r="F746" s="63">
        <v>5.6262910877820968E-4</v>
      </c>
    </row>
    <row r="747" spans="1:6" x14ac:dyDescent="0.2">
      <c r="A747" s="54" t="s">
        <v>652</v>
      </c>
      <c r="B747" s="54" t="s">
        <v>657</v>
      </c>
      <c r="C747" s="61">
        <v>229</v>
      </c>
      <c r="D747" s="62">
        <v>13464927.75</v>
      </c>
      <c r="E747" s="62">
        <v>807895.74</v>
      </c>
      <c r="F747" s="63">
        <v>1.0521949711519488E-3</v>
      </c>
    </row>
    <row r="748" spans="1:6" x14ac:dyDescent="0.2">
      <c r="A748" s="54" t="s">
        <v>652</v>
      </c>
      <c r="B748" s="54" t="s">
        <v>658</v>
      </c>
      <c r="C748" s="61">
        <v>123</v>
      </c>
      <c r="D748" s="62">
        <v>2997041.01</v>
      </c>
      <c r="E748" s="62">
        <v>179822.46</v>
      </c>
      <c r="F748" s="63">
        <v>2.3419889317917734E-4</v>
      </c>
    </row>
    <row r="749" spans="1:6" x14ac:dyDescent="0.2">
      <c r="A749" s="54" t="s">
        <v>652</v>
      </c>
      <c r="B749" s="54" t="s">
        <v>659</v>
      </c>
      <c r="C749" s="61">
        <v>66</v>
      </c>
      <c r="D749" s="62">
        <v>1919122.42</v>
      </c>
      <c r="E749" s="62">
        <v>115147.34</v>
      </c>
      <c r="F749" s="63">
        <v>1.4996669259516535E-4</v>
      </c>
    </row>
    <row r="750" spans="1:6" x14ac:dyDescent="0.2">
      <c r="A750" s="54" t="s">
        <v>652</v>
      </c>
      <c r="B750" s="54" t="s">
        <v>660</v>
      </c>
      <c r="C750" s="61">
        <v>62</v>
      </c>
      <c r="D750" s="62">
        <v>2336958.17</v>
      </c>
      <c r="E750" s="62">
        <v>140217.48000000001</v>
      </c>
      <c r="F750" s="63">
        <v>1.8261778100674099E-4</v>
      </c>
    </row>
    <row r="751" spans="1:6" x14ac:dyDescent="0.2">
      <c r="A751" s="54" t="s">
        <v>652</v>
      </c>
      <c r="B751" s="54" t="s">
        <v>661</v>
      </c>
      <c r="C751" s="61">
        <v>43</v>
      </c>
      <c r="D751" s="62">
        <v>1197213.6200000001</v>
      </c>
      <c r="E751" s="62">
        <v>71832.850000000006</v>
      </c>
      <c r="F751" s="63">
        <v>9.3554353354446783E-5</v>
      </c>
    </row>
    <row r="752" spans="1:6" x14ac:dyDescent="0.2">
      <c r="A752" s="54" t="s">
        <v>652</v>
      </c>
      <c r="B752" s="54" t="s">
        <v>662</v>
      </c>
      <c r="C752" s="61">
        <v>39</v>
      </c>
      <c r="D752" s="62">
        <v>1163397.23</v>
      </c>
      <c r="E752" s="62">
        <v>69803.87</v>
      </c>
      <c r="F752" s="63">
        <v>9.0911831000550108E-5</v>
      </c>
    </row>
    <row r="753" spans="1:6" x14ac:dyDescent="0.2">
      <c r="A753" s="54" t="s">
        <v>652</v>
      </c>
      <c r="B753" s="54" t="s">
        <v>663</v>
      </c>
      <c r="C753" s="61">
        <v>29</v>
      </c>
      <c r="D753" s="62">
        <v>933814.57</v>
      </c>
      <c r="E753" s="62">
        <v>56028.88</v>
      </c>
      <c r="F753" s="63">
        <v>7.2971427941031098E-5</v>
      </c>
    </row>
    <row r="754" spans="1:6" x14ac:dyDescent="0.2">
      <c r="A754" s="54" t="s">
        <v>652</v>
      </c>
      <c r="B754" s="54" t="s">
        <v>553</v>
      </c>
      <c r="C754" s="61">
        <v>23</v>
      </c>
      <c r="D754" s="62">
        <v>136137.70000000001</v>
      </c>
      <c r="E754" s="62">
        <v>8064.06</v>
      </c>
      <c r="F754" s="63">
        <v>1.0502547493402533E-5</v>
      </c>
    </row>
    <row r="755" spans="1:6" x14ac:dyDescent="0.2">
      <c r="A755" s="54" t="s">
        <v>652</v>
      </c>
      <c r="B755" s="54" t="s">
        <v>49</v>
      </c>
      <c r="C755" s="61">
        <v>58</v>
      </c>
      <c r="D755" s="62">
        <v>183337.02</v>
      </c>
      <c r="E755" s="62">
        <v>11000.22</v>
      </c>
      <c r="F755" s="63">
        <v>1.4326571601386447E-5</v>
      </c>
    </row>
    <row r="756" spans="1:6" x14ac:dyDescent="0.2">
      <c r="A756" s="54" t="s">
        <v>652</v>
      </c>
      <c r="B756" s="54" t="s">
        <v>50</v>
      </c>
      <c r="C756" s="61">
        <v>2626</v>
      </c>
      <c r="D756" s="62">
        <v>156721206.56999999</v>
      </c>
      <c r="E756" s="62">
        <v>9384371.6300000008</v>
      </c>
      <c r="F756" s="63">
        <v>1.2222107566140918E-2</v>
      </c>
    </row>
    <row r="757" spans="1:6" x14ac:dyDescent="0.2">
      <c r="A757" s="54" t="s">
        <v>664</v>
      </c>
      <c r="B757" s="54" t="s">
        <v>665</v>
      </c>
      <c r="C757" s="61">
        <v>3055</v>
      </c>
      <c r="D757" s="62">
        <v>303827020.87</v>
      </c>
      <c r="E757" s="62">
        <v>18149754.289999999</v>
      </c>
      <c r="F757" s="63">
        <v>2.3638050364743236E-2</v>
      </c>
    </row>
    <row r="758" spans="1:6" x14ac:dyDescent="0.2">
      <c r="A758" s="54" t="s">
        <v>664</v>
      </c>
      <c r="B758" s="54" t="s">
        <v>666</v>
      </c>
      <c r="C758" s="61">
        <v>424</v>
      </c>
      <c r="D758" s="62">
        <v>16010295.93</v>
      </c>
      <c r="E758" s="62">
        <v>960617.77</v>
      </c>
      <c r="F758" s="63">
        <v>1.2510985474353403E-3</v>
      </c>
    </row>
    <row r="759" spans="1:6" x14ac:dyDescent="0.2">
      <c r="A759" s="54" t="s">
        <v>664</v>
      </c>
      <c r="B759" s="54" t="s">
        <v>667</v>
      </c>
      <c r="C759" s="61">
        <v>305</v>
      </c>
      <c r="D759" s="62">
        <v>10496396.25</v>
      </c>
      <c r="E759" s="62">
        <v>625479.88</v>
      </c>
      <c r="F759" s="63">
        <v>8.1461846090774581E-4</v>
      </c>
    </row>
    <row r="760" spans="1:6" x14ac:dyDescent="0.2">
      <c r="A760" s="54" t="s">
        <v>664</v>
      </c>
      <c r="B760" s="54" t="s">
        <v>668</v>
      </c>
      <c r="C760" s="61">
        <v>199</v>
      </c>
      <c r="D760" s="62">
        <v>5613804.7199999997</v>
      </c>
      <c r="E760" s="62">
        <v>336828.29</v>
      </c>
      <c r="F760" s="63">
        <v>4.3868164582686151E-4</v>
      </c>
    </row>
    <row r="761" spans="1:6" x14ac:dyDescent="0.2">
      <c r="A761" s="54" t="s">
        <v>664</v>
      </c>
      <c r="B761" s="54" t="s">
        <v>669</v>
      </c>
      <c r="C761" s="61">
        <v>78</v>
      </c>
      <c r="D761" s="62">
        <v>1991249.52</v>
      </c>
      <c r="E761" s="62">
        <v>119475</v>
      </c>
      <c r="F761" s="63">
        <v>1.556029917652234E-4</v>
      </c>
    </row>
    <row r="762" spans="1:6" x14ac:dyDescent="0.2">
      <c r="A762" s="54" t="s">
        <v>664</v>
      </c>
      <c r="B762" s="54" t="s">
        <v>670</v>
      </c>
      <c r="C762" s="61">
        <v>68</v>
      </c>
      <c r="D762" s="62">
        <v>2678170.44</v>
      </c>
      <c r="E762" s="62">
        <v>160690.22</v>
      </c>
      <c r="F762" s="63">
        <v>2.092812636904117E-4</v>
      </c>
    </row>
    <row r="763" spans="1:6" x14ac:dyDescent="0.2">
      <c r="A763" s="54" t="s">
        <v>664</v>
      </c>
      <c r="B763" s="54" t="s">
        <v>671</v>
      </c>
      <c r="C763" s="61">
        <v>60</v>
      </c>
      <c r="D763" s="62">
        <v>1378538.39</v>
      </c>
      <c r="E763" s="62">
        <v>82712.289999999994</v>
      </c>
      <c r="F763" s="63">
        <v>1.0772362234570219E-4</v>
      </c>
    </row>
    <row r="764" spans="1:6" x14ac:dyDescent="0.2">
      <c r="A764" s="54" t="s">
        <v>664</v>
      </c>
      <c r="B764" s="54" t="s">
        <v>672</v>
      </c>
      <c r="C764" s="61">
        <v>57</v>
      </c>
      <c r="D764" s="62">
        <v>1093536.27</v>
      </c>
      <c r="E764" s="62">
        <v>65612.17</v>
      </c>
      <c r="F764" s="63">
        <v>8.5452604714027517E-5</v>
      </c>
    </row>
    <row r="765" spans="1:6" x14ac:dyDescent="0.2">
      <c r="A765" s="54" t="s">
        <v>664</v>
      </c>
      <c r="B765" s="54" t="s">
        <v>673</v>
      </c>
      <c r="C765" s="61">
        <v>41</v>
      </c>
      <c r="D765" s="62">
        <v>1547861.15</v>
      </c>
      <c r="E765" s="62">
        <v>92871.66</v>
      </c>
      <c r="F765" s="63">
        <v>1.2095507969200778E-4</v>
      </c>
    </row>
    <row r="766" spans="1:6" x14ac:dyDescent="0.2">
      <c r="A766" s="54" t="s">
        <v>664</v>
      </c>
      <c r="B766" s="54" t="s">
        <v>674</v>
      </c>
      <c r="C766" s="61">
        <v>37</v>
      </c>
      <c r="D766" s="62">
        <v>530300.56000000006</v>
      </c>
      <c r="E766" s="62">
        <v>31818.04</v>
      </c>
      <c r="F766" s="63">
        <v>4.1439482871776934E-5</v>
      </c>
    </row>
    <row r="767" spans="1:6" x14ac:dyDescent="0.2">
      <c r="A767" s="54" t="s">
        <v>664</v>
      </c>
      <c r="B767" s="54" t="s">
        <v>675</v>
      </c>
      <c r="C767" s="61">
        <v>31</v>
      </c>
      <c r="D767" s="62">
        <v>799645.41</v>
      </c>
      <c r="E767" s="62">
        <v>47978.720000000001</v>
      </c>
      <c r="F767" s="63">
        <v>6.248698366240603E-5</v>
      </c>
    </row>
    <row r="768" spans="1:6" x14ac:dyDescent="0.2">
      <c r="A768" s="54" t="s">
        <v>664</v>
      </c>
      <c r="B768" s="54" t="s">
        <v>676</v>
      </c>
      <c r="C768" s="61">
        <v>29</v>
      </c>
      <c r="D768" s="62">
        <v>360293.09</v>
      </c>
      <c r="E768" s="62">
        <v>21617.599999999999</v>
      </c>
      <c r="F768" s="63">
        <v>2.8154536386556965E-5</v>
      </c>
    </row>
    <row r="769" spans="1:6" x14ac:dyDescent="0.2">
      <c r="A769" s="54" t="s">
        <v>664</v>
      </c>
      <c r="B769" s="54" t="s">
        <v>677</v>
      </c>
      <c r="C769" s="61">
        <v>22</v>
      </c>
      <c r="D769" s="62">
        <v>883657.76</v>
      </c>
      <c r="E769" s="62">
        <v>53019.47</v>
      </c>
      <c r="F769" s="63">
        <v>6.905200379833864E-5</v>
      </c>
    </row>
    <row r="770" spans="1:6" x14ac:dyDescent="0.2">
      <c r="A770" s="54" t="s">
        <v>664</v>
      </c>
      <c r="B770" s="54" t="s">
        <v>49</v>
      </c>
      <c r="C770" s="61">
        <v>121</v>
      </c>
      <c r="D770" s="62">
        <v>969327.12</v>
      </c>
      <c r="E770" s="62">
        <v>58159.62</v>
      </c>
      <c r="F770" s="63">
        <v>7.5746481455773364E-5</v>
      </c>
    </row>
    <row r="771" spans="1:6" x14ac:dyDescent="0.2">
      <c r="A771" s="54" t="s">
        <v>664</v>
      </c>
      <c r="B771" s="54" t="s">
        <v>50</v>
      </c>
      <c r="C771" s="61">
        <v>4527</v>
      </c>
      <c r="D771" s="62">
        <v>348180097.48000002</v>
      </c>
      <c r="E771" s="62">
        <v>20806635.010000002</v>
      </c>
      <c r="F771" s="63">
        <v>2.7098344056271515E-2</v>
      </c>
    </row>
    <row r="772" spans="1:6" x14ac:dyDescent="0.2">
      <c r="A772" s="54" t="s">
        <v>678</v>
      </c>
      <c r="B772" s="54" t="s">
        <v>679</v>
      </c>
      <c r="C772" s="61">
        <v>230</v>
      </c>
      <c r="D772" s="62">
        <v>11875859.73</v>
      </c>
      <c r="E772" s="62">
        <v>711359.48</v>
      </c>
      <c r="F772" s="63">
        <v>9.2646715470645407E-4</v>
      </c>
    </row>
    <row r="773" spans="1:6" x14ac:dyDescent="0.2">
      <c r="A773" s="54" t="s">
        <v>678</v>
      </c>
      <c r="B773" s="54" t="s">
        <v>678</v>
      </c>
      <c r="C773" s="61">
        <v>177</v>
      </c>
      <c r="D773" s="62">
        <v>5906606.5599999996</v>
      </c>
      <c r="E773" s="62">
        <v>354396.42</v>
      </c>
      <c r="F773" s="63">
        <v>4.6156219479292446E-4</v>
      </c>
    </row>
    <row r="774" spans="1:6" x14ac:dyDescent="0.2">
      <c r="A774" s="54" t="s">
        <v>678</v>
      </c>
      <c r="B774" s="54" t="s">
        <v>680</v>
      </c>
      <c r="C774" s="61">
        <v>147</v>
      </c>
      <c r="D774" s="62">
        <v>2698272.12</v>
      </c>
      <c r="E774" s="62">
        <v>161701.42000000001</v>
      </c>
      <c r="F774" s="63">
        <v>2.1059824000573286E-4</v>
      </c>
    </row>
    <row r="775" spans="1:6" x14ac:dyDescent="0.2">
      <c r="A775" s="54" t="s">
        <v>678</v>
      </c>
      <c r="B775" s="54" t="s">
        <v>681</v>
      </c>
      <c r="C775" s="61">
        <v>90</v>
      </c>
      <c r="D775" s="62">
        <v>2424692.59</v>
      </c>
      <c r="E775" s="62">
        <v>145481.60000000001</v>
      </c>
      <c r="F775" s="63">
        <v>1.8947371589697867E-4</v>
      </c>
    </row>
    <row r="776" spans="1:6" x14ac:dyDescent="0.2">
      <c r="A776" s="54" t="s">
        <v>678</v>
      </c>
      <c r="B776" s="54" t="s">
        <v>682</v>
      </c>
      <c r="C776" s="61">
        <v>72</v>
      </c>
      <c r="D776" s="62">
        <v>3120191.46</v>
      </c>
      <c r="E776" s="62">
        <v>187167.39</v>
      </c>
      <c r="F776" s="63">
        <v>2.4376485327380924E-4</v>
      </c>
    </row>
    <row r="777" spans="1:6" x14ac:dyDescent="0.2">
      <c r="A777" s="54" t="s">
        <v>678</v>
      </c>
      <c r="B777" s="54" t="s">
        <v>683</v>
      </c>
      <c r="C777" s="61">
        <v>36</v>
      </c>
      <c r="D777" s="62">
        <v>383243.12</v>
      </c>
      <c r="E777" s="62">
        <v>22994.59</v>
      </c>
      <c r="F777" s="63">
        <v>2.994791377622673E-5</v>
      </c>
    </row>
    <row r="778" spans="1:6" x14ac:dyDescent="0.2">
      <c r="A778" s="54" t="s">
        <v>678</v>
      </c>
      <c r="B778" s="54" t="s">
        <v>684</v>
      </c>
      <c r="C778" s="61">
        <v>24</v>
      </c>
      <c r="D778" s="62">
        <v>891002.84</v>
      </c>
      <c r="E778" s="62">
        <v>53460.18</v>
      </c>
      <c r="F778" s="63">
        <v>6.9625979897948196E-5</v>
      </c>
    </row>
    <row r="779" spans="1:6" x14ac:dyDescent="0.2">
      <c r="A779" s="54" t="s">
        <v>678</v>
      </c>
      <c r="B779" s="54" t="s">
        <v>685</v>
      </c>
      <c r="C779" s="61">
        <v>22</v>
      </c>
      <c r="D779" s="62">
        <v>330725.31</v>
      </c>
      <c r="E779" s="62">
        <v>19843.52</v>
      </c>
      <c r="F779" s="63">
        <v>2.58439931295505E-5</v>
      </c>
    </row>
    <row r="780" spans="1:6" x14ac:dyDescent="0.2">
      <c r="A780" s="54" t="s">
        <v>678</v>
      </c>
      <c r="B780" s="54" t="s">
        <v>686</v>
      </c>
      <c r="C780" s="61">
        <v>21</v>
      </c>
      <c r="D780" s="62">
        <v>261444.68</v>
      </c>
      <c r="E780" s="62">
        <v>15686.69</v>
      </c>
      <c r="F780" s="63">
        <v>2.0430181166717827E-5</v>
      </c>
    </row>
    <row r="781" spans="1:6" x14ac:dyDescent="0.2">
      <c r="A781" s="54" t="s">
        <v>678</v>
      </c>
      <c r="B781" s="54" t="s">
        <v>687</v>
      </c>
      <c r="C781" s="61">
        <v>17</v>
      </c>
      <c r="D781" s="62">
        <v>147475.6</v>
      </c>
      <c r="E781" s="62">
        <v>8848.5499999999993</v>
      </c>
      <c r="F781" s="63">
        <v>1.152425907331381E-5</v>
      </c>
    </row>
    <row r="782" spans="1:6" x14ac:dyDescent="0.2">
      <c r="A782" s="54" t="s">
        <v>678</v>
      </c>
      <c r="B782" s="54" t="s">
        <v>49</v>
      </c>
      <c r="C782" s="61">
        <v>81</v>
      </c>
      <c r="D782" s="62">
        <v>282351.96999999997</v>
      </c>
      <c r="E782" s="62">
        <v>16941.12</v>
      </c>
      <c r="F782" s="63">
        <v>2.2063937692853413E-5</v>
      </c>
    </row>
    <row r="783" spans="1:6" x14ac:dyDescent="0.2">
      <c r="A783" s="54" t="s">
        <v>678</v>
      </c>
      <c r="B783" s="54" t="s">
        <v>50</v>
      </c>
      <c r="C783" s="61">
        <v>917</v>
      </c>
      <c r="D783" s="62">
        <v>28321865.98</v>
      </c>
      <c r="E783" s="62">
        <v>1697880.95</v>
      </c>
      <c r="F783" s="63">
        <v>2.2113024103886142E-3</v>
      </c>
    </row>
    <row r="784" spans="1:6" x14ac:dyDescent="0.2">
      <c r="A784" s="54" t="s">
        <v>688</v>
      </c>
      <c r="B784" s="54" t="s">
        <v>689</v>
      </c>
      <c r="C784" s="61">
        <v>200</v>
      </c>
      <c r="D784" s="62">
        <v>4891204.91</v>
      </c>
      <c r="E784" s="62">
        <v>293298.18</v>
      </c>
      <c r="F784" s="63">
        <v>3.8198848535086848E-4</v>
      </c>
    </row>
    <row r="785" spans="1:6" x14ac:dyDescent="0.2">
      <c r="A785" s="54" t="s">
        <v>688</v>
      </c>
      <c r="B785" s="54" t="s">
        <v>690</v>
      </c>
      <c r="C785" s="61">
        <v>162</v>
      </c>
      <c r="D785" s="62">
        <v>3515429.86</v>
      </c>
      <c r="E785" s="62">
        <v>210822.29</v>
      </c>
      <c r="F785" s="63">
        <v>2.7457274789533827E-4</v>
      </c>
    </row>
    <row r="786" spans="1:6" x14ac:dyDescent="0.2">
      <c r="A786" s="54" t="s">
        <v>688</v>
      </c>
      <c r="B786" s="54" t="s">
        <v>691</v>
      </c>
      <c r="C786" s="61">
        <v>29</v>
      </c>
      <c r="D786" s="62">
        <v>317793</v>
      </c>
      <c r="E786" s="62">
        <v>19067.560000000001</v>
      </c>
      <c r="F786" s="63">
        <v>2.483339093252064E-5</v>
      </c>
    </row>
    <row r="787" spans="1:6" x14ac:dyDescent="0.2">
      <c r="A787" s="54" t="s">
        <v>688</v>
      </c>
      <c r="B787" s="54" t="s">
        <v>692</v>
      </c>
      <c r="C787" s="61">
        <v>16</v>
      </c>
      <c r="D787" s="62">
        <v>490533.04</v>
      </c>
      <c r="E787" s="62">
        <v>29431.98</v>
      </c>
      <c r="F787" s="63">
        <v>3.8331903256532493E-5</v>
      </c>
    </row>
    <row r="788" spans="1:6" x14ac:dyDescent="0.2">
      <c r="A788" s="54" t="s">
        <v>688</v>
      </c>
      <c r="B788" s="54" t="s">
        <v>49</v>
      </c>
      <c r="C788" s="61">
        <v>53</v>
      </c>
      <c r="D788" s="62">
        <v>192579.69</v>
      </c>
      <c r="E788" s="62">
        <v>11554.78</v>
      </c>
      <c r="F788" s="63">
        <v>1.5048824751529343E-5</v>
      </c>
    </row>
    <row r="789" spans="1:6" x14ac:dyDescent="0.2">
      <c r="A789" s="54" t="s">
        <v>688</v>
      </c>
      <c r="B789" s="54" t="s">
        <v>50</v>
      </c>
      <c r="C789" s="61">
        <v>460</v>
      </c>
      <c r="D789" s="62">
        <v>9407540.5</v>
      </c>
      <c r="E789" s="62">
        <v>564174.79</v>
      </c>
      <c r="F789" s="63">
        <v>7.3477535218678929E-4</v>
      </c>
    </row>
    <row r="790" spans="1:6" x14ac:dyDescent="0.2">
      <c r="A790" s="54" t="s">
        <v>360</v>
      </c>
      <c r="B790" s="54" t="s">
        <v>693</v>
      </c>
      <c r="C790" s="61">
        <v>624</v>
      </c>
      <c r="D790" s="62">
        <v>39814869.609999999</v>
      </c>
      <c r="E790" s="62">
        <v>2377976.0099999998</v>
      </c>
      <c r="F790" s="63">
        <v>3.0970511111272549E-3</v>
      </c>
    </row>
    <row r="791" spans="1:6" x14ac:dyDescent="0.2">
      <c r="A791" s="54" t="s">
        <v>360</v>
      </c>
      <c r="B791" s="54" t="s">
        <v>694</v>
      </c>
      <c r="C791" s="61">
        <v>100</v>
      </c>
      <c r="D791" s="62">
        <v>1655711.42</v>
      </c>
      <c r="E791" s="62">
        <v>99342.720000000001</v>
      </c>
      <c r="F791" s="63">
        <v>1.2938292062854065E-4</v>
      </c>
    </row>
    <row r="792" spans="1:6" x14ac:dyDescent="0.2">
      <c r="A792" s="54" t="s">
        <v>360</v>
      </c>
      <c r="B792" s="54" t="s">
        <v>49</v>
      </c>
      <c r="C792" s="61">
        <v>56</v>
      </c>
      <c r="D792" s="62">
        <v>1194646.42</v>
      </c>
      <c r="E792" s="62">
        <v>71678.78</v>
      </c>
      <c r="F792" s="63">
        <v>9.3353694196118516E-5</v>
      </c>
    </row>
    <row r="793" spans="1:6" x14ac:dyDescent="0.2">
      <c r="A793" s="54" t="s">
        <v>360</v>
      </c>
      <c r="B793" s="54" t="s">
        <v>50</v>
      </c>
      <c r="C793" s="61">
        <v>780</v>
      </c>
      <c r="D793" s="62">
        <v>42665227.450000003</v>
      </c>
      <c r="E793" s="62">
        <v>2548997.5099999998</v>
      </c>
      <c r="F793" s="63">
        <v>3.3197877259519143E-3</v>
      </c>
    </row>
    <row r="794" spans="1:6" x14ac:dyDescent="0.2">
      <c r="A794" s="54" t="s">
        <v>695</v>
      </c>
      <c r="B794" s="54" t="s">
        <v>696</v>
      </c>
      <c r="C794" s="61">
        <v>236</v>
      </c>
      <c r="D794" s="62">
        <v>5144178.2699999996</v>
      </c>
      <c r="E794" s="62">
        <v>306816.34000000003</v>
      </c>
      <c r="F794" s="63">
        <v>3.9959439570166135E-4</v>
      </c>
    </row>
    <row r="795" spans="1:6" x14ac:dyDescent="0.2">
      <c r="A795" s="54" t="s">
        <v>695</v>
      </c>
      <c r="B795" s="54" t="s">
        <v>697</v>
      </c>
      <c r="C795" s="61">
        <v>57</v>
      </c>
      <c r="D795" s="62">
        <v>901362.72</v>
      </c>
      <c r="E795" s="62">
        <v>53997.38</v>
      </c>
      <c r="F795" s="63">
        <v>7.0325623565462559E-5</v>
      </c>
    </row>
    <row r="796" spans="1:6" x14ac:dyDescent="0.2">
      <c r="A796" s="54" t="s">
        <v>695</v>
      </c>
      <c r="B796" s="54" t="s">
        <v>698</v>
      </c>
      <c r="C796" s="61">
        <v>55</v>
      </c>
      <c r="D796" s="62">
        <v>1322862.58</v>
      </c>
      <c r="E796" s="62">
        <v>79371.78</v>
      </c>
      <c r="F796" s="63">
        <v>1.0337297702223163E-4</v>
      </c>
    </row>
    <row r="797" spans="1:6" x14ac:dyDescent="0.2">
      <c r="A797" s="54" t="s">
        <v>695</v>
      </c>
      <c r="B797" s="54" t="s">
        <v>699</v>
      </c>
      <c r="C797" s="61">
        <v>42</v>
      </c>
      <c r="D797" s="62">
        <v>920496.58</v>
      </c>
      <c r="E797" s="62">
        <v>55000.56</v>
      </c>
      <c r="F797" s="63">
        <v>7.1632154716573979E-5</v>
      </c>
    </row>
    <row r="798" spans="1:6" x14ac:dyDescent="0.2">
      <c r="A798" s="54" t="s">
        <v>695</v>
      </c>
      <c r="B798" s="54" t="s">
        <v>700</v>
      </c>
      <c r="C798" s="61">
        <v>40</v>
      </c>
      <c r="D798" s="62">
        <v>3435668.12</v>
      </c>
      <c r="E798" s="62">
        <v>205868.83</v>
      </c>
      <c r="F798" s="63">
        <v>2.6812141334342895E-4</v>
      </c>
    </row>
    <row r="799" spans="1:6" x14ac:dyDescent="0.2">
      <c r="A799" s="54" t="s">
        <v>695</v>
      </c>
      <c r="B799" s="54" t="s">
        <v>701</v>
      </c>
      <c r="C799" s="61">
        <v>30</v>
      </c>
      <c r="D799" s="62">
        <v>709959.53</v>
      </c>
      <c r="E799" s="62">
        <v>42597.57</v>
      </c>
      <c r="F799" s="63">
        <v>5.5478630122858568E-5</v>
      </c>
    </row>
    <row r="800" spans="1:6" x14ac:dyDescent="0.2">
      <c r="A800" s="54" t="s">
        <v>695</v>
      </c>
      <c r="B800" s="54" t="s">
        <v>702</v>
      </c>
      <c r="C800" s="61">
        <v>19</v>
      </c>
      <c r="D800" s="62">
        <v>120231.57</v>
      </c>
      <c r="E800" s="62">
        <v>7213.9</v>
      </c>
      <c r="F800" s="63">
        <v>9.3953079915894133E-6</v>
      </c>
    </row>
    <row r="801" spans="1:6" x14ac:dyDescent="0.2">
      <c r="A801" s="54" t="s">
        <v>695</v>
      </c>
      <c r="B801" s="54" t="s">
        <v>703</v>
      </c>
      <c r="C801" s="61">
        <v>16</v>
      </c>
      <c r="D801" s="62">
        <v>0</v>
      </c>
      <c r="E801" s="62">
        <v>0</v>
      </c>
      <c r="F801" s="63">
        <v>0</v>
      </c>
    </row>
    <row r="802" spans="1:6" x14ac:dyDescent="0.2">
      <c r="A802" s="54" t="s">
        <v>695</v>
      </c>
      <c r="B802" s="54" t="s">
        <v>49</v>
      </c>
      <c r="C802" s="61">
        <v>92</v>
      </c>
      <c r="D802" s="62">
        <v>1697740.95</v>
      </c>
      <c r="E802" s="62">
        <v>101820.56</v>
      </c>
      <c r="F802" s="63">
        <v>1.3261003355689838E-4</v>
      </c>
    </row>
    <row r="803" spans="1:6" x14ac:dyDescent="0.2">
      <c r="A803" s="54" t="s">
        <v>695</v>
      </c>
      <c r="B803" s="54" t="s">
        <v>50</v>
      </c>
      <c r="C803" s="61">
        <v>587</v>
      </c>
      <c r="D803" s="62">
        <v>14252500.32</v>
      </c>
      <c r="E803" s="62">
        <v>852686.92</v>
      </c>
      <c r="F803" s="63">
        <v>1.1105305360207048E-3</v>
      </c>
    </row>
    <row r="804" spans="1:6" x14ac:dyDescent="0.2">
      <c r="A804" s="54" t="s">
        <v>490</v>
      </c>
      <c r="B804" s="54" t="s">
        <v>704</v>
      </c>
      <c r="C804" s="61">
        <v>1503</v>
      </c>
      <c r="D804" s="62">
        <v>120545128.34</v>
      </c>
      <c r="E804" s="62">
        <v>7215233.29</v>
      </c>
      <c r="F804" s="63">
        <v>9.3970444545556451E-3</v>
      </c>
    </row>
    <row r="805" spans="1:6" x14ac:dyDescent="0.2">
      <c r="A805" s="54" t="s">
        <v>490</v>
      </c>
      <c r="B805" s="54" t="s">
        <v>705</v>
      </c>
      <c r="C805" s="61">
        <v>59</v>
      </c>
      <c r="D805" s="62">
        <v>1553769.8</v>
      </c>
      <c r="E805" s="62">
        <v>93226.18</v>
      </c>
      <c r="F805" s="63">
        <v>1.2141680283610156E-4</v>
      </c>
    </row>
    <row r="806" spans="1:6" x14ac:dyDescent="0.2">
      <c r="A806" s="54" t="s">
        <v>490</v>
      </c>
      <c r="B806" s="54" t="s">
        <v>706</v>
      </c>
      <c r="C806" s="61">
        <v>42</v>
      </c>
      <c r="D806" s="62">
        <v>605375.54</v>
      </c>
      <c r="E806" s="62">
        <v>36322.53</v>
      </c>
      <c r="F806" s="63">
        <v>4.7306083586374385E-5</v>
      </c>
    </row>
    <row r="807" spans="1:6" x14ac:dyDescent="0.2">
      <c r="A807" s="54" t="s">
        <v>490</v>
      </c>
      <c r="B807" s="54" t="s">
        <v>707</v>
      </c>
      <c r="C807" s="61">
        <v>27</v>
      </c>
      <c r="D807" s="62">
        <v>2220623.9700000002</v>
      </c>
      <c r="E807" s="62">
        <v>131423.47</v>
      </c>
      <c r="F807" s="63">
        <v>1.711645542596115E-4</v>
      </c>
    </row>
    <row r="808" spans="1:6" x14ac:dyDescent="0.2">
      <c r="A808" s="54" t="s">
        <v>490</v>
      </c>
      <c r="B808" s="54" t="s">
        <v>708</v>
      </c>
      <c r="C808" s="61">
        <v>20</v>
      </c>
      <c r="D808" s="62">
        <v>316390.71999999997</v>
      </c>
      <c r="E808" s="62">
        <v>18983.439999999999</v>
      </c>
      <c r="F808" s="63">
        <v>2.4723833923378218E-5</v>
      </c>
    </row>
    <row r="809" spans="1:6" x14ac:dyDescent="0.2">
      <c r="A809" s="54" t="s">
        <v>490</v>
      </c>
      <c r="B809" s="54" t="s">
        <v>49</v>
      </c>
      <c r="C809" s="61">
        <v>56</v>
      </c>
      <c r="D809" s="62">
        <v>270650.21000000002</v>
      </c>
      <c r="E809" s="62">
        <v>16181.18</v>
      </c>
      <c r="F809" s="63">
        <v>2.1074199776451958E-5</v>
      </c>
    </row>
    <row r="810" spans="1:6" x14ac:dyDescent="0.2">
      <c r="A810" s="54" t="s">
        <v>490</v>
      </c>
      <c r="B810" s="54" t="s">
        <v>50</v>
      </c>
      <c r="C810" s="61">
        <v>1707</v>
      </c>
      <c r="D810" s="62">
        <v>125511938.58</v>
      </c>
      <c r="E810" s="62">
        <v>7511370.0899999999</v>
      </c>
      <c r="F810" s="63">
        <v>9.7827299289375627E-3</v>
      </c>
    </row>
    <row r="811" spans="1:6" x14ac:dyDescent="0.2">
      <c r="A811" s="54" t="s">
        <v>709</v>
      </c>
      <c r="B811" s="54" t="s">
        <v>710</v>
      </c>
      <c r="C811" s="61">
        <v>1117</v>
      </c>
      <c r="D811" s="62">
        <v>76757446.480000004</v>
      </c>
      <c r="E811" s="62">
        <v>4598091.8600000003</v>
      </c>
      <c r="F811" s="63">
        <v>5.9885067991405803E-3</v>
      </c>
    </row>
    <row r="812" spans="1:6" x14ac:dyDescent="0.2">
      <c r="A812" s="54" t="s">
        <v>709</v>
      </c>
      <c r="B812" s="54" t="s">
        <v>600</v>
      </c>
      <c r="C812" s="61">
        <v>531</v>
      </c>
      <c r="D812" s="62">
        <v>30324331.27</v>
      </c>
      <c r="E812" s="62">
        <v>1819459.91</v>
      </c>
      <c r="F812" s="63">
        <v>2.3696455776763682E-3</v>
      </c>
    </row>
    <row r="813" spans="1:6" x14ac:dyDescent="0.2">
      <c r="A813" s="54" t="s">
        <v>709</v>
      </c>
      <c r="B813" s="54" t="s">
        <v>599</v>
      </c>
      <c r="C813" s="61">
        <v>238</v>
      </c>
      <c r="D813" s="62">
        <v>7592320.9800000004</v>
      </c>
      <c r="E813" s="62">
        <v>455539.22</v>
      </c>
      <c r="F813" s="63">
        <v>5.9328952080683233E-4</v>
      </c>
    </row>
    <row r="814" spans="1:6" x14ac:dyDescent="0.2">
      <c r="A814" s="54" t="s">
        <v>709</v>
      </c>
      <c r="B814" s="54" t="s">
        <v>711</v>
      </c>
      <c r="C814" s="61">
        <v>84</v>
      </c>
      <c r="D814" s="62">
        <v>1536897.55</v>
      </c>
      <c r="E814" s="62">
        <v>92213.87</v>
      </c>
      <c r="F814" s="63">
        <v>1.2009838086837732E-4</v>
      </c>
    </row>
    <row r="815" spans="1:6" x14ac:dyDescent="0.2">
      <c r="A815" s="54" t="s">
        <v>709</v>
      </c>
      <c r="B815" s="54" t="s">
        <v>712</v>
      </c>
      <c r="C815" s="61">
        <v>67</v>
      </c>
      <c r="D815" s="62">
        <v>1323337.72</v>
      </c>
      <c r="E815" s="62">
        <v>79400.27</v>
      </c>
      <c r="F815" s="63">
        <v>1.0341008210057765E-4</v>
      </c>
    </row>
    <row r="816" spans="1:6" x14ac:dyDescent="0.2">
      <c r="A816" s="54" t="s">
        <v>709</v>
      </c>
      <c r="B816" s="54" t="s">
        <v>713</v>
      </c>
      <c r="C816" s="61">
        <v>63</v>
      </c>
      <c r="D816" s="62">
        <v>7416851.46</v>
      </c>
      <c r="E816" s="62">
        <v>445011.07</v>
      </c>
      <c r="F816" s="63">
        <v>5.7957776824141673E-4</v>
      </c>
    </row>
    <row r="817" spans="1:6" x14ac:dyDescent="0.2">
      <c r="A817" s="54" t="s">
        <v>709</v>
      </c>
      <c r="B817" s="54" t="s">
        <v>714</v>
      </c>
      <c r="C817" s="61">
        <v>40</v>
      </c>
      <c r="D817" s="62">
        <v>527331.75</v>
      </c>
      <c r="E817" s="62">
        <v>31639.88</v>
      </c>
      <c r="F817" s="63">
        <v>4.1207449149132932E-5</v>
      </c>
    </row>
    <row r="818" spans="1:6" x14ac:dyDescent="0.2">
      <c r="A818" s="54" t="s">
        <v>709</v>
      </c>
      <c r="B818" s="54" t="s">
        <v>715</v>
      </c>
      <c r="C818" s="61">
        <v>37</v>
      </c>
      <c r="D818" s="62">
        <v>772155.7</v>
      </c>
      <c r="E818" s="62">
        <v>46329.33</v>
      </c>
      <c r="F818" s="63">
        <v>6.0338835358680209E-5</v>
      </c>
    </row>
    <row r="819" spans="1:6" x14ac:dyDescent="0.2">
      <c r="A819" s="54" t="s">
        <v>709</v>
      </c>
      <c r="B819" s="54" t="s">
        <v>259</v>
      </c>
      <c r="C819" s="61">
        <v>25</v>
      </c>
      <c r="D819" s="62">
        <v>1208505.43</v>
      </c>
      <c r="E819" s="62">
        <v>72510.350000000006</v>
      </c>
      <c r="F819" s="63">
        <v>9.4436722276153737E-5</v>
      </c>
    </row>
    <row r="820" spans="1:6" x14ac:dyDescent="0.2">
      <c r="A820" s="54" t="s">
        <v>709</v>
      </c>
      <c r="B820" s="54" t="s">
        <v>716</v>
      </c>
      <c r="C820" s="61">
        <v>20</v>
      </c>
      <c r="D820" s="62">
        <v>551433.41</v>
      </c>
      <c r="E820" s="62">
        <v>33086</v>
      </c>
      <c r="F820" s="63">
        <v>4.3090860728555611E-5</v>
      </c>
    </row>
    <row r="821" spans="1:6" x14ac:dyDescent="0.2">
      <c r="A821" s="54" t="s">
        <v>709</v>
      </c>
      <c r="B821" s="54" t="s">
        <v>225</v>
      </c>
      <c r="C821" s="61">
        <v>18</v>
      </c>
      <c r="D821" s="62">
        <v>2089411.02</v>
      </c>
      <c r="E821" s="62">
        <v>125364.66</v>
      </c>
      <c r="F821" s="63">
        <v>1.6327362341602873E-4</v>
      </c>
    </row>
    <row r="822" spans="1:6" x14ac:dyDescent="0.2">
      <c r="A822" s="54" t="s">
        <v>709</v>
      </c>
      <c r="B822" s="54" t="s">
        <v>49</v>
      </c>
      <c r="C822" s="61">
        <v>124</v>
      </c>
      <c r="D822" s="62">
        <v>2360165.04</v>
      </c>
      <c r="E822" s="62">
        <v>141609.88</v>
      </c>
      <c r="F822" s="63">
        <v>1.8443122821941224E-4</v>
      </c>
    </row>
    <row r="823" spans="1:6" x14ac:dyDescent="0.2">
      <c r="A823" s="54" t="s">
        <v>709</v>
      </c>
      <c r="B823" s="54" t="s">
        <v>50</v>
      </c>
      <c r="C823" s="61">
        <v>2364</v>
      </c>
      <c r="D823" s="62">
        <v>132460187.81</v>
      </c>
      <c r="E823" s="62">
        <v>7940256.29</v>
      </c>
      <c r="F823" s="63">
        <v>1.034130683495822E-2</v>
      </c>
    </row>
    <row r="824" spans="1:6" x14ac:dyDescent="0.2">
      <c r="A824" s="54" t="s">
        <v>717</v>
      </c>
      <c r="B824" s="54" t="s">
        <v>717</v>
      </c>
      <c r="C824" s="61">
        <v>683</v>
      </c>
      <c r="D824" s="62">
        <v>33838262.509999998</v>
      </c>
      <c r="E824" s="62">
        <v>2030069.44</v>
      </c>
      <c r="F824" s="63">
        <v>2.6439412291705518E-3</v>
      </c>
    </row>
    <row r="825" spans="1:6" x14ac:dyDescent="0.2">
      <c r="A825" s="54" t="s">
        <v>717</v>
      </c>
      <c r="B825" s="54" t="s">
        <v>718</v>
      </c>
      <c r="C825" s="61">
        <v>414</v>
      </c>
      <c r="D825" s="62">
        <v>22770099.75</v>
      </c>
      <c r="E825" s="62">
        <v>1365023.04</v>
      </c>
      <c r="F825" s="63">
        <v>1.7777917459925526E-3</v>
      </c>
    </row>
    <row r="826" spans="1:6" x14ac:dyDescent="0.2">
      <c r="A826" s="54" t="s">
        <v>717</v>
      </c>
      <c r="B826" s="54" t="s">
        <v>719</v>
      </c>
      <c r="C826" s="61">
        <v>193</v>
      </c>
      <c r="D826" s="62">
        <v>9903731.1799999997</v>
      </c>
      <c r="E826" s="62">
        <v>584541.93000000005</v>
      </c>
      <c r="F826" s="63">
        <v>7.6130130253373345E-4</v>
      </c>
    </row>
    <row r="827" spans="1:6" x14ac:dyDescent="0.2">
      <c r="A827" s="54" t="s">
        <v>717</v>
      </c>
      <c r="B827" s="54" t="s">
        <v>720</v>
      </c>
      <c r="C827" s="61">
        <v>157</v>
      </c>
      <c r="D827" s="62">
        <v>3695881.7</v>
      </c>
      <c r="E827" s="62">
        <v>221752.93</v>
      </c>
      <c r="F827" s="63">
        <v>2.8880869923167326E-4</v>
      </c>
    </row>
    <row r="828" spans="1:6" x14ac:dyDescent="0.2">
      <c r="A828" s="54" t="s">
        <v>717</v>
      </c>
      <c r="B828" s="54" t="s">
        <v>721</v>
      </c>
      <c r="C828" s="61">
        <v>59</v>
      </c>
      <c r="D828" s="62">
        <v>1179507.8700000001</v>
      </c>
      <c r="E828" s="62">
        <v>70729.929999999993</v>
      </c>
      <c r="F828" s="63">
        <v>9.2117921869385447E-5</v>
      </c>
    </row>
    <row r="829" spans="1:6" x14ac:dyDescent="0.2">
      <c r="A829" s="54" t="s">
        <v>717</v>
      </c>
      <c r="B829" s="54" t="s">
        <v>722</v>
      </c>
      <c r="C829" s="61">
        <v>44</v>
      </c>
      <c r="D829" s="62">
        <v>858925.39</v>
      </c>
      <c r="E829" s="62">
        <v>51129.06</v>
      </c>
      <c r="F829" s="63">
        <v>6.6589953564709042E-5</v>
      </c>
    </row>
    <row r="830" spans="1:6" x14ac:dyDescent="0.2">
      <c r="A830" s="54" t="s">
        <v>717</v>
      </c>
      <c r="B830" s="54" t="s">
        <v>723</v>
      </c>
      <c r="C830" s="61">
        <v>25</v>
      </c>
      <c r="D830" s="62">
        <v>147348.57</v>
      </c>
      <c r="E830" s="62">
        <v>8840.9</v>
      </c>
      <c r="F830" s="63">
        <v>1.1514295793238448E-5</v>
      </c>
    </row>
    <row r="831" spans="1:6" x14ac:dyDescent="0.2">
      <c r="A831" s="54" t="s">
        <v>717</v>
      </c>
      <c r="B831" s="54" t="s">
        <v>49</v>
      </c>
      <c r="C831" s="61">
        <v>105</v>
      </c>
      <c r="D831" s="62">
        <v>1873788.81</v>
      </c>
      <c r="E831" s="62">
        <v>112427.37</v>
      </c>
      <c r="F831" s="63">
        <v>1.4642423208450074E-4</v>
      </c>
    </row>
    <row r="832" spans="1:6" x14ac:dyDescent="0.2">
      <c r="A832" s="54" t="s">
        <v>717</v>
      </c>
      <c r="B832" s="54" t="s">
        <v>50</v>
      </c>
      <c r="C832" s="61">
        <v>1680</v>
      </c>
      <c r="D832" s="62">
        <v>74267545.780000001</v>
      </c>
      <c r="E832" s="62">
        <v>4444514.5999999996</v>
      </c>
      <c r="F832" s="63">
        <v>5.7884893802403444E-3</v>
      </c>
    </row>
    <row r="833" spans="1:6" x14ac:dyDescent="0.2">
      <c r="A833" s="54" t="s">
        <v>724</v>
      </c>
      <c r="B833" s="54" t="s">
        <v>725</v>
      </c>
      <c r="C833" s="61">
        <v>250</v>
      </c>
      <c r="D833" s="62">
        <v>5756788.5899999999</v>
      </c>
      <c r="E833" s="62">
        <v>344344.36</v>
      </c>
      <c r="F833" s="63">
        <v>4.4847049686947999E-4</v>
      </c>
    </row>
    <row r="834" spans="1:6" x14ac:dyDescent="0.2">
      <c r="A834" s="54" t="s">
        <v>724</v>
      </c>
      <c r="B834" s="54" t="s">
        <v>726</v>
      </c>
      <c r="C834" s="61">
        <v>97</v>
      </c>
      <c r="D834" s="62">
        <v>4161446.66</v>
      </c>
      <c r="E834" s="62">
        <v>249658.66</v>
      </c>
      <c r="F834" s="63">
        <v>3.2515283043395445E-4</v>
      </c>
    </row>
    <row r="835" spans="1:6" x14ac:dyDescent="0.2">
      <c r="A835" s="54" t="s">
        <v>724</v>
      </c>
      <c r="B835" s="54" t="s">
        <v>727</v>
      </c>
      <c r="C835" s="61">
        <v>56</v>
      </c>
      <c r="D835" s="62">
        <v>1378094.85</v>
      </c>
      <c r="E835" s="62">
        <v>82685.69</v>
      </c>
      <c r="F835" s="63">
        <v>1.0768897878361009E-4</v>
      </c>
    </row>
    <row r="836" spans="1:6" x14ac:dyDescent="0.2">
      <c r="A836" s="54" t="s">
        <v>724</v>
      </c>
      <c r="B836" s="54" t="s">
        <v>728</v>
      </c>
      <c r="C836" s="61">
        <v>34</v>
      </c>
      <c r="D836" s="62">
        <v>301193.53000000003</v>
      </c>
      <c r="E836" s="62">
        <v>18033.060000000001</v>
      </c>
      <c r="F836" s="63">
        <v>2.3486068940630089E-5</v>
      </c>
    </row>
    <row r="837" spans="1:6" x14ac:dyDescent="0.2">
      <c r="A837" s="54" t="s">
        <v>724</v>
      </c>
      <c r="B837" s="54" t="s">
        <v>729</v>
      </c>
      <c r="C837" s="61">
        <v>30</v>
      </c>
      <c r="D837" s="62">
        <v>785821.27</v>
      </c>
      <c r="E837" s="62">
        <v>47149.279999999999</v>
      </c>
      <c r="F837" s="63">
        <v>6.1406729672117285E-5</v>
      </c>
    </row>
    <row r="838" spans="1:6" x14ac:dyDescent="0.2">
      <c r="A838" s="54" t="s">
        <v>724</v>
      </c>
      <c r="B838" s="54" t="s">
        <v>730</v>
      </c>
      <c r="C838" s="61">
        <v>20</v>
      </c>
      <c r="D838" s="62">
        <v>1604522.95</v>
      </c>
      <c r="E838" s="62">
        <v>95776.16</v>
      </c>
      <c r="F838" s="63">
        <v>1.2473787014676476E-4</v>
      </c>
    </row>
    <row r="839" spans="1:6" x14ac:dyDescent="0.2">
      <c r="A839" s="54" t="s">
        <v>724</v>
      </c>
      <c r="B839" s="54" t="s">
        <v>49</v>
      </c>
      <c r="C839" s="61">
        <v>62</v>
      </c>
      <c r="D839" s="62">
        <v>181438.25</v>
      </c>
      <c r="E839" s="62">
        <v>10886.31</v>
      </c>
      <c r="F839" s="63">
        <v>1.4178216407479968E-5</v>
      </c>
    </row>
    <row r="840" spans="1:6" x14ac:dyDescent="0.2">
      <c r="A840" s="54" t="s">
        <v>724</v>
      </c>
      <c r="B840" s="54" t="s">
        <v>50</v>
      </c>
      <c r="C840" s="61">
        <v>549</v>
      </c>
      <c r="D840" s="62">
        <v>14169306.1</v>
      </c>
      <c r="E840" s="62">
        <v>848533.52</v>
      </c>
      <c r="F840" s="63">
        <v>1.1051211912540366E-3</v>
      </c>
    </row>
    <row r="841" spans="1:6" x14ac:dyDescent="0.2">
      <c r="A841" s="54" t="s">
        <v>731</v>
      </c>
      <c r="B841" s="54" t="s">
        <v>732</v>
      </c>
      <c r="C841" s="61">
        <v>1833</v>
      </c>
      <c r="D841" s="62">
        <v>156465402.99000001</v>
      </c>
      <c r="E841" s="62">
        <v>9368195.1600000001</v>
      </c>
      <c r="F841" s="63">
        <v>1.2201039500619258E-2</v>
      </c>
    </row>
    <row r="842" spans="1:6" x14ac:dyDescent="0.2">
      <c r="A842" s="54" t="s">
        <v>731</v>
      </c>
      <c r="B842" s="54" t="s">
        <v>733</v>
      </c>
      <c r="C842" s="61">
        <v>119</v>
      </c>
      <c r="D842" s="62">
        <v>2523919.6800000002</v>
      </c>
      <c r="E842" s="62">
        <v>151435.20000000001</v>
      </c>
      <c r="F842" s="63">
        <v>1.972276223357603E-4</v>
      </c>
    </row>
    <row r="843" spans="1:6" x14ac:dyDescent="0.2">
      <c r="A843" s="54" t="s">
        <v>731</v>
      </c>
      <c r="B843" s="54" t="s">
        <v>734</v>
      </c>
      <c r="C843" s="61">
        <v>54</v>
      </c>
      <c r="D843" s="62">
        <v>2064991.44</v>
      </c>
      <c r="E843" s="62">
        <v>123899.45</v>
      </c>
      <c r="F843" s="63">
        <v>1.6136534922005198E-4</v>
      </c>
    </row>
    <row r="844" spans="1:6" x14ac:dyDescent="0.2">
      <c r="A844" s="54" t="s">
        <v>731</v>
      </c>
      <c r="B844" s="54" t="s">
        <v>735</v>
      </c>
      <c r="C844" s="61">
        <v>27</v>
      </c>
      <c r="D844" s="62">
        <v>309231.58</v>
      </c>
      <c r="E844" s="62">
        <v>18553.900000000001</v>
      </c>
      <c r="F844" s="63">
        <v>2.4164405515068245E-5</v>
      </c>
    </row>
    <row r="845" spans="1:6" x14ac:dyDescent="0.2">
      <c r="A845" s="54" t="s">
        <v>731</v>
      </c>
      <c r="B845" s="54" t="s">
        <v>736</v>
      </c>
      <c r="C845" s="61">
        <v>24</v>
      </c>
      <c r="D845" s="62">
        <v>208223.38</v>
      </c>
      <c r="E845" s="62">
        <v>12493.43</v>
      </c>
      <c r="F845" s="63">
        <v>1.6271312704828584E-5</v>
      </c>
    </row>
    <row r="846" spans="1:6" x14ac:dyDescent="0.2">
      <c r="A846" s="54" t="s">
        <v>731</v>
      </c>
      <c r="B846" s="54" t="s">
        <v>737</v>
      </c>
      <c r="C846" s="61">
        <v>24</v>
      </c>
      <c r="D846" s="62">
        <v>2188192.7000000002</v>
      </c>
      <c r="E846" s="62">
        <v>131291.57</v>
      </c>
      <c r="F846" s="63">
        <v>1.7099276907765854E-4</v>
      </c>
    </row>
    <row r="847" spans="1:6" x14ac:dyDescent="0.2">
      <c r="A847" s="54" t="s">
        <v>731</v>
      </c>
      <c r="B847" s="54" t="s">
        <v>738</v>
      </c>
      <c r="C847" s="61">
        <v>24</v>
      </c>
      <c r="D847" s="62">
        <v>1584314.15</v>
      </c>
      <c r="E847" s="62">
        <v>95058.84</v>
      </c>
      <c r="F847" s="63">
        <v>1.238036400730838E-4</v>
      </c>
    </row>
    <row r="848" spans="1:6" x14ac:dyDescent="0.2">
      <c r="A848" s="54" t="s">
        <v>731</v>
      </c>
      <c r="B848" s="54" t="s">
        <v>739</v>
      </c>
      <c r="C848" s="61">
        <v>24</v>
      </c>
      <c r="D848" s="62">
        <v>595250.31999999995</v>
      </c>
      <c r="E848" s="62">
        <v>35703.01</v>
      </c>
      <c r="F848" s="63">
        <v>4.6499227210911818E-5</v>
      </c>
    </row>
    <row r="849" spans="1:6" x14ac:dyDescent="0.2">
      <c r="A849" s="54" t="s">
        <v>731</v>
      </c>
      <c r="B849" s="54" t="s">
        <v>740</v>
      </c>
      <c r="C849" s="61">
        <v>22</v>
      </c>
      <c r="D849" s="62">
        <v>401786.54</v>
      </c>
      <c r="E849" s="62">
        <v>24107.200000000001</v>
      </c>
      <c r="F849" s="63">
        <v>3.1396965416050165E-5</v>
      </c>
    </row>
    <row r="850" spans="1:6" x14ac:dyDescent="0.2">
      <c r="A850" s="54" t="s">
        <v>731</v>
      </c>
      <c r="B850" s="54" t="s">
        <v>741</v>
      </c>
      <c r="C850" s="61">
        <v>18</v>
      </c>
      <c r="D850" s="62">
        <v>335609.87</v>
      </c>
      <c r="E850" s="62">
        <v>20136.59</v>
      </c>
      <c r="F850" s="63">
        <v>2.6225684435653316E-5</v>
      </c>
    </row>
    <row r="851" spans="1:6" x14ac:dyDescent="0.2">
      <c r="A851" s="54" t="s">
        <v>731</v>
      </c>
      <c r="B851" s="54" t="s">
        <v>49</v>
      </c>
      <c r="C851" s="61">
        <v>108</v>
      </c>
      <c r="D851" s="62">
        <v>641010.65</v>
      </c>
      <c r="E851" s="62">
        <v>38460.620000000003</v>
      </c>
      <c r="F851" s="63">
        <v>5.0090709664326317E-5</v>
      </c>
    </row>
    <row r="852" spans="1:6" x14ac:dyDescent="0.2">
      <c r="A852" s="54" t="s">
        <v>731</v>
      </c>
      <c r="B852" s="54" t="s">
        <v>50</v>
      </c>
      <c r="C852" s="61">
        <v>2277</v>
      </c>
      <c r="D852" s="62">
        <v>167317933.30000001</v>
      </c>
      <c r="E852" s="62">
        <v>10019334.98</v>
      </c>
      <c r="F852" s="63">
        <v>1.3049077199296547E-2</v>
      </c>
    </row>
    <row r="853" spans="1:6" x14ac:dyDescent="0.2">
      <c r="A853" s="54" t="s">
        <v>742</v>
      </c>
      <c r="B853" s="54" t="s">
        <v>351</v>
      </c>
      <c r="C853" s="61">
        <v>230</v>
      </c>
      <c r="D853" s="62">
        <v>9541061.6699999999</v>
      </c>
      <c r="E853" s="62">
        <v>569973.30000000005</v>
      </c>
      <c r="F853" s="63">
        <v>7.4232727102989924E-4</v>
      </c>
    </row>
    <row r="854" spans="1:6" x14ac:dyDescent="0.2">
      <c r="A854" s="54" t="s">
        <v>742</v>
      </c>
      <c r="B854" s="54" t="s">
        <v>743</v>
      </c>
      <c r="C854" s="61">
        <v>199</v>
      </c>
      <c r="D854" s="62">
        <v>12478853.08</v>
      </c>
      <c r="E854" s="62">
        <v>748731.19</v>
      </c>
      <c r="F854" s="63">
        <v>9.7513967936334724E-4</v>
      </c>
    </row>
    <row r="855" spans="1:6" x14ac:dyDescent="0.2">
      <c r="A855" s="54" t="s">
        <v>742</v>
      </c>
      <c r="B855" s="54" t="s">
        <v>744</v>
      </c>
      <c r="C855" s="61">
        <v>152</v>
      </c>
      <c r="D855" s="62">
        <v>3666851.44</v>
      </c>
      <c r="E855" s="62">
        <v>219985.65</v>
      </c>
      <c r="F855" s="63">
        <v>2.8650701222362264E-4</v>
      </c>
    </row>
    <row r="856" spans="1:6" x14ac:dyDescent="0.2">
      <c r="A856" s="54" t="s">
        <v>742</v>
      </c>
      <c r="B856" s="54" t="s">
        <v>745</v>
      </c>
      <c r="C856" s="61">
        <v>33</v>
      </c>
      <c r="D856" s="62">
        <v>1823552.96</v>
      </c>
      <c r="E856" s="62">
        <v>109413.18</v>
      </c>
      <c r="F856" s="63">
        <v>1.4249858251974811E-4</v>
      </c>
    </row>
    <row r="857" spans="1:6" x14ac:dyDescent="0.2">
      <c r="A857" s="54" t="s">
        <v>742</v>
      </c>
      <c r="B857" s="54" t="s">
        <v>746</v>
      </c>
      <c r="C857" s="61">
        <v>20</v>
      </c>
      <c r="D857" s="62">
        <v>411344.31</v>
      </c>
      <c r="E857" s="62">
        <v>24680.67</v>
      </c>
      <c r="F857" s="63">
        <v>3.2143846752627711E-5</v>
      </c>
    </row>
    <row r="858" spans="1:6" x14ac:dyDescent="0.2">
      <c r="A858" s="54" t="s">
        <v>742</v>
      </c>
      <c r="B858" s="54" t="s">
        <v>49</v>
      </c>
      <c r="C858" s="61">
        <v>73</v>
      </c>
      <c r="D858" s="62">
        <v>1960941.64</v>
      </c>
      <c r="E858" s="62">
        <v>117656.51</v>
      </c>
      <c r="F858" s="63">
        <v>1.5323460938819773E-4</v>
      </c>
    </row>
    <row r="859" spans="1:6" x14ac:dyDescent="0.2">
      <c r="A859" s="54" t="s">
        <v>742</v>
      </c>
      <c r="B859" s="54" t="s">
        <v>50</v>
      </c>
      <c r="C859" s="61">
        <v>707</v>
      </c>
      <c r="D859" s="62">
        <v>29882605.100000001</v>
      </c>
      <c r="E859" s="62">
        <v>1790440.5</v>
      </c>
      <c r="F859" s="63">
        <v>2.3318510012774428E-3</v>
      </c>
    </row>
    <row r="860" spans="1:6" x14ac:dyDescent="0.2">
      <c r="A860" s="54" t="s">
        <v>747</v>
      </c>
      <c r="B860" s="54" t="s">
        <v>748</v>
      </c>
      <c r="C860" s="61">
        <v>1099</v>
      </c>
      <c r="D860" s="62">
        <v>64727207.920000002</v>
      </c>
      <c r="E860" s="62">
        <v>3865328.73</v>
      </c>
      <c r="F860" s="63">
        <v>5.0341637542922904E-3</v>
      </c>
    </row>
    <row r="861" spans="1:6" x14ac:dyDescent="0.2">
      <c r="A861" s="54" t="s">
        <v>747</v>
      </c>
      <c r="B861" s="54" t="s">
        <v>749</v>
      </c>
      <c r="C861" s="61">
        <v>129</v>
      </c>
      <c r="D861" s="62">
        <v>4093191.23</v>
      </c>
      <c r="E861" s="62">
        <v>245532.91</v>
      </c>
      <c r="F861" s="63">
        <v>3.197794967384084E-4</v>
      </c>
    </row>
    <row r="862" spans="1:6" x14ac:dyDescent="0.2">
      <c r="A862" s="54" t="s">
        <v>747</v>
      </c>
      <c r="B862" s="54" t="s">
        <v>750</v>
      </c>
      <c r="C862" s="61">
        <v>95</v>
      </c>
      <c r="D862" s="62">
        <v>3728896.74</v>
      </c>
      <c r="E862" s="62">
        <v>223733.85</v>
      </c>
      <c r="F862" s="63">
        <v>2.9138862874368473E-4</v>
      </c>
    </row>
    <row r="863" spans="1:6" x14ac:dyDescent="0.2">
      <c r="A863" s="54" t="s">
        <v>747</v>
      </c>
      <c r="B863" s="54" t="s">
        <v>751</v>
      </c>
      <c r="C863" s="61">
        <v>81</v>
      </c>
      <c r="D863" s="62">
        <v>1860663.27</v>
      </c>
      <c r="E863" s="62">
        <v>111639.81</v>
      </c>
      <c r="F863" s="63">
        <v>1.4539852216866378E-4</v>
      </c>
    </row>
    <row r="864" spans="1:6" x14ac:dyDescent="0.2">
      <c r="A864" s="54" t="s">
        <v>747</v>
      </c>
      <c r="B864" s="54" t="s">
        <v>752</v>
      </c>
      <c r="C864" s="61">
        <v>36</v>
      </c>
      <c r="D864" s="62">
        <v>515160.48</v>
      </c>
      <c r="E864" s="62">
        <v>30909.63</v>
      </c>
      <c r="F864" s="63">
        <v>4.02563791785403E-5</v>
      </c>
    </row>
    <row r="865" spans="1:6" x14ac:dyDescent="0.2">
      <c r="A865" s="54" t="s">
        <v>747</v>
      </c>
      <c r="B865" s="54" t="s">
        <v>753</v>
      </c>
      <c r="C865" s="61">
        <v>30</v>
      </c>
      <c r="D865" s="62">
        <v>3153812.38</v>
      </c>
      <c r="E865" s="62">
        <v>189228.77</v>
      </c>
      <c r="F865" s="63">
        <v>2.4644957304920155E-4</v>
      </c>
    </row>
    <row r="866" spans="1:6" x14ac:dyDescent="0.2">
      <c r="A866" s="54" t="s">
        <v>747</v>
      </c>
      <c r="B866" s="54" t="s">
        <v>49</v>
      </c>
      <c r="C866" s="61">
        <v>99</v>
      </c>
      <c r="D866" s="62">
        <v>1208614.1399999999</v>
      </c>
      <c r="E866" s="62">
        <v>72516.820000000007</v>
      </c>
      <c r="F866" s="63">
        <v>9.4445148736557353E-5</v>
      </c>
    </row>
    <row r="867" spans="1:6" x14ac:dyDescent="0.2">
      <c r="A867" s="54" t="s">
        <v>747</v>
      </c>
      <c r="B867" s="54" t="s">
        <v>50</v>
      </c>
      <c r="C867" s="61">
        <v>1569</v>
      </c>
      <c r="D867" s="62">
        <v>79287546.159999996</v>
      </c>
      <c r="E867" s="62">
        <v>4738890.5199999996</v>
      </c>
      <c r="F867" s="63">
        <v>6.1718815029073466E-3</v>
      </c>
    </row>
    <row r="868" spans="1:6" x14ac:dyDescent="0.2">
      <c r="A868" s="54" t="s">
        <v>754</v>
      </c>
      <c r="B868" s="54" t="s">
        <v>579</v>
      </c>
      <c r="C868" s="61">
        <v>4927</v>
      </c>
      <c r="D868" s="62">
        <v>482182621.60000002</v>
      </c>
      <c r="E868" s="62">
        <v>28821251.699999999</v>
      </c>
      <c r="F868" s="63">
        <v>3.7536497099297184E-2</v>
      </c>
    </row>
    <row r="869" spans="1:6" x14ac:dyDescent="0.2">
      <c r="A869" s="54" t="s">
        <v>754</v>
      </c>
      <c r="B869" s="54" t="s">
        <v>755</v>
      </c>
      <c r="C869" s="61">
        <v>298</v>
      </c>
      <c r="D869" s="62">
        <v>12394934.77</v>
      </c>
      <c r="E869" s="62">
        <v>741901.46</v>
      </c>
      <c r="F869" s="63">
        <v>9.6624471036607835E-4</v>
      </c>
    </row>
    <row r="870" spans="1:6" x14ac:dyDescent="0.2">
      <c r="A870" s="54" t="s">
        <v>754</v>
      </c>
      <c r="B870" s="54" t="s">
        <v>756</v>
      </c>
      <c r="C870" s="61">
        <v>112</v>
      </c>
      <c r="D870" s="62">
        <v>2901134.54</v>
      </c>
      <c r="E870" s="62">
        <v>174068.08</v>
      </c>
      <c r="F870" s="63">
        <v>2.2670444878701191E-4</v>
      </c>
    </row>
    <row r="871" spans="1:6" x14ac:dyDescent="0.2">
      <c r="A871" s="54" t="s">
        <v>754</v>
      </c>
      <c r="B871" s="54" t="s">
        <v>757</v>
      </c>
      <c r="C871" s="61">
        <v>107</v>
      </c>
      <c r="D871" s="62">
        <v>3708728.52</v>
      </c>
      <c r="E871" s="62">
        <v>222523.68</v>
      </c>
      <c r="F871" s="63">
        <v>2.8981251597913547E-4</v>
      </c>
    </row>
    <row r="872" spans="1:6" x14ac:dyDescent="0.2">
      <c r="A872" s="54" t="s">
        <v>754</v>
      </c>
      <c r="B872" s="54" t="s">
        <v>395</v>
      </c>
      <c r="C872" s="61">
        <v>105</v>
      </c>
      <c r="D872" s="62">
        <v>3174677.39</v>
      </c>
      <c r="E872" s="62">
        <v>190480.66</v>
      </c>
      <c r="F872" s="63">
        <v>2.480800215058742E-4</v>
      </c>
    </row>
    <row r="873" spans="1:6" x14ac:dyDescent="0.2">
      <c r="A873" s="54" t="s">
        <v>754</v>
      </c>
      <c r="B873" s="54" t="s">
        <v>758</v>
      </c>
      <c r="C873" s="61">
        <v>73</v>
      </c>
      <c r="D873" s="62">
        <v>2183013.27</v>
      </c>
      <c r="E873" s="62">
        <v>130684.63</v>
      </c>
      <c r="F873" s="63">
        <v>1.7020229676276434E-4</v>
      </c>
    </row>
    <row r="874" spans="1:6" x14ac:dyDescent="0.2">
      <c r="A874" s="54" t="s">
        <v>754</v>
      </c>
      <c r="B874" s="54" t="s">
        <v>759</v>
      </c>
      <c r="C874" s="61">
        <v>49</v>
      </c>
      <c r="D874" s="62">
        <v>1274690.8999999999</v>
      </c>
      <c r="E874" s="62">
        <v>76481.45</v>
      </c>
      <c r="F874" s="63">
        <v>9.9608641427431229E-5</v>
      </c>
    </row>
    <row r="875" spans="1:6" x14ac:dyDescent="0.2">
      <c r="A875" s="54" t="s">
        <v>754</v>
      </c>
      <c r="B875" s="54" t="s">
        <v>760</v>
      </c>
      <c r="C875" s="61">
        <v>40</v>
      </c>
      <c r="D875" s="62">
        <v>1067834.28</v>
      </c>
      <c r="E875" s="62">
        <v>64070.07</v>
      </c>
      <c r="F875" s="63">
        <v>8.3444189785371727E-5</v>
      </c>
    </row>
    <row r="876" spans="1:6" x14ac:dyDescent="0.2">
      <c r="A876" s="54" t="s">
        <v>754</v>
      </c>
      <c r="B876" s="54" t="s">
        <v>761</v>
      </c>
      <c r="C876" s="61">
        <v>30</v>
      </c>
      <c r="D876" s="62">
        <v>665302.35</v>
      </c>
      <c r="E876" s="62">
        <v>39918.14</v>
      </c>
      <c r="F876" s="63">
        <v>5.1988968484645614E-5</v>
      </c>
    </row>
    <row r="877" spans="1:6" x14ac:dyDescent="0.2">
      <c r="A877" s="54" t="s">
        <v>754</v>
      </c>
      <c r="B877" s="54" t="s">
        <v>762</v>
      </c>
      <c r="C877" s="61">
        <v>26</v>
      </c>
      <c r="D877" s="62">
        <v>364909.86</v>
      </c>
      <c r="E877" s="62">
        <v>21894.59</v>
      </c>
      <c r="F877" s="63">
        <v>2.8515285268658238E-5</v>
      </c>
    </row>
    <row r="878" spans="1:6" x14ac:dyDescent="0.2">
      <c r="A878" s="54" t="s">
        <v>754</v>
      </c>
      <c r="B878" s="54" t="s">
        <v>49</v>
      </c>
      <c r="C878" s="61">
        <v>150</v>
      </c>
      <c r="D878" s="62">
        <v>2269083.06</v>
      </c>
      <c r="E878" s="62">
        <v>136145.03</v>
      </c>
      <c r="F878" s="63">
        <v>1.7731386467433432E-4</v>
      </c>
    </row>
    <row r="879" spans="1:6" x14ac:dyDescent="0.2">
      <c r="A879" s="54" t="s">
        <v>754</v>
      </c>
      <c r="B879" s="54" t="s">
        <v>50</v>
      </c>
      <c r="C879" s="61">
        <v>5917</v>
      </c>
      <c r="D879" s="62">
        <v>512186930.54000002</v>
      </c>
      <c r="E879" s="62">
        <v>30619419.48</v>
      </c>
      <c r="F879" s="63">
        <v>3.9878412029314594E-2</v>
      </c>
    </row>
    <row r="880" spans="1:6" x14ac:dyDescent="0.2">
      <c r="A880" s="54" t="s">
        <v>763</v>
      </c>
      <c r="B880" s="54" t="s">
        <v>764</v>
      </c>
      <c r="C880" s="61">
        <v>227</v>
      </c>
      <c r="D880" s="62">
        <v>9978978.1600000001</v>
      </c>
      <c r="E880" s="62">
        <v>592734.99</v>
      </c>
      <c r="F880" s="63">
        <v>7.7197185827938711E-4</v>
      </c>
    </row>
    <row r="881" spans="1:6" x14ac:dyDescent="0.2">
      <c r="A881" s="54" t="s">
        <v>763</v>
      </c>
      <c r="B881" s="54" t="s">
        <v>765</v>
      </c>
      <c r="C881" s="61">
        <v>77</v>
      </c>
      <c r="D881" s="62">
        <v>1794952.31</v>
      </c>
      <c r="E881" s="62">
        <v>107697.14</v>
      </c>
      <c r="F881" s="63">
        <v>1.4026362995235917E-4</v>
      </c>
    </row>
    <row r="882" spans="1:6" x14ac:dyDescent="0.2">
      <c r="A882" s="54" t="s">
        <v>763</v>
      </c>
      <c r="B882" s="54" t="s">
        <v>766</v>
      </c>
      <c r="C882" s="61">
        <v>34</v>
      </c>
      <c r="D882" s="62">
        <v>316521.82</v>
      </c>
      <c r="E882" s="62">
        <v>18991.310000000001</v>
      </c>
      <c r="F882" s="63">
        <v>2.4734083729155097E-5</v>
      </c>
    </row>
    <row r="883" spans="1:6" x14ac:dyDescent="0.2">
      <c r="A883" s="54" t="s">
        <v>763</v>
      </c>
      <c r="B883" s="54" t="s">
        <v>767</v>
      </c>
      <c r="C883" s="61">
        <v>29</v>
      </c>
      <c r="D883" s="62">
        <v>2308091.14</v>
      </c>
      <c r="E883" s="62">
        <v>138485.47</v>
      </c>
      <c r="F883" s="63">
        <v>1.8036202927820125E-4</v>
      </c>
    </row>
    <row r="884" spans="1:6" x14ac:dyDescent="0.2">
      <c r="A884" s="54" t="s">
        <v>763</v>
      </c>
      <c r="B884" s="54" t="s">
        <v>768</v>
      </c>
      <c r="C884" s="61">
        <v>18</v>
      </c>
      <c r="D884" s="62">
        <v>360916.28</v>
      </c>
      <c r="E884" s="62">
        <v>21654.97</v>
      </c>
      <c r="F884" s="63">
        <v>2.8203206684127726E-5</v>
      </c>
    </row>
    <row r="885" spans="1:6" x14ac:dyDescent="0.2">
      <c r="A885" s="54" t="s">
        <v>763</v>
      </c>
      <c r="B885" s="54" t="s">
        <v>49</v>
      </c>
      <c r="C885" s="61">
        <v>69</v>
      </c>
      <c r="D885" s="62">
        <v>341122.77</v>
      </c>
      <c r="E885" s="62">
        <v>20467.37</v>
      </c>
      <c r="F885" s="63">
        <v>2.6656488851774684E-5</v>
      </c>
    </row>
    <row r="886" spans="1:6" x14ac:dyDescent="0.2">
      <c r="A886" s="54" t="s">
        <v>763</v>
      </c>
      <c r="B886" s="54" t="s">
        <v>50</v>
      </c>
      <c r="C886" s="61">
        <v>454</v>
      </c>
      <c r="D886" s="62">
        <v>15100582.48</v>
      </c>
      <c r="E886" s="62">
        <v>900031.27</v>
      </c>
      <c r="F886" s="63">
        <v>1.1721913228227962E-3</v>
      </c>
    </row>
    <row r="887" spans="1:6" x14ac:dyDescent="0.2">
      <c r="A887" s="54" t="s">
        <v>769</v>
      </c>
      <c r="B887" s="54" t="s">
        <v>770</v>
      </c>
      <c r="C887" s="61">
        <v>297</v>
      </c>
      <c r="D887" s="62">
        <v>8280005.2800000003</v>
      </c>
      <c r="E887" s="62">
        <v>495140.28</v>
      </c>
      <c r="F887" s="63">
        <v>6.4486552761222366E-4</v>
      </c>
    </row>
    <row r="888" spans="1:6" x14ac:dyDescent="0.2">
      <c r="A888" s="54" t="s">
        <v>769</v>
      </c>
      <c r="B888" s="54" t="s">
        <v>771</v>
      </c>
      <c r="C888" s="61">
        <v>242</v>
      </c>
      <c r="D888" s="62">
        <v>5785198.9299999997</v>
      </c>
      <c r="E888" s="62">
        <v>347111.89</v>
      </c>
      <c r="F888" s="63">
        <v>4.5207489902725369E-4</v>
      </c>
    </row>
    <row r="889" spans="1:6" x14ac:dyDescent="0.2">
      <c r="A889" s="54" t="s">
        <v>769</v>
      </c>
      <c r="B889" s="54" t="s">
        <v>772</v>
      </c>
      <c r="C889" s="61">
        <v>232</v>
      </c>
      <c r="D889" s="62">
        <v>11642239.02</v>
      </c>
      <c r="E889" s="62">
        <v>697402.55</v>
      </c>
      <c r="F889" s="63">
        <v>9.0828979489178331E-4</v>
      </c>
    </row>
    <row r="890" spans="1:6" x14ac:dyDescent="0.2">
      <c r="A890" s="54" t="s">
        <v>769</v>
      </c>
      <c r="B890" s="54" t="s">
        <v>773</v>
      </c>
      <c r="C890" s="61">
        <v>43</v>
      </c>
      <c r="D890" s="62">
        <v>2201814.38</v>
      </c>
      <c r="E890" s="62">
        <v>132108.84</v>
      </c>
      <c r="F890" s="63">
        <v>1.7205717298709533E-4</v>
      </c>
    </row>
    <row r="891" spans="1:6" x14ac:dyDescent="0.2">
      <c r="A891" s="54" t="s">
        <v>769</v>
      </c>
      <c r="B891" s="54" t="s">
        <v>313</v>
      </c>
      <c r="C891" s="61">
        <v>22</v>
      </c>
      <c r="D891" s="62">
        <v>599846.43999999994</v>
      </c>
      <c r="E891" s="62">
        <v>35990.800000000003</v>
      </c>
      <c r="F891" s="63">
        <v>4.6874041900178306E-5</v>
      </c>
    </row>
    <row r="892" spans="1:6" x14ac:dyDescent="0.2">
      <c r="A892" s="54" t="s">
        <v>769</v>
      </c>
      <c r="B892" s="54" t="s">
        <v>774</v>
      </c>
      <c r="C892" s="61">
        <v>21</v>
      </c>
      <c r="D892" s="62">
        <v>312501.01</v>
      </c>
      <c r="E892" s="62">
        <v>18750.060000000001</v>
      </c>
      <c r="F892" s="63">
        <v>2.4419882249654278E-5</v>
      </c>
    </row>
    <row r="893" spans="1:6" x14ac:dyDescent="0.2">
      <c r="A893" s="54" t="s">
        <v>769</v>
      </c>
      <c r="B893" s="54" t="s">
        <v>49</v>
      </c>
      <c r="C893" s="61">
        <v>35</v>
      </c>
      <c r="D893" s="62">
        <v>145821.73000000001</v>
      </c>
      <c r="E893" s="62">
        <v>8749.31</v>
      </c>
      <c r="F893" s="63">
        <v>1.1395009934140086E-5</v>
      </c>
    </row>
    <row r="894" spans="1:6" x14ac:dyDescent="0.2">
      <c r="A894" s="54" t="s">
        <v>769</v>
      </c>
      <c r="B894" s="54" t="s">
        <v>50</v>
      </c>
      <c r="C894" s="61">
        <v>892</v>
      </c>
      <c r="D894" s="62">
        <v>28967426.789999999</v>
      </c>
      <c r="E894" s="62">
        <v>1735253.72</v>
      </c>
      <c r="F894" s="63">
        <v>2.2599763155784331E-3</v>
      </c>
    </row>
    <row r="895" spans="1:6" x14ac:dyDescent="0.2">
      <c r="A895" s="54" t="s">
        <v>21</v>
      </c>
      <c r="B895" s="54" t="s">
        <v>21</v>
      </c>
      <c r="C895" s="61">
        <v>185871</v>
      </c>
      <c r="D895" s="62">
        <v>12843588681.99</v>
      </c>
      <c r="E895" s="62">
        <v>767819427.14999998</v>
      </c>
      <c r="F895" s="63"/>
    </row>
    <row r="896" spans="1:6" x14ac:dyDescent="0.2">
      <c r="D896" s="62"/>
      <c r="E896" s="62"/>
      <c r="F896" s="63"/>
    </row>
  </sheetData>
  <autoFilter ref="A7:F896" xr:uid="{3081767E-E35D-40DE-B423-930EC2E40FA3}">
    <sortState ref="A8:F896">
      <sortCondition descending="1" ref="C8:C896"/>
    </sortState>
  </autoFilter>
  <mergeCells count="5">
    <mergeCell ref="A1:F1"/>
    <mergeCell ref="A2:F2"/>
    <mergeCell ref="A3:F3"/>
    <mergeCell ref="A4:F4"/>
    <mergeCell ref="A5:F5"/>
  </mergeCells>
  <conditionalFormatting sqref="B8:F894 B896:F896 F895">
    <cfRule type="expression" dxfId="1" priority="2" stopIfTrue="1">
      <formula>$B8="Other"</formula>
    </cfRule>
  </conditionalFormatting>
  <conditionalFormatting sqref="B895:E895">
    <cfRule type="expression" dxfId="0" priority="1" stopIfTrue="1">
      <formula>$B895="Other"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2985-3CD8-4B1E-9398-7BE100CC2951}">
  <dimension ref="A1:F1294"/>
  <sheetViews>
    <sheetView workbookViewId="0">
      <pane xSplit="2" ySplit="6" topLeftCell="C1284" activePane="bottomRight" state="frozen"/>
      <selection pane="topRight" activeCell="C1" sqref="C1"/>
      <selection pane="bottomLeft" activeCell="A2" sqref="A2"/>
      <selection pane="bottomRight" activeCell="A1296" sqref="A1296"/>
    </sheetView>
  </sheetViews>
  <sheetFormatPr defaultRowHeight="12.75" x14ac:dyDescent="0.2"/>
  <cols>
    <col min="1" max="1" width="10" style="65" bestFit="1" customWidth="1"/>
    <col min="2" max="2" width="18.44140625" style="65" bestFit="1" customWidth="1"/>
    <col min="3" max="3" width="7.6640625" style="74" customWidth="1"/>
    <col min="4" max="4" width="11.5546875" style="75" bestFit="1" customWidth="1"/>
    <col min="5" max="5" width="10.21875" style="75" bestFit="1" customWidth="1"/>
    <col min="6" max="6" width="8.88671875" style="76"/>
    <col min="7" max="16384" width="8.88671875" style="65"/>
  </cols>
  <sheetData>
    <row r="1" spans="1:6" ht="15" x14ac:dyDescent="0.25">
      <c r="A1" s="64" t="s">
        <v>775</v>
      </c>
      <c r="B1" s="64"/>
      <c r="C1" s="64"/>
      <c r="D1" s="64"/>
      <c r="E1" s="64"/>
      <c r="F1" s="64"/>
    </row>
    <row r="2" spans="1:6" ht="15" x14ac:dyDescent="0.25">
      <c r="A2" s="66" t="s">
        <v>776</v>
      </c>
      <c r="B2" s="66"/>
      <c r="C2" s="66"/>
      <c r="D2" s="66"/>
      <c r="E2" s="66"/>
      <c r="F2" s="66"/>
    </row>
    <row r="3" spans="1:6" ht="15" x14ac:dyDescent="0.25">
      <c r="A3" s="66" t="s">
        <v>38</v>
      </c>
      <c r="B3" s="67"/>
      <c r="C3" s="67"/>
      <c r="D3" s="67"/>
      <c r="E3" s="67"/>
      <c r="F3" s="67"/>
    </row>
    <row r="4" spans="1:6" ht="15" x14ac:dyDescent="0.25">
      <c r="A4" s="68"/>
      <c r="B4" s="69"/>
      <c r="C4" s="69"/>
      <c r="D4" s="69"/>
      <c r="E4" s="69"/>
      <c r="F4" s="69"/>
    </row>
    <row r="5" spans="1:6" ht="74.25" customHeight="1" x14ac:dyDescent="0.2">
      <c r="A5" s="70" t="s">
        <v>39</v>
      </c>
      <c r="B5" s="70"/>
      <c r="C5" s="70"/>
      <c r="D5" s="70"/>
      <c r="E5" s="70"/>
      <c r="F5" s="70"/>
    </row>
    <row r="6" spans="1:6" ht="38.25" x14ac:dyDescent="0.2">
      <c r="A6" s="71" t="s">
        <v>40</v>
      </c>
      <c r="B6" s="71" t="s">
        <v>0</v>
      </c>
      <c r="C6" s="72" t="s">
        <v>13</v>
      </c>
      <c r="D6" s="72" t="s">
        <v>27</v>
      </c>
      <c r="E6" s="72" t="s">
        <v>11</v>
      </c>
      <c r="F6" s="73" t="s">
        <v>42</v>
      </c>
    </row>
    <row r="7" spans="1:6" x14ac:dyDescent="0.2">
      <c r="A7" s="65" t="s">
        <v>43</v>
      </c>
      <c r="B7" s="65" t="s">
        <v>5</v>
      </c>
      <c r="C7" s="74" t="s">
        <v>777</v>
      </c>
      <c r="D7" s="75" t="s">
        <v>777</v>
      </c>
      <c r="E7" s="75" t="s">
        <v>777</v>
      </c>
      <c r="F7" s="76" t="s">
        <v>777</v>
      </c>
    </row>
    <row r="8" spans="1:6" x14ac:dyDescent="0.2">
      <c r="A8" s="65" t="s">
        <v>43</v>
      </c>
      <c r="B8" s="65" t="s">
        <v>1</v>
      </c>
      <c r="C8" s="74">
        <v>12</v>
      </c>
      <c r="D8" s="75">
        <v>943528</v>
      </c>
      <c r="E8" s="75">
        <v>56612</v>
      </c>
      <c r="F8" s="76">
        <v>7.3730877063113651E-5</v>
      </c>
    </row>
    <row r="9" spans="1:6" x14ac:dyDescent="0.2">
      <c r="A9" s="65" t="s">
        <v>43</v>
      </c>
      <c r="B9" s="65" t="s">
        <v>778</v>
      </c>
      <c r="C9" s="74">
        <v>51</v>
      </c>
      <c r="D9" s="75">
        <v>2506538</v>
      </c>
      <c r="E9" s="75">
        <v>150392</v>
      </c>
      <c r="F9" s="76">
        <v>1.9586896882773598E-4</v>
      </c>
    </row>
    <row r="10" spans="1:6" x14ac:dyDescent="0.2">
      <c r="A10" s="65" t="s">
        <v>43</v>
      </c>
      <c r="B10" s="65" t="s">
        <v>3</v>
      </c>
      <c r="C10" s="74">
        <v>33</v>
      </c>
      <c r="D10" s="75">
        <v>4370950</v>
      </c>
      <c r="E10" s="75">
        <v>262257</v>
      </c>
      <c r="F10" s="76">
        <v>3.4156077555890971E-4</v>
      </c>
    </row>
    <row r="11" spans="1:6" x14ac:dyDescent="0.2">
      <c r="A11" s="65" t="s">
        <v>43</v>
      </c>
      <c r="B11" s="65" t="s">
        <v>2</v>
      </c>
      <c r="C11" s="74" t="s">
        <v>777</v>
      </c>
      <c r="D11" s="75" t="s">
        <v>777</v>
      </c>
      <c r="E11" s="75" t="s">
        <v>777</v>
      </c>
      <c r="F11" s="76" t="s">
        <v>777</v>
      </c>
    </row>
    <row r="12" spans="1:6" x14ac:dyDescent="0.2">
      <c r="A12" s="65" t="s">
        <v>43</v>
      </c>
      <c r="B12" s="65" t="s">
        <v>6</v>
      </c>
      <c r="C12" s="74" t="s">
        <v>777</v>
      </c>
      <c r="D12" s="75" t="s">
        <v>777</v>
      </c>
      <c r="E12" s="75" t="s">
        <v>777</v>
      </c>
      <c r="F12" s="76" t="s">
        <v>777</v>
      </c>
    </row>
    <row r="13" spans="1:6" x14ac:dyDescent="0.2">
      <c r="A13" s="65" t="s">
        <v>43</v>
      </c>
      <c r="B13" s="65" t="s">
        <v>10</v>
      </c>
      <c r="C13" s="74">
        <v>121</v>
      </c>
      <c r="D13" s="75">
        <v>3122902</v>
      </c>
      <c r="E13" s="75">
        <v>187374</v>
      </c>
      <c r="F13" s="76">
        <v>2.4403393907340947E-4</v>
      </c>
    </row>
    <row r="14" spans="1:6" x14ac:dyDescent="0.2">
      <c r="A14" s="65" t="s">
        <v>43</v>
      </c>
      <c r="B14" s="65" t="s">
        <v>4</v>
      </c>
      <c r="C14" s="74">
        <v>30</v>
      </c>
      <c r="D14" s="75">
        <v>3379151</v>
      </c>
      <c r="E14" s="75">
        <v>202749</v>
      </c>
      <c r="F14" s="76">
        <v>2.6405817836623385E-4</v>
      </c>
    </row>
    <row r="15" spans="1:6" x14ac:dyDescent="0.2">
      <c r="A15" s="65" t="s">
        <v>43</v>
      </c>
      <c r="B15" s="65" t="s">
        <v>779</v>
      </c>
      <c r="C15" s="74">
        <v>198</v>
      </c>
      <c r="D15" s="75">
        <v>2621649</v>
      </c>
      <c r="E15" s="75">
        <v>148301</v>
      </c>
      <c r="F15" s="76">
        <v>1.9314567228391184E-4</v>
      </c>
    </row>
    <row r="16" spans="1:6" x14ac:dyDescent="0.2">
      <c r="A16" s="65" t="s">
        <v>43</v>
      </c>
      <c r="B16" s="65" t="s">
        <v>8</v>
      </c>
      <c r="C16" s="74">
        <v>67</v>
      </c>
      <c r="D16" s="75">
        <v>774904</v>
      </c>
      <c r="E16" s="75">
        <v>46494</v>
      </c>
      <c r="F16" s="76">
        <v>6.0553299621500849E-5</v>
      </c>
    </row>
    <row r="17" spans="1:6" x14ac:dyDescent="0.2">
      <c r="A17" s="65" t="s">
        <v>43</v>
      </c>
      <c r="B17" s="65" t="s">
        <v>780</v>
      </c>
      <c r="C17" s="74">
        <v>45</v>
      </c>
      <c r="D17" s="75">
        <v>1623601</v>
      </c>
      <c r="E17" s="75">
        <v>97416</v>
      </c>
      <c r="F17" s="76">
        <v>1.2687358015933513E-4</v>
      </c>
    </row>
    <row r="18" spans="1:6" x14ac:dyDescent="0.2">
      <c r="A18" s="65" t="s">
        <v>43</v>
      </c>
      <c r="B18" s="65" t="s">
        <v>25</v>
      </c>
      <c r="C18" s="74">
        <v>28</v>
      </c>
      <c r="D18" s="75">
        <v>1025218</v>
      </c>
      <c r="E18" s="75">
        <v>61513</v>
      </c>
      <c r="F18" s="76">
        <v>8.0113888235414931E-5</v>
      </c>
    </row>
    <row r="19" spans="1:6" x14ac:dyDescent="0.2">
      <c r="A19" s="65" t="s">
        <v>43</v>
      </c>
      <c r="B19" s="65" t="s">
        <v>50</v>
      </c>
      <c r="C19" s="74">
        <v>594</v>
      </c>
      <c r="D19" s="75">
        <v>21042597</v>
      </c>
      <c r="E19" s="75">
        <v>1253558</v>
      </c>
      <c r="F19" s="76">
        <v>1.6326208363859715E-3</v>
      </c>
    </row>
    <row r="20" spans="1:6" x14ac:dyDescent="0.2">
      <c r="A20" s="65" t="s">
        <v>51</v>
      </c>
      <c r="B20" s="65" t="s">
        <v>5</v>
      </c>
      <c r="C20" s="74" t="s">
        <v>777</v>
      </c>
      <c r="D20" s="75" t="s">
        <v>777</v>
      </c>
      <c r="E20" s="75" t="s">
        <v>777</v>
      </c>
      <c r="F20" s="76" t="s">
        <v>777</v>
      </c>
    </row>
    <row r="21" spans="1:6" x14ac:dyDescent="0.2">
      <c r="A21" s="65" t="s">
        <v>51</v>
      </c>
      <c r="B21" s="65" t="s">
        <v>1</v>
      </c>
      <c r="C21" s="74">
        <v>12</v>
      </c>
      <c r="D21" s="75">
        <v>745326</v>
      </c>
      <c r="E21" s="75">
        <v>44720</v>
      </c>
      <c r="F21" s="76">
        <v>5.8242860564234486E-5</v>
      </c>
    </row>
    <row r="22" spans="1:6" x14ac:dyDescent="0.2">
      <c r="A22" s="65" t="s">
        <v>51</v>
      </c>
      <c r="B22" s="65" t="s">
        <v>778</v>
      </c>
      <c r="C22" s="74">
        <v>31</v>
      </c>
      <c r="D22" s="75">
        <v>1067202</v>
      </c>
      <c r="E22" s="75">
        <v>64032</v>
      </c>
      <c r="F22" s="76">
        <v>8.3394607505569377E-5</v>
      </c>
    </row>
    <row r="23" spans="1:6" x14ac:dyDescent="0.2">
      <c r="A23" s="65" t="s">
        <v>51</v>
      </c>
      <c r="B23" s="65" t="s">
        <v>3</v>
      </c>
      <c r="C23" s="74">
        <v>15</v>
      </c>
      <c r="D23" s="75">
        <v>1065110</v>
      </c>
      <c r="E23" s="75">
        <v>63907</v>
      </c>
      <c r="F23" s="76">
        <v>8.3231808812131775E-5</v>
      </c>
    </row>
    <row r="24" spans="1:6" x14ac:dyDescent="0.2">
      <c r="A24" s="65" t="s">
        <v>51</v>
      </c>
      <c r="B24" s="65" t="s">
        <v>2</v>
      </c>
      <c r="C24" s="74" t="s">
        <v>777</v>
      </c>
      <c r="D24" s="75" t="s">
        <v>777</v>
      </c>
      <c r="E24" s="75" t="s">
        <v>777</v>
      </c>
      <c r="F24" s="76" t="s">
        <v>777</v>
      </c>
    </row>
    <row r="25" spans="1:6" x14ac:dyDescent="0.2">
      <c r="A25" s="65" t="s">
        <v>51</v>
      </c>
      <c r="B25" s="65" t="s">
        <v>6</v>
      </c>
      <c r="C25" s="74" t="s">
        <v>777</v>
      </c>
      <c r="D25" s="75" t="s">
        <v>777</v>
      </c>
      <c r="E25" s="75" t="s">
        <v>777</v>
      </c>
      <c r="F25" s="76" t="s">
        <v>777</v>
      </c>
    </row>
    <row r="26" spans="1:6" x14ac:dyDescent="0.2">
      <c r="A26" s="65" t="s">
        <v>51</v>
      </c>
      <c r="B26" s="65" t="s">
        <v>10</v>
      </c>
      <c r="C26" s="74">
        <v>63</v>
      </c>
      <c r="D26" s="75">
        <v>1476665</v>
      </c>
      <c r="E26" s="75">
        <v>88600</v>
      </c>
      <c r="F26" s="76">
        <v>1.1539171390856832E-4</v>
      </c>
    </row>
    <row r="27" spans="1:6" x14ac:dyDescent="0.2">
      <c r="A27" s="65" t="s">
        <v>51</v>
      </c>
      <c r="B27" s="65" t="s">
        <v>4</v>
      </c>
      <c r="C27" s="74" t="s">
        <v>777</v>
      </c>
      <c r="D27" s="75" t="s">
        <v>777</v>
      </c>
      <c r="E27" s="75" t="s">
        <v>777</v>
      </c>
      <c r="F27" s="76" t="s">
        <v>777</v>
      </c>
    </row>
    <row r="28" spans="1:6" x14ac:dyDescent="0.2">
      <c r="A28" s="65" t="s">
        <v>51</v>
      </c>
      <c r="B28" s="65" t="s">
        <v>779</v>
      </c>
      <c r="C28" s="74">
        <v>114</v>
      </c>
      <c r="D28" s="75">
        <v>2153066</v>
      </c>
      <c r="E28" s="75">
        <v>126527</v>
      </c>
      <c r="F28" s="76">
        <v>1.6478744227663007E-4</v>
      </c>
    </row>
    <row r="29" spans="1:6" x14ac:dyDescent="0.2">
      <c r="A29" s="65" t="s">
        <v>51</v>
      </c>
      <c r="B29" s="65" t="s">
        <v>8</v>
      </c>
      <c r="C29" s="74">
        <v>17</v>
      </c>
      <c r="D29" s="75">
        <v>88717</v>
      </c>
      <c r="E29" s="75">
        <v>5323</v>
      </c>
      <c r="F29" s="76">
        <v>6.9326195613466046E-6</v>
      </c>
    </row>
    <row r="30" spans="1:6" x14ac:dyDescent="0.2">
      <c r="A30" s="65" t="s">
        <v>51</v>
      </c>
      <c r="B30" s="65" t="s">
        <v>780</v>
      </c>
      <c r="C30" s="74">
        <v>33</v>
      </c>
      <c r="D30" s="75">
        <v>2119920</v>
      </c>
      <c r="E30" s="75">
        <v>127195</v>
      </c>
      <c r="F30" s="76">
        <v>1.6565743849436058E-4</v>
      </c>
    </row>
    <row r="31" spans="1:6" x14ac:dyDescent="0.2">
      <c r="A31" s="65" t="s">
        <v>51</v>
      </c>
      <c r="B31" s="65" t="s">
        <v>25</v>
      </c>
      <c r="C31" s="74">
        <v>15</v>
      </c>
      <c r="D31" s="75">
        <v>1248990</v>
      </c>
      <c r="E31" s="75">
        <v>74939</v>
      </c>
      <c r="F31" s="76">
        <v>9.7599770300160285E-5</v>
      </c>
    </row>
    <row r="32" spans="1:6" x14ac:dyDescent="0.2">
      <c r="A32" s="65" t="s">
        <v>51</v>
      </c>
      <c r="B32" s="65" t="s">
        <v>50</v>
      </c>
      <c r="C32" s="74">
        <v>315</v>
      </c>
      <c r="D32" s="75">
        <v>10487768</v>
      </c>
      <c r="E32" s="75">
        <v>626609</v>
      </c>
      <c r="F32" s="76">
        <v>8.1608901196991073E-4</v>
      </c>
    </row>
    <row r="33" spans="1:6" x14ac:dyDescent="0.2">
      <c r="A33" s="65" t="s">
        <v>53</v>
      </c>
      <c r="B33" s="65" t="s">
        <v>5</v>
      </c>
      <c r="C33" s="74" t="s">
        <v>777</v>
      </c>
      <c r="D33" s="75" t="s">
        <v>777</v>
      </c>
      <c r="E33" s="75" t="s">
        <v>777</v>
      </c>
      <c r="F33" s="76" t="s">
        <v>777</v>
      </c>
    </row>
    <row r="34" spans="1:6" x14ac:dyDescent="0.2">
      <c r="A34" s="65" t="s">
        <v>53</v>
      </c>
      <c r="B34" s="65" t="s">
        <v>1</v>
      </c>
      <c r="C34" s="74">
        <v>39</v>
      </c>
      <c r="D34" s="75">
        <v>2758055</v>
      </c>
      <c r="E34" s="75">
        <v>165483</v>
      </c>
      <c r="F34" s="76">
        <v>2.155233294890701E-4</v>
      </c>
    </row>
    <row r="35" spans="1:6" x14ac:dyDescent="0.2">
      <c r="A35" s="65" t="s">
        <v>53</v>
      </c>
      <c r="B35" s="65" t="s">
        <v>778</v>
      </c>
      <c r="C35" s="74">
        <v>120</v>
      </c>
      <c r="D35" s="75">
        <v>3086928</v>
      </c>
      <c r="E35" s="75">
        <v>185216</v>
      </c>
      <c r="F35" s="76">
        <v>2.4122338242990281E-4</v>
      </c>
    </row>
    <row r="36" spans="1:6" x14ac:dyDescent="0.2">
      <c r="A36" s="65" t="s">
        <v>53</v>
      </c>
      <c r="B36" s="65" t="s">
        <v>3</v>
      </c>
      <c r="C36" s="74">
        <v>68</v>
      </c>
      <c r="D36" s="75">
        <v>6085307</v>
      </c>
      <c r="E36" s="75">
        <v>365118</v>
      </c>
      <c r="F36" s="76">
        <v>4.7552586680438654E-4</v>
      </c>
    </row>
    <row r="37" spans="1:6" x14ac:dyDescent="0.2">
      <c r="A37" s="65" t="s">
        <v>53</v>
      </c>
      <c r="B37" s="65" t="s">
        <v>2</v>
      </c>
      <c r="C37" s="74" t="s">
        <v>777</v>
      </c>
      <c r="D37" s="75" t="s">
        <v>777</v>
      </c>
      <c r="E37" s="75" t="s">
        <v>777</v>
      </c>
      <c r="F37" s="76" t="s">
        <v>777</v>
      </c>
    </row>
    <row r="38" spans="1:6" x14ac:dyDescent="0.2">
      <c r="A38" s="65" t="s">
        <v>53</v>
      </c>
      <c r="B38" s="65" t="s">
        <v>6</v>
      </c>
      <c r="C38" s="74">
        <v>27</v>
      </c>
      <c r="D38" s="75">
        <v>1847091</v>
      </c>
      <c r="E38" s="75">
        <v>110825</v>
      </c>
      <c r="F38" s="76">
        <v>1.4433732160177296E-4</v>
      </c>
    </row>
    <row r="39" spans="1:6" x14ac:dyDescent="0.2">
      <c r="A39" s="65" t="s">
        <v>53</v>
      </c>
      <c r="B39" s="65" t="s">
        <v>10</v>
      </c>
      <c r="C39" s="74">
        <v>207</v>
      </c>
      <c r="D39" s="75">
        <v>3200495</v>
      </c>
      <c r="E39" s="75">
        <v>192030</v>
      </c>
      <c r="F39" s="76">
        <v>2.500978648065731E-4</v>
      </c>
    </row>
    <row r="40" spans="1:6" x14ac:dyDescent="0.2">
      <c r="A40" s="65" t="s">
        <v>53</v>
      </c>
      <c r="B40" s="65" t="s">
        <v>4</v>
      </c>
      <c r="C40" s="74">
        <v>30</v>
      </c>
      <c r="D40" s="75">
        <v>3203113</v>
      </c>
      <c r="E40" s="75">
        <v>192187</v>
      </c>
      <c r="F40" s="76">
        <v>2.5030233996553071E-4</v>
      </c>
    </row>
    <row r="41" spans="1:6" x14ac:dyDescent="0.2">
      <c r="A41" s="65" t="s">
        <v>53</v>
      </c>
      <c r="B41" s="65" t="s">
        <v>779</v>
      </c>
      <c r="C41" s="74">
        <v>410</v>
      </c>
      <c r="D41" s="75">
        <v>4789772</v>
      </c>
      <c r="E41" s="75">
        <v>284662</v>
      </c>
      <c r="F41" s="76">
        <v>3.7074081337066449E-4</v>
      </c>
    </row>
    <row r="42" spans="1:6" x14ac:dyDescent="0.2">
      <c r="A42" s="65" t="s">
        <v>53</v>
      </c>
      <c r="B42" s="65" t="s">
        <v>8</v>
      </c>
      <c r="C42" s="74">
        <v>152</v>
      </c>
      <c r="D42" s="75">
        <v>5140319</v>
      </c>
      <c r="E42" s="75">
        <v>308419</v>
      </c>
      <c r="F42" s="76">
        <v>4.0168168185064033E-4</v>
      </c>
    </row>
    <row r="43" spans="1:6" x14ac:dyDescent="0.2">
      <c r="A43" s="65" t="s">
        <v>53</v>
      </c>
      <c r="B43" s="65" t="s">
        <v>780</v>
      </c>
      <c r="C43" s="74">
        <v>51</v>
      </c>
      <c r="D43" s="75">
        <v>1360021</v>
      </c>
      <c r="E43" s="75">
        <v>81601</v>
      </c>
      <c r="F43" s="76">
        <v>1.0627628946561043E-4</v>
      </c>
    </row>
    <row r="44" spans="1:6" x14ac:dyDescent="0.2">
      <c r="A44" s="65" t="s">
        <v>53</v>
      </c>
      <c r="B44" s="65" t="s">
        <v>25</v>
      </c>
      <c r="C44" s="74">
        <v>39</v>
      </c>
      <c r="D44" s="75">
        <v>1566524</v>
      </c>
      <c r="E44" s="75">
        <v>93991</v>
      </c>
      <c r="F44" s="76">
        <v>1.2241289595914498E-4</v>
      </c>
    </row>
    <row r="45" spans="1:6" x14ac:dyDescent="0.2">
      <c r="A45" s="65" t="s">
        <v>53</v>
      </c>
      <c r="B45" s="65" t="s">
        <v>50</v>
      </c>
      <c r="C45" s="74">
        <v>1167</v>
      </c>
      <c r="D45" s="75">
        <v>33681704</v>
      </c>
      <c r="E45" s="75">
        <v>2018164</v>
      </c>
      <c r="F45" s="76">
        <v>2.6284356987423462E-3</v>
      </c>
    </row>
    <row r="46" spans="1:6" x14ac:dyDescent="0.2">
      <c r="A46" s="65" t="s">
        <v>60</v>
      </c>
      <c r="B46" s="65" t="s">
        <v>5</v>
      </c>
      <c r="C46" s="74" t="s">
        <v>777</v>
      </c>
      <c r="D46" s="75" t="s">
        <v>777</v>
      </c>
      <c r="E46" s="75" t="s">
        <v>777</v>
      </c>
      <c r="F46" s="76" t="s">
        <v>777</v>
      </c>
    </row>
    <row r="47" spans="1:6" x14ac:dyDescent="0.2">
      <c r="A47" s="65" t="s">
        <v>60</v>
      </c>
      <c r="B47" s="65" t="s">
        <v>1</v>
      </c>
      <c r="C47" s="74">
        <v>15</v>
      </c>
      <c r="D47" s="75">
        <v>3340282</v>
      </c>
      <c r="E47" s="75">
        <v>200417</v>
      </c>
      <c r="F47" s="76">
        <v>2.6102100594146206E-4</v>
      </c>
    </row>
    <row r="48" spans="1:6" x14ac:dyDescent="0.2">
      <c r="A48" s="65" t="s">
        <v>60</v>
      </c>
      <c r="B48" s="65" t="s">
        <v>778</v>
      </c>
      <c r="C48" s="74">
        <v>80</v>
      </c>
      <c r="D48" s="75">
        <v>4181863</v>
      </c>
      <c r="E48" s="75">
        <v>250745</v>
      </c>
      <c r="F48" s="76">
        <v>3.2656766708808084E-4</v>
      </c>
    </row>
    <row r="49" spans="1:6" x14ac:dyDescent="0.2">
      <c r="A49" s="65" t="s">
        <v>60</v>
      </c>
      <c r="B49" s="65" t="s">
        <v>3</v>
      </c>
      <c r="C49" s="74">
        <v>51</v>
      </c>
      <c r="D49" s="75">
        <v>4216737</v>
      </c>
      <c r="E49" s="75">
        <v>252916</v>
      </c>
      <c r="F49" s="76">
        <v>3.2939515479570502E-4</v>
      </c>
    </row>
    <row r="50" spans="1:6" x14ac:dyDescent="0.2">
      <c r="A50" s="65" t="s">
        <v>60</v>
      </c>
      <c r="B50" s="65" t="s">
        <v>2</v>
      </c>
      <c r="C50" s="74" t="s">
        <v>777</v>
      </c>
      <c r="D50" s="75" t="s">
        <v>777</v>
      </c>
      <c r="E50" s="75" t="s">
        <v>777</v>
      </c>
      <c r="F50" s="76" t="s">
        <v>777</v>
      </c>
    </row>
    <row r="51" spans="1:6" x14ac:dyDescent="0.2">
      <c r="A51" s="65" t="s">
        <v>60</v>
      </c>
      <c r="B51" s="65" t="s">
        <v>6</v>
      </c>
      <c r="C51" s="74">
        <v>33</v>
      </c>
      <c r="D51" s="75">
        <v>1332349</v>
      </c>
      <c r="E51" s="75">
        <v>79941</v>
      </c>
      <c r="F51" s="76">
        <v>1.0411432281675915E-4</v>
      </c>
    </row>
    <row r="52" spans="1:6" x14ac:dyDescent="0.2">
      <c r="A52" s="65" t="s">
        <v>60</v>
      </c>
      <c r="B52" s="65" t="s">
        <v>10</v>
      </c>
      <c r="C52" s="74">
        <v>120</v>
      </c>
      <c r="D52" s="75">
        <v>3837769</v>
      </c>
      <c r="E52" s="75">
        <v>230266</v>
      </c>
      <c r="F52" s="76">
        <v>2.9989603154481257E-4</v>
      </c>
    </row>
    <row r="53" spans="1:6" x14ac:dyDescent="0.2">
      <c r="A53" s="65" t="s">
        <v>60</v>
      </c>
      <c r="B53" s="65" t="s">
        <v>4</v>
      </c>
      <c r="C53" s="74">
        <v>30</v>
      </c>
      <c r="D53" s="75">
        <v>770336</v>
      </c>
      <c r="E53" s="75">
        <v>45809</v>
      </c>
      <c r="F53" s="76">
        <v>5.9661162781462826E-5</v>
      </c>
    </row>
    <row r="54" spans="1:6" x14ac:dyDescent="0.2">
      <c r="A54" s="65" t="s">
        <v>60</v>
      </c>
      <c r="B54" s="65" t="s">
        <v>779</v>
      </c>
      <c r="C54" s="74">
        <v>284</v>
      </c>
      <c r="D54" s="75">
        <v>4113700</v>
      </c>
      <c r="E54" s="75">
        <v>239732</v>
      </c>
      <c r="F54" s="76">
        <v>3.1222445100145488E-4</v>
      </c>
    </row>
    <row r="55" spans="1:6" x14ac:dyDescent="0.2">
      <c r="A55" s="65" t="s">
        <v>60</v>
      </c>
      <c r="B55" s="65" t="s">
        <v>8</v>
      </c>
      <c r="C55" s="74">
        <v>101</v>
      </c>
      <c r="D55" s="75">
        <v>1611360</v>
      </c>
      <c r="E55" s="75">
        <v>96666</v>
      </c>
      <c r="F55" s="76">
        <v>1.2589678799870954E-4</v>
      </c>
    </row>
    <row r="56" spans="1:6" x14ac:dyDescent="0.2">
      <c r="A56" s="65" t="s">
        <v>60</v>
      </c>
      <c r="B56" s="65" t="s">
        <v>780</v>
      </c>
      <c r="C56" s="74">
        <v>54</v>
      </c>
      <c r="D56" s="75">
        <v>4029311</v>
      </c>
      <c r="E56" s="75">
        <v>241759</v>
      </c>
      <c r="F56" s="76">
        <v>3.1486439461423895E-4</v>
      </c>
    </row>
    <row r="57" spans="1:6" x14ac:dyDescent="0.2">
      <c r="A57" s="65" t="s">
        <v>60</v>
      </c>
      <c r="B57" s="65" t="s">
        <v>25</v>
      </c>
      <c r="C57" s="74">
        <v>42</v>
      </c>
      <c r="D57" s="75">
        <v>1874146</v>
      </c>
      <c r="E57" s="75">
        <v>112449</v>
      </c>
      <c r="F57" s="76">
        <v>1.4645240222691422E-4</v>
      </c>
    </row>
    <row r="58" spans="1:6" x14ac:dyDescent="0.2">
      <c r="A58" s="65" t="s">
        <v>60</v>
      </c>
      <c r="B58" s="65" t="s">
        <v>50</v>
      </c>
      <c r="C58" s="74">
        <v>834</v>
      </c>
      <c r="D58" s="75">
        <v>38256392</v>
      </c>
      <c r="E58" s="75">
        <v>2287612</v>
      </c>
      <c r="F58" s="76">
        <v>2.979361957537334E-3</v>
      </c>
    </row>
    <row r="59" spans="1:6" x14ac:dyDescent="0.2">
      <c r="A59" s="65" t="s">
        <v>66</v>
      </c>
      <c r="B59" s="65" t="s">
        <v>5</v>
      </c>
      <c r="C59" s="74" t="s">
        <v>777</v>
      </c>
      <c r="D59" s="75" t="s">
        <v>777</v>
      </c>
      <c r="E59" s="75" t="s">
        <v>777</v>
      </c>
      <c r="F59" s="76" t="s">
        <v>777</v>
      </c>
    </row>
    <row r="60" spans="1:6" x14ac:dyDescent="0.2">
      <c r="A60" s="65" t="s">
        <v>66</v>
      </c>
      <c r="B60" s="65" t="s">
        <v>1</v>
      </c>
      <c r="C60" s="74" t="s">
        <v>777</v>
      </c>
      <c r="D60" s="75" t="s">
        <v>777</v>
      </c>
      <c r="E60" s="75" t="s">
        <v>777</v>
      </c>
      <c r="F60" s="76" t="s">
        <v>777</v>
      </c>
    </row>
    <row r="61" spans="1:6" x14ac:dyDescent="0.2">
      <c r="A61" s="65" t="s">
        <v>66</v>
      </c>
      <c r="B61" s="65" t="s">
        <v>778</v>
      </c>
      <c r="C61" s="74">
        <v>49</v>
      </c>
      <c r="D61" s="75">
        <v>1049975</v>
      </c>
      <c r="E61" s="75">
        <v>62999</v>
      </c>
      <c r="F61" s="76">
        <v>8.2049239103001084E-5</v>
      </c>
    </row>
    <row r="62" spans="1:6" x14ac:dyDescent="0.2">
      <c r="A62" s="65" t="s">
        <v>66</v>
      </c>
      <c r="B62" s="65" t="s">
        <v>3</v>
      </c>
      <c r="C62" s="74">
        <v>15</v>
      </c>
      <c r="D62" s="75">
        <v>1542123</v>
      </c>
      <c r="E62" s="75">
        <v>92527</v>
      </c>
      <c r="F62" s="76">
        <v>1.2050619766160384E-4</v>
      </c>
    </row>
    <row r="63" spans="1:6" x14ac:dyDescent="0.2">
      <c r="A63" s="65" t="s">
        <v>66</v>
      </c>
      <c r="B63" s="65" t="s">
        <v>2</v>
      </c>
      <c r="C63" s="74" t="s">
        <v>777</v>
      </c>
      <c r="D63" s="75" t="s">
        <v>777</v>
      </c>
      <c r="E63" s="75" t="s">
        <v>777</v>
      </c>
      <c r="F63" s="76" t="s">
        <v>777</v>
      </c>
    </row>
    <row r="64" spans="1:6" x14ac:dyDescent="0.2">
      <c r="A64" s="65" t="s">
        <v>66</v>
      </c>
      <c r="B64" s="65" t="s">
        <v>6</v>
      </c>
      <c r="C64" s="74" t="s">
        <v>777</v>
      </c>
      <c r="D64" s="75" t="s">
        <v>777</v>
      </c>
      <c r="E64" s="75" t="s">
        <v>777</v>
      </c>
      <c r="F64" s="76" t="s">
        <v>777</v>
      </c>
    </row>
    <row r="65" spans="1:6" x14ac:dyDescent="0.2">
      <c r="A65" s="65" t="s">
        <v>66</v>
      </c>
      <c r="B65" s="65" t="s">
        <v>10</v>
      </c>
      <c r="C65" s="74">
        <v>89</v>
      </c>
      <c r="D65" s="75">
        <v>1316295</v>
      </c>
      <c r="E65" s="75">
        <v>78978</v>
      </c>
      <c r="F65" s="76">
        <v>1.028601216825159E-4</v>
      </c>
    </row>
    <row r="66" spans="1:6" x14ac:dyDescent="0.2">
      <c r="A66" s="65" t="s">
        <v>66</v>
      </c>
      <c r="B66" s="65" t="s">
        <v>4</v>
      </c>
      <c r="C66" s="74">
        <v>21</v>
      </c>
      <c r="D66" s="75">
        <v>1551974</v>
      </c>
      <c r="E66" s="75">
        <v>93118</v>
      </c>
      <c r="F66" s="76">
        <v>1.212759098841768E-4</v>
      </c>
    </row>
    <row r="67" spans="1:6" x14ac:dyDescent="0.2">
      <c r="A67" s="65" t="s">
        <v>66</v>
      </c>
      <c r="B67" s="65" t="s">
        <v>779</v>
      </c>
      <c r="C67" s="74">
        <v>143</v>
      </c>
      <c r="D67" s="75">
        <v>2583951</v>
      </c>
      <c r="E67" s="75">
        <v>153544</v>
      </c>
      <c r="F67" s="76">
        <v>1.999741006814584E-4</v>
      </c>
    </row>
    <row r="68" spans="1:6" x14ac:dyDescent="0.2">
      <c r="A68" s="65" t="s">
        <v>66</v>
      </c>
      <c r="B68" s="65" t="s">
        <v>8</v>
      </c>
      <c r="C68" s="74">
        <v>51</v>
      </c>
      <c r="D68" s="75">
        <v>408402</v>
      </c>
      <c r="E68" s="75">
        <v>24398</v>
      </c>
      <c r="F68" s="76">
        <v>3.1775700179923813E-5</v>
      </c>
    </row>
    <row r="69" spans="1:6" x14ac:dyDescent="0.2">
      <c r="A69" s="65" t="s">
        <v>66</v>
      </c>
      <c r="B69" s="65" t="s">
        <v>780</v>
      </c>
      <c r="C69" s="74">
        <v>33</v>
      </c>
      <c r="D69" s="75">
        <v>1223863</v>
      </c>
      <c r="E69" s="75">
        <v>73432</v>
      </c>
      <c r="F69" s="76">
        <v>9.5637069252076627E-5</v>
      </c>
    </row>
    <row r="70" spans="1:6" x14ac:dyDescent="0.2">
      <c r="A70" s="65" t="s">
        <v>66</v>
      </c>
      <c r="B70" s="65" t="s">
        <v>25</v>
      </c>
      <c r="C70" s="74">
        <v>36</v>
      </c>
      <c r="D70" s="75">
        <v>610802</v>
      </c>
      <c r="E70" s="75">
        <v>36648</v>
      </c>
      <c r="F70" s="76">
        <v>4.7729972136808258E-5</v>
      </c>
    </row>
    <row r="71" spans="1:6" x14ac:dyDescent="0.2">
      <c r="A71" s="65" t="s">
        <v>66</v>
      </c>
      <c r="B71" s="65" t="s">
        <v>50</v>
      </c>
      <c r="C71" s="74">
        <v>462</v>
      </c>
      <c r="D71" s="75">
        <v>12588345</v>
      </c>
      <c r="E71" s="75">
        <v>753701</v>
      </c>
      <c r="F71" s="76">
        <v>9.8161230434087865E-4</v>
      </c>
    </row>
    <row r="72" spans="1:6" x14ac:dyDescent="0.2">
      <c r="A72" s="65" t="s">
        <v>69</v>
      </c>
      <c r="B72" s="65" t="s">
        <v>5</v>
      </c>
      <c r="C72" s="74">
        <v>27</v>
      </c>
      <c r="D72" s="75">
        <v>579862</v>
      </c>
      <c r="E72" s="75">
        <v>34792</v>
      </c>
      <c r="F72" s="76">
        <v>4.531273713664683E-5</v>
      </c>
    </row>
    <row r="73" spans="1:6" x14ac:dyDescent="0.2">
      <c r="A73" s="65" t="s">
        <v>69</v>
      </c>
      <c r="B73" s="65" t="s">
        <v>1</v>
      </c>
      <c r="C73" s="74">
        <v>18</v>
      </c>
      <c r="D73" s="75">
        <v>2568798</v>
      </c>
      <c r="E73" s="75">
        <v>154128</v>
      </c>
      <c r="F73" s="76">
        <v>2.0073469617719886E-4</v>
      </c>
    </row>
    <row r="74" spans="1:6" x14ac:dyDescent="0.2">
      <c r="A74" s="65" t="s">
        <v>69</v>
      </c>
      <c r="B74" s="65" t="s">
        <v>778</v>
      </c>
      <c r="C74" s="74">
        <v>116</v>
      </c>
      <c r="D74" s="75">
        <v>3424554</v>
      </c>
      <c r="E74" s="75">
        <v>205473</v>
      </c>
      <c r="F74" s="76">
        <v>2.6760588749362592E-4</v>
      </c>
    </row>
    <row r="75" spans="1:6" x14ac:dyDescent="0.2">
      <c r="A75" s="65" t="s">
        <v>69</v>
      </c>
      <c r="B75" s="65" t="s">
        <v>3</v>
      </c>
      <c r="C75" s="74">
        <v>66</v>
      </c>
      <c r="D75" s="75">
        <v>7000158</v>
      </c>
      <c r="E75" s="75">
        <v>420010</v>
      </c>
      <c r="F75" s="76">
        <v>5.4701663384579887E-4</v>
      </c>
    </row>
    <row r="76" spans="1:6" x14ac:dyDescent="0.2">
      <c r="A76" s="65" t="s">
        <v>69</v>
      </c>
      <c r="B76" s="65" t="s">
        <v>2</v>
      </c>
      <c r="C76" s="74">
        <v>18</v>
      </c>
      <c r="D76" s="75">
        <v>723165</v>
      </c>
      <c r="E76" s="75">
        <v>43390</v>
      </c>
      <c r="F76" s="76">
        <v>5.6510682466058458E-5</v>
      </c>
    </row>
    <row r="77" spans="1:6" x14ac:dyDescent="0.2">
      <c r="A77" s="65" t="s">
        <v>69</v>
      </c>
      <c r="B77" s="65" t="s">
        <v>6</v>
      </c>
      <c r="C77" s="74">
        <v>42</v>
      </c>
      <c r="D77" s="75">
        <v>2399844</v>
      </c>
      <c r="E77" s="75">
        <v>143991</v>
      </c>
      <c r="F77" s="76">
        <v>1.8753237333418352E-4</v>
      </c>
    </row>
    <row r="78" spans="1:6" x14ac:dyDescent="0.2">
      <c r="A78" s="65" t="s">
        <v>69</v>
      </c>
      <c r="B78" s="65" t="s">
        <v>10</v>
      </c>
      <c r="C78" s="74">
        <v>284</v>
      </c>
      <c r="D78" s="75">
        <v>7155251</v>
      </c>
      <c r="E78" s="75">
        <v>429315</v>
      </c>
      <c r="F78" s="76">
        <v>5.5913536858529357E-4</v>
      </c>
    </row>
    <row r="79" spans="1:6" x14ac:dyDescent="0.2">
      <c r="A79" s="65" t="s">
        <v>69</v>
      </c>
      <c r="B79" s="65" t="s">
        <v>4</v>
      </c>
      <c r="C79" s="74">
        <v>57</v>
      </c>
      <c r="D79" s="75">
        <v>5560277</v>
      </c>
      <c r="E79" s="75">
        <v>333617</v>
      </c>
      <c r="F79" s="76">
        <v>4.3449929366856476E-4</v>
      </c>
    </row>
    <row r="80" spans="1:6" x14ac:dyDescent="0.2">
      <c r="A80" s="65" t="s">
        <v>69</v>
      </c>
      <c r="B80" s="65" t="s">
        <v>779</v>
      </c>
      <c r="C80" s="74">
        <v>448</v>
      </c>
      <c r="D80" s="75">
        <v>4046542</v>
      </c>
      <c r="E80" s="75">
        <v>241920</v>
      </c>
      <c r="F80" s="76">
        <v>3.1507407933138655E-4</v>
      </c>
    </row>
    <row r="81" spans="1:6" x14ac:dyDescent="0.2">
      <c r="A81" s="65" t="s">
        <v>69</v>
      </c>
      <c r="B81" s="65" t="s">
        <v>8</v>
      </c>
      <c r="C81" s="74">
        <v>190</v>
      </c>
      <c r="D81" s="75">
        <v>3191364</v>
      </c>
      <c r="E81" s="75">
        <v>191451</v>
      </c>
      <c r="F81" s="76">
        <v>2.4934378125857011E-4</v>
      </c>
    </row>
    <row r="82" spans="1:6" x14ac:dyDescent="0.2">
      <c r="A82" s="65" t="s">
        <v>69</v>
      </c>
      <c r="B82" s="65" t="s">
        <v>780</v>
      </c>
      <c r="C82" s="74">
        <v>114</v>
      </c>
      <c r="D82" s="75">
        <v>4414199</v>
      </c>
      <c r="E82" s="75">
        <v>264852</v>
      </c>
      <c r="F82" s="76">
        <v>3.4494047643467422E-4</v>
      </c>
    </row>
    <row r="83" spans="1:6" x14ac:dyDescent="0.2">
      <c r="A83" s="65" t="s">
        <v>69</v>
      </c>
      <c r="B83" s="65" t="s">
        <v>25</v>
      </c>
      <c r="C83" s="74">
        <v>81</v>
      </c>
      <c r="D83" s="75">
        <v>3832415</v>
      </c>
      <c r="E83" s="75">
        <v>229945</v>
      </c>
      <c r="F83" s="76">
        <v>2.9947796450006481E-4</v>
      </c>
    </row>
    <row r="84" spans="1:6" x14ac:dyDescent="0.2">
      <c r="A84" s="65" t="s">
        <v>69</v>
      </c>
      <c r="B84" s="65" t="s">
        <v>50</v>
      </c>
      <c r="C84" s="74">
        <v>1461</v>
      </c>
      <c r="D84" s="75">
        <v>44896429</v>
      </c>
      <c r="E84" s="75">
        <v>2692882</v>
      </c>
      <c r="F84" s="76">
        <v>3.5071813694529715E-3</v>
      </c>
    </row>
    <row r="85" spans="1:6" x14ac:dyDescent="0.2">
      <c r="A85" s="65" t="s">
        <v>82</v>
      </c>
      <c r="B85" s="65" t="s">
        <v>5</v>
      </c>
      <c r="C85" s="74">
        <v>168</v>
      </c>
      <c r="D85" s="75">
        <v>15780818</v>
      </c>
      <c r="E85" s="75">
        <v>946849</v>
      </c>
      <c r="F85" s="76">
        <v>1.2331662406615577E-3</v>
      </c>
    </row>
    <row r="86" spans="1:6" x14ac:dyDescent="0.2">
      <c r="A86" s="65" t="s">
        <v>82</v>
      </c>
      <c r="B86" s="65" t="s">
        <v>1</v>
      </c>
      <c r="C86" s="74">
        <v>99</v>
      </c>
      <c r="D86" s="75">
        <v>90170367</v>
      </c>
      <c r="E86" s="75">
        <v>5410222</v>
      </c>
      <c r="F86" s="76">
        <v>7.0462165824587168E-3</v>
      </c>
    </row>
    <row r="87" spans="1:6" x14ac:dyDescent="0.2">
      <c r="A87" s="65" t="s">
        <v>82</v>
      </c>
      <c r="B87" s="65" t="s">
        <v>778</v>
      </c>
      <c r="C87" s="74">
        <v>984</v>
      </c>
      <c r="D87" s="75">
        <v>80758146</v>
      </c>
      <c r="E87" s="75">
        <v>4845489</v>
      </c>
      <c r="F87" s="76">
        <v>6.310714226129964E-3</v>
      </c>
    </row>
    <row r="88" spans="1:6" x14ac:dyDescent="0.2">
      <c r="A88" s="65" t="s">
        <v>82</v>
      </c>
      <c r="B88" s="65" t="s">
        <v>3</v>
      </c>
      <c r="C88" s="74">
        <v>392</v>
      </c>
      <c r="D88" s="75">
        <v>64108995</v>
      </c>
      <c r="E88" s="75">
        <v>3846540</v>
      </c>
      <c r="F88" s="76">
        <v>5.0096934900436159E-3</v>
      </c>
    </row>
    <row r="89" spans="1:6" x14ac:dyDescent="0.2">
      <c r="A89" s="65" t="s">
        <v>82</v>
      </c>
      <c r="B89" s="65" t="s">
        <v>2</v>
      </c>
      <c r="C89" s="74">
        <v>87</v>
      </c>
      <c r="D89" s="75">
        <v>57358176</v>
      </c>
      <c r="E89" s="75">
        <v>3441491</v>
      </c>
      <c r="F89" s="76">
        <v>4.4821619062179767E-3</v>
      </c>
    </row>
    <row r="90" spans="1:6" x14ac:dyDescent="0.2">
      <c r="A90" s="65" t="s">
        <v>82</v>
      </c>
      <c r="B90" s="65" t="s">
        <v>6</v>
      </c>
      <c r="C90" s="74">
        <v>180</v>
      </c>
      <c r="D90" s="75">
        <v>23838254</v>
      </c>
      <c r="E90" s="75">
        <v>1430295</v>
      </c>
      <c r="F90" s="76">
        <v>1.8628012578426154E-3</v>
      </c>
    </row>
    <row r="91" spans="1:6" x14ac:dyDescent="0.2">
      <c r="A91" s="65" t="s">
        <v>82</v>
      </c>
      <c r="B91" s="65" t="s">
        <v>10</v>
      </c>
      <c r="C91" s="74">
        <v>954</v>
      </c>
      <c r="D91" s="75">
        <v>43333054</v>
      </c>
      <c r="E91" s="75">
        <v>2599983</v>
      </c>
      <c r="F91" s="76">
        <v>3.3861906828796975E-3</v>
      </c>
    </row>
    <row r="92" spans="1:6" x14ac:dyDescent="0.2">
      <c r="A92" s="65" t="s">
        <v>82</v>
      </c>
      <c r="B92" s="65" t="s">
        <v>4</v>
      </c>
      <c r="C92" s="74">
        <v>212</v>
      </c>
      <c r="D92" s="75">
        <v>31110187</v>
      </c>
      <c r="E92" s="75">
        <v>1866611</v>
      </c>
      <c r="F92" s="76">
        <v>2.431054655649962E-3</v>
      </c>
    </row>
    <row r="93" spans="1:6" x14ac:dyDescent="0.2">
      <c r="A93" s="65" t="s">
        <v>82</v>
      </c>
      <c r="B93" s="65" t="s">
        <v>779</v>
      </c>
      <c r="C93" s="74">
        <v>2376</v>
      </c>
      <c r="D93" s="75">
        <v>75847885</v>
      </c>
      <c r="E93" s="75">
        <v>4438387</v>
      </c>
      <c r="F93" s="76">
        <v>5.7805088365633049E-3</v>
      </c>
    </row>
    <row r="94" spans="1:6" x14ac:dyDescent="0.2">
      <c r="A94" s="65" t="s">
        <v>82</v>
      </c>
      <c r="B94" s="65" t="s">
        <v>8</v>
      </c>
      <c r="C94" s="74">
        <v>1011</v>
      </c>
      <c r="D94" s="75">
        <v>54591544</v>
      </c>
      <c r="E94" s="75">
        <v>3275493</v>
      </c>
      <c r="F94" s="76">
        <v>4.2659678461119434E-3</v>
      </c>
    </row>
    <row r="95" spans="1:6" x14ac:dyDescent="0.2">
      <c r="A95" s="65" t="s">
        <v>82</v>
      </c>
      <c r="B95" s="65" t="s">
        <v>780</v>
      </c>
      <c r="C95" s="74">
        <v>228</v>
      </c>
      <c r="D95" s="75">
        <v>36938863</v>
      </c>
      <c r="E95" s="75">
        <v>2216332</v>
      </c>
      <c r="F95" s="76">
        <v>2.8865276305914791E-3</v>
      </c>
    </row>
    <row r="96" spans="1:6" x14ac:dyDescent="0.2">
      <c r="A96" s="65" t="s">
        <v>82</v>
      </c>
      <c r="B96" s="65" t="s">
        <v>25</v>
      </c>
      <c r="C96" s="74">
        <v>306</v>
      </c>
      <c r="D96" s="75">
        <v>43124106</v>
      </c>
      <c r="E96" s="75">
        <v>2587446</v>
      </c>
      <c r="F96" s="76">
        <v>3.3698626251226801E-3</v>
      </c>
    </row>
    <row r="97" spans="1:6" x14ac:dyDescent="0.2">
      <c r="A97" s="65" t="s">
        <v>82</v>
      </c>
      <c r="B97" s="65" t="s">
        <v>50</v>
      </c>
      <c r="C97" s="74">
        <v>6997</v>
      </c>
      <c r="D97" s="75">
        <v>616960395</v>
      </c>
      <c r="E97" s="75">
        <v>36905138</v>
      </c>
      <c r="F97" s="76">
        <v>4.8064865980273513E-2</v>
      </c>
    </row>
    <row r="98" spans="1:6" x14ac:dyDescent="0.2">
      <c r="A98" s="65" t="s">
        <v>94</v>
      </c>
      <c r="B98" s="65" t="s">
        <v>5</v>
      </c>
      <c r="C98" s="74">
        <v>21</v>
      </c>
      <c r="D98" s="75">
        <v>787321</v>
      </c>
      <c r="E98" s="75">
        <v>47239</v>
      </c>
      <c r="F98" s="76">
        <v>6.1523579834388932E-5</v>
      </c>
    </row>
    <row r="99" spans="1:6" x14ac:dyDescent="0.2">
      <c r="A99" s="65" t="s">
        <v>94</v>
      </c>
      <c r="B99" s="65" t="s">
        <v>1</v>
      </c>
      <c r="C99" s="74">
        <v>31</v>
      </c>
      <c r="D99" s="75">
        <v>3729782</v>
      </c>
      <c r="E99" s="75">
        <v>223787</v>
      </c>
      <c r="F99" s="76">
        <v>2.9145784966655506E-4</v>
      </c>
    </row>
    <row r="100" spans="1:6" x14ac:dyDescent="0.2">
      <c r="A100" s="65" t="s">
        <v>94</v>
      </c>
      <c r="B100" s="65" t="s">
        <v>778</v>
      </c>
      <c r="C100" s="74">
        <v>107</v>
      </c>
      <c r="D100" s="75">
        <v>6449351</v>
      </c>
      <c r="E100" s="75">
        <v>386961</v>
      </c>
      <c r="F100" s="76">
        <v>5.0397396169044593E-4</v>
      </c>
    </row>
    <row r="101" spans="1:6" x14ac:dyDescent="0.2">
      <c r="A101" s="65" t="s">
        <v>94</v>
      </c>
      <c r="B101" s="65" t="s">
        <v>3</v>
      </c>
      <c r="C101" s="74">
        <v>65</v>
      </c>
      <c r="D101" s="75">
        <v>7413485</v>
      </c>
      <c r="E101" s="75">
        <v>444809</v>
      </c>
      <c r="F101" s="76">
        <v>5.7931459223427046E-4</v>
      </c>
    </row>
    <row r="102" spans="1:6" x14ac:dyDescent="0.2">
      <c r="A102" s="65" t="s">
        <v>94</v>
      </c>
      <c r="B102" s="65" t="s">
        <v>2</v>
      </c>
      <c r="C102" s="74">
        <v>18</v>
      </c>
      <c r="D102" s="75">
        <v>8808901</v>
      </c>
      <c r="E102" s="75">
        <v>528534</v>
      </c>
      <c r="F102" s="76">
        <v>6.8835715709877259E-4</v>
      </c>
    </row>
    <row r="103" spans="1:6" x14ac:dyDescent="0.2">
      <c r="A103" s="65" t="s">
        <v>94</v>
      </c>
      <c r="B103" s="65" t="s">
        <v>6</v>
      </c>
      <c r="C103" s="74">
        <v>24</v>
      </c>
      <c r="D103" s="75">
        <v>5651553</v>
      </c>
      <c r="E103" s="75">
        <v>339093</v>
      </c>
      <c r="F103" s="76">
        <v>4.41631178830679E-4</v>
      </c>
    </row>
    <row r="104" spans="1:6" x14ac:dyDescent="0.2">
      <c r="A104" s="65" t="s">
        <v>94</v>
      </c>
      <c r="B104" s="65" t="s">
        <v>10</v>
      </c>
      <c r="C104" s="74">
        <v>328</v>
      </c>
      <c r="D104" s="75">
        <v>20973060</v>
      </c>
      <c r="E104" s="75">
        <v>1258384</v>
      </c>
      <c r="F104" s="76">
        <v>1.6389061683422103E-3</v>
      </c>
    </row>
    <row r="105" spans="1:6" x14ac:dyDescent="0.2">
      <c r="A105" s="65" t="s">
        <v>94</v>
      </c>
      <c r="B105" s="65" t="s">
        <v>4</v>
      </c>
      <c r="C105" s="74">
        <v>34</v>
      </c>
      <c r="D105" s="75">
        <v>5509585</v>
      </c>
      <c r="E105" s="75">
        <v>330575</v>
      </c>
      <c r="F105" s="76">
        <v>4.3053742466506742E-4</v>
      </c>
    </row>
    <row r="106" spans="1:6" x14ac:dyDescent="0.2">
      <c r="A106" s="65" t="s">
        <v>94</v>
      </c>
      <c r="B106" s="65" t="s">
        <v>779</v>
      </c>
      <c r="C106" s="74">
        <v>438</v>
      </c>
      <c r="D106" s="75">
        <v>6780574</v>
      </c>
      <c r="E106" s="75">
        <v>398958</v>
      </c>
      <c r="F106" s="76">
        <v>5.1959872909181266E-4</v>
      </c>
    </row>
    <row r="107" spans="1:6" x14ac:dyDescent="0.2">
      <c r="A107" s="65" t="s">
        <v>94</v>
      </c>
      <c r="B107" s="65" t="s">
        <v>8</v>
      </c>
      <c r="C107" s="74">
        <v>165</v>
      </c>
      <c r="D107" s="75">
        <v>2192918</v>
      </c>
      <c r="E107" s="75">
        <v>131575</v>
      </c>
      <c r="F107" s="76">
        <v>1.7136190471241395E-4</v>
      </c>
    </row>
    <row r="108" spans="1:6" x14ac:dyDescent="0.2">
      <c r="A108" s="65" t="s">
        <v>94</v>
      </c>
      <c r="B108" s="65" t="s">
        <v>780</v>
      </c>
      <c r="C108" s="74">
        <v>72</v>
      </c>
      <c r="D108" s="75">
        <v>2550456</v>
      </c>
      <c r="E108" s="75">
        <v>152943</v>
      </c>
      <c r="F108" s="76">
        <v>1.9919136456341045E-4</v>
      </c>
    </row>
    <row r="109" spans="1:6" x14ac:dyDescent="0.2">
      <c r="A109" s="65" t="s">
        <v>94</v>
      </c>
      <c r="B109" s="65" t="s">
        <v>25</v>
      </c>
      <c r="C109" s="74">
        <v>33</v>
      </c>
      <c r="D109" s="75">
        <v>2951631</v>
      </c>
      <c r="E109" s="75">
        <v>177098</v>
      </c>
      <c r="F109" s="76">
        <v>2.3065058408329158E-4</v>
      </c>
    </row>
    <row r="110" spans="1:6" x14ac:dyDescent="0.2">
      <c r="A110" s="65" t="s">
        <v>94</v>
      </c>
      <c r="B110" s="65" t="s">
        <v>50</v>
      </c>
      <c r="C110" s="74">
        <v>1336</v>
      </c>
      <c r="D110" s="75">
        <v>73798615</v>
      </c>
      <c r="E110" s="75">
        <v>4419957</v>
      </c>
      <c r="F110" s="76">
        <v>5.7565057972028657E-3</v>
      </c>
    </row>
    <row r="111" spans="1:6" x14ac:dyDescent="0.2">
      <c r="A111" s="65" t="s">
        <v>98</v>
      </c>
      <c r="B111" s="65" t="s">
        <v>5</v>
      </c>
      <c r="C111" s="74" t="s">
        <v>777</v>
      </c>
      <c r="D111" s="75" t="s">
        <v>777</v>
      </c>
      <c r="E111" s="75" t="s">
        <v>777</v>
      </c>
      <c r="F111" s="76" t="s">
        <v>777</v>
      </c>
    </row>
    <row r="112" spans="1:6" x14ac:dyDescent="0.2">
      <c r="A112" s="65" t="s">
        <v>98</v>
      </c>
      <c r="B112" s="65" t="s">
        <v>1</v>
      </c>
      <c r="C112" s="74">
        <v>34</v>
      </c>
      <c r="D112" s="75">
        <v>5823561</v>
      </c>
      <c r="E112" s="75">
        <v>349414</v>
      </c>
      <c r="F112" s="76">
        <v>4.5507314135043446E-4</v>
      </c>
    </row>
    <row r="113" spans="1:6" x14ac:dyDescent="0.2">
      <c r="A113" s="65" t="s">
        <v>98</v>
      </c>
      <c r="B113" s="65" t="s">
        <v>778</v>
      </c>
      <c r="C113" s="74">
        <v>162</v>
      </c>
      <c r="D113" s="75">
        <v>7317116</v>
      </c>
      <c r="E113" s="75">
        <v>439027</v>
      </c>
      <c r="F113" s="76">
        <v>5.71784175870621E-4</v>
      </c>
    </row>
    <row r="114" spans="1:6" x14ac:dyDescent="0.2">
      <c r="A114" s="65" t="s">
        <v>98</v>
      </c>
      <c r="B114" s="65" t="s">
        <v>3</v>
      </c>
      <c r="C114" s="74">
        <v>63</v>
      </c>
      <c r="D114" s="75">
        <v>9505494</v>
      </c>
      <c r="E114" s="75">
        <v>570330</v>
      </c>
      <c r="F114" s="76">
        <v>7.4279183062611479E-4</v>
      </c>
    </row>
    <row r="115" spans="1:6" x14ac:dyDescent="0.2">
      <c r="A115" s="65" t="s">
        <v>98</v>
      </c>
      <c r="B115" s="65" t="s">
        <v>2</v>
      </c>
      <c r="C115" s="74" t="s">
        <v>777</v>
      </c>
      <c r="D115" s="75" t="s">
        <v>777</v>
      </c>
      <c r="E115" s="75" t="s">
        <v>777</v>
      </c>
      <c r="F115" s="76" t="s">
        <v>777</v>
      </c>
    </row>
    <row r="116" spans="1:6" x14ac:dyDescent="0.2">
      <c r="A116" s="65" t="s">
        <v>98</v>
      </c>
      <c r="B116" s="65" t="s">
        <v>6</v>
      </c>
      <c r="C116" s="74">
        <v>33</v>
      </c>
      <c r="D116" s="75">
        <v>2695888</v>
      </c>
      <c r="E116" s="75">
        <v>161753</v>
      </c>
      <c r="F116" s="76">
        <v>2.1066541647689224E-4</v>
      </c>
    </row>
    <row r="117" spans="1:6" x14ac:dyDescent="0.2">
      <c r="A117" s="65" t="s">
        <v>98</v>
      </c>
      <c r="B117" s="65" t="s">
        <v>10</v>
      </c>
      <c r="C117" s="74">
        <v>228</v>
      </c>
      <c r="D117" s="75">
        <v>7089082</v>
      </c>
      <c r="E117" s="75">
        <v>425345</v>
      </c>
      <c r="F117" s="76">
        <v>5.539648820817155E-4</v>
      </c>
    </row>
    <row r="118" spans="1:6" x14ac:dyDescent="0.2">
      <c r="A118" s="65" t="s">
        <v>98</v>
      </c>
      <c r="B118" s="65" t="s">
        <v>4</v>
      </c>
      <c r="C118" s="74">
        <v>30</v>
      </c>
      <c r="D118" s="75">
        <v>4785887</v>
      </c>
      <c r="E118" s="75">
        <v>287153</v>
      </c>
      <c r="F118" s="76">
        <v>3.7398506573348893E-4</v>
      </c>
    </row>
    <row r="119" spans="1:6" x14ac:dyDescent="0.2">
      <c r="A119" s="65" t="s">
        <v>98</v>
      </c>
      <c r="B119" s="65" t="s">
        <v>779</v>
      </c>
      <c r="C119" s="74">
        <v>473</v>
      </c>
      <c r="D119" s="75">
        <v>7957464</v>
      </c>
      <c r="E119" s="75">
        <v>469342</v>
      </c>
      <c r="F119" s="76">
        <v>6.1126611500310693E-4</v>
      </c>
    </row>
    <row r="120" spans="1:6" x14ac:dyDescent="0.2">
      <c r="A120" s="65" t="s">
        <v>98</v>
      </c>
      <c r="B120" s="65" t="s">
        <v>8</v>
      </c>
      <c r="C120" s="74">
        <v>168</v>
      </c>
      <c r="D120" s="75">
        <v>5409175</v>
      </c>
      <c r="E120" s="75">
        <v>324551</v>
      </c>
      <c r="F120" s="76">
        <v>4.2269183003092279E-4</v>
      </c>
    </row>
    <row r="121" spans="1:6" x14ac:dyDescent="0.2">
      <c r="A121" s="65" t="s">
        <v>98</v>
      </c>
      <c r="B121" s="65" t="s">
        <v>780</v>
      </c>
      <c r="C121" s="74">
        <v>66</v>
      </c>
      <c r="D121" s="75">
        <v>4281856</v>
      </c>
      <c r="E121" s="75">
        <v>256911</v>
      </c>
      <c r="F121" s="76">
        <v>3.3459820103797058E-4</v>
      </c>
    </row>
    <row r="122" spans="1:6" x14ac:dyDescent="0.2">
      <c r="A122" s="65" t="s">
        <v>98</v>
      </c>
      <c r="B122" s="65" t="s">
        <v>25</v>
      </c>
      <c r="C122" s="74">
        <v>84</v>
      </c>
      <c r="D122" s="75">
        <v>2201975</v>
      </c>
      <c r="E122" s="75">
        <v>132118</v>
      </c>
      <c r="F122" s="76">
        <v>1.7206910223670688E-4</v>
      </c>
    </row>
    <row r="123" spans="1:6" x14ac:dyDescent="0.2">
      <c r="A123" s="65" t="s">
        <v>98</v>
      </c>
      <c r="B123" s="65" t="s">
        <v>50</v>
      </c>
      <c r="C123" s="74">
        <v>1362</v>
      </c>
      <c r="D123" s="75">
        <v>68418776</v>
      </c>
      <c r="E123" s="75">
        <v>4097021</v>
      </c>
      <c r="F123" s="76">
        <v>5.3359173262911563E-3</v>
      </c>
    </row>
    <row r="124" spans="1:6" x14ac:dyDescent="0.2">
      <c r="A124" s="65" t="s">
        <v>105</v>
      </c>
      <c r="B124" s="65" t="s">
        <v>5</v>
      </c>
      <c r="C124" s="74">
        <v>29</v>
      </c>
      <c r="D124" s="75">
        <v>111223</v>
      </c>
      <c r="E124" s="75">
        <v>6673</v>
      </c>
      <c r="F124" s="76">
        <v>8.6908454504726463E-6</v>
      </c>
    </row>
    <row r="125" spans="1:6" x14ac:dyDescent="0.2">
      <c r="A125" s="65" t="s">
        <v>105</v>
      </c>
      <c r="B125" s="65" t="s">
        <v>1</v>
      </c>
      <c r="C125" s="74">
        <v>30</v>
      </c>
      <c r="D125" s="75">
        <v>6169435</v>
      </c>
      <c r="E125" s="75">
        <v>370166</v>
      </c>
      <c r="F125" s="76">
        <v>4.8210032924017045E-4</v>
      </c>
    </row>
    <row r="126" spans="1:6" x14ac:dyDescent="0.2">
      <c r="A126" s="65" t="s">
        <v>105</v>
      </c>
      <c r="B126" s="65" t="s">
        <v>778</v>
      </c>
      <c r="C126" s="74">
        <v>121</v>
      </c>
      <c r="D126" s="75">
        <v>5241391</v>
      </c>
      <c r="E126" s="75">
        <v>314484</v>
      </c>
      <c r="F126" s="76">
        <v>4.095806744562325E-4</v>
      </c>
    </row>
    <row r="127" spans="1:6" x14ac:dyDescent="0.2">
      <c r="A127" s="65" t="s">
        <v>105</v>
      </c>
      <c r="B127" s="65" t="s">
        <v>3</v>
      </c>
      <c r="C127" s="74">
        <v>63</v>
      </c>
      <c r="D127" s="75">
        <v>6619337</v>
      </c>
      <c r="E127" s="75">
        <v>397160</v>
      </c>
      <c r="F127" s="76">
        <v>5.1725703268540627E-4</v>
      </c>
    </row>
    <row r="128" spans="1:6" x14ac:dyDescent="0.2">
      <c r="A128" s="65" t="s">
        <v>105</v>
      </c>
      <c r="B128" s="65" t="s">
        <v>2</v>
      </c>
      <c r="C128" s="74">
        <v>12</v>
      </c>
      <c r="D128" s="75">
        <v>7697360</v>
      </c>
      <c r="E128" s="75">
        <v>461842</v>
      </c>
      <c r="F128" s="76">
        <v>6.0149819339685117E-4</v>
      </c>
    </row>
    <row r="129" spans="1:6" x14ac:dyDescent="0.2">
      <c r="A129" s="65" t="s">
        <v>105</v>
      </c>
      <c r="B129" s="65" t="s">
        <v>6</v>
      </c>
      <c r="C129" s="74">
        <v>30</v>
      </c>
      <c r="D129" s="75">
        <v>1210188</v>
      </c>
      <c r="E129" s="75">
        <v>72611</v>
      </c>
      <c r="F129" s="76">
        <v>9.4567807433578485E-5</v>
      </c>
    </row>
    <row r="130" spans="1:6" x14ac:dyDescent="0.2">
      <c r="A130" s="65" t="s">
        <v>105</v>
      </c>
      <c r="B130" s="65" t="s">
        <v>10</v>
      </c>
      <c r="C130" s="74">
        <v>240</v>
      </c>
      <c r="D130" s="75">
        <v>4318064</v>
      </c>
      <c r="E130" s="75">
        <v>259084</v>
      </c>
      <c r="F130" s="76">
        <v>3.3742829352468977E-4</v>
      </c>
    </row>
    <row r="131" spans="1:6" x14ac:dyDescent="0.2">
      <c r="A131" s="65" t="s">
        <v>105</v>
      </c>
      <c r="B131" s="65" t="s">
        <v>4</v>
      </c>
      <c r="C131" s="74">
        <v>45</v>
      </c>
      <c r="D131" s="75">
        <v>4121002</v>
      </c>
      <c r="E131" s="75">
        <v>247260</v>
      </c>
      <c r="F131" s="76">
        <v>3.2202883951504068E-4</v>
      </c>
    </row>
    <row r="132" spans="1:6" x14ac:dyDescent="0.2">
      <c r="A132" s="65" t="s">
        <v>105</v>
      </c>
      <c r="B132" s="65" t="s">
        <v>779</v>
      </c>
      <c r="C132" s="74">
        <v>420</v>
      </c>
      <c r="D132" s="75">
        <v>6570792</v>
      </c>
      <c r="E132" s="75">
        <v>389790</v>
      </c>
      <c r="F132" s="76">
        <v>5.0765842172032557E-4</v>
      </c>
    </row>
    <row r="133" spans="1:6" x14ac:dyDescent="0.2">
      <c r="A133" s="65" t="s">
        <v>105</v>
      </c>
      <c r="B133" s="65" t="s">
        <v>8</v>
      </c>
      <c r="C133" s="74">
        <v>218</v>
      </c>
      <c r="D133" s="75">
        <v>6699976</v>
      </c>
      <c r="E133" s="75">
        <v>401968</v>
      </c>
      <c r="F133" s="76">
        <v>5.2351892162979001E-4</v>
      </c>
    </row>
    <row r="134" spans="1:6" x14ac:dyDescent="0.2">
      <c r="A134" s="65" t="s">
        <v>105</v>
      </c>
      <c r="B134" s="65" t="s">
        <v>780</v>
      </c>
      <c r="C134" s="74">
        <v>75</v>
      </c>
      <c r="D134" s="75">
        <v>2181963</v>
      </c>
      <c r="E134" s="75">
        <v>130918</v>
      </c>
      <c r="F134" s="76">
        <v>1.7050623477970594E-4</v>
      </c>
    </row>
    <row r="135" spans="1:6" x14ac:dyDescent="0.2">
      <c r="A135" s="65" t="s">
        <v>105</v>
      </c>
      <c r="B135" s="65" t="s">
        <v>25</v>
      </c>
      <c r="C135" s="74">
        <v>42</v>
      </c>
      <c r="D135" s="75">
        <v>2850179</v>
      </c>
      <c r="E135" s="75">
        <v>171011</v>
      </c>
      <c r="F135" s="76">
        <v>2.2272293890765436E-4</v>
      </c>
    </row>
    <row r="136" spans="1:6" x14ac:dyDescent="0.2">
      <c r="A136" s="65" t="s">
        <v>105</v>
      </c>
      <c r="B136" s="65" t="s">
        <v>50</v>
      </c>
      <c r="C136" s="74">
        <v>1325</v>
      </c>
      <c r="D136" s="75">
        <v>53790909</v>
      </c>
      <c r="E136" s="75">
        <v>3222966</v>
      </c>
      <c r="F136" s="76">
        <v>4.1975572303503701E-3</v>
      </c>
    </row>
    <row r="137" spans="1:6" x14ac:dyDescent="0.2">
      <c r="A137" s="65" t="s">
        <v>114</v>
      </c>
      <c r="B137" s="65" t="s">
        <v>5</v>
      </c>
      <c r="C137" s="74" t="s">
        <v>777</v>
      </c>
      <c r="D137" s="75" t="s">
        <v>777</v>
      </c>
      <c r="E137" s="75" t="s">
        <v>777</v>
      </c>
      <c r="F137" s="76" t="s">
        <v>777</v>
      </c>
    </row>
    <row r="138" spans="1:6" x14ac:dyDescent="0.2">
      <c r="A138" s="65" t="s">
        <v>114</v>
      </c>
      <c r="B138" s="65" t="s">
        <v>1</v>
      </c>
      <c r="C138" s="74">
        <v>30</v>
      </c>
      <c r="D138" s="75">
        <v>3691666</v>
      </c>
      <c r="E138" s="75">
        <v>221500</v>
      </c>
      <c r="F138" s="76">
        <v>2.8847928477142081E-4</v>
      </c>
    </row>
    <row r="139" spans="1:6" x14ac:dyDescent="0.2">
      <c r="A139" s="65" t="s">
        <v>114</v>
      </c>
      <c r="B139" s="65" t="s">
        <v>778</v>
      </c>
      <c r="C139" s="74">
        <v>151</v>
      </c>
      <c r="D139" s="75">
        <v>6988632</v>
      </c>
      <c r="E139" s="75">
        <v>419318</v>
      </c>
      <c r="F139" s="76">
        <v>5.4611538027892837E-4</v>
      </c>
    </row>
    <row r="140" spans="1:6" x14ac:dyDescent="0.2">
      <c r="A140" s="65" t="s">
        <v>114</v>
      </c>
      <c r="B140" s="65" t="s">
        <v>3</v>
      </c>
      <c r="C140" s="74">
        <v>102</v>
      </c>
      <c r="D140" s="75">
        <v>8357705</v>
      </c>
      <c r="E140" s="75">
        <v>501462</v>
      </c>
      <c r="F140" s="76">
        <v>6.5309886726883169E-4</v>
      </c>
    </row>
    <row r="141" spans="1:6" x14ac:dyDescent="0.2">
      <c r="A141" s="65" t="s">
        <v>114</v>
      </c>
      <c r="B141" s="65" t="s">
        <v>2</v>
      </c>
      <c r="C141" s="74" t="s">
        <v>777</v>
      </c>
      <c r="D141" s="75" t="s">
        <v>777</v>
      </c>
      <c r="E141" s="75" t="s">
        <v>777</v>
      </c>
      <c r="F141" s="76" t="s">
        <v>777</v>
      </c>
    </row>
    <row r="142" spans="1:6" x14ac:dyDescent="0.2">
      <c r="A142" s="65" t="s">
        <v>114</v>
      </c>
      <c r="B142" s="65" t="s">
        <v>6</v>
      </c>
      <c r="C142" s="74">
        <v>36</v>
      </c>
      <c r="D142" s="75">
        <v>2696221</v>
      </c>
      <c r="E142" s="75">
        <v>161773</v>
      </c>
      <c r="F142" s="76">
        <v>2.1069146426784223E-4</v>
      </c>
    </row>
    <row r="143" spans="1:6" x14ac:dyDescent="0.2">
      <c r="A143" s="65" t="s">
        <v>114</v>
      </c>
      <c r="B143" s="65" t="s">
        <v>10</v>
      </c>
      <c r="C143" s="74">
        <v>244</v>
      </c>
      <c r="D143" s="75">
        <v>6064069</v>
      </c>
      <c r="E143" s="75">
        <v>363844</v>
      </c>
      <c r="F143" s="76">
        <v>4.7386662252087055E-4</v>
      </c>
    </row>
    <row r="144" spans="1:6" x14ac:dyDescent="0.2">
      <c r="A144" s="65" t="s">
        <v>114</v>
      </c>
      <c r="B144" s="65" t="s">
        <v>4</v>
      </c>
      <c r="C144" s="74">
        <v>30</v>
      </c>
      <c r="D144" s="75">
        <v>7972068</v>
      </c>
      <c r="E144" s="75">
        <v>478324</v>
      </c>
      <c r="F144" s="76">
        <v>6.2296417791875888E-4</v>
      </c>
    </row>
    <row r="145" spans="1:6" x14ac:dyDescent="0.2">
      <c r="A145" s="65" t="s">
        <v>114</v>
      </c>
      <c r="B145" s="65" t="s">
        <v>779</v>
      </c>
      <c r="C145" s="74">
        <v>350</v>
      </c>
      <c r="D145" s="75">
        <v>6432519</v>
      </c>
      <c r="E145" s="75">
        <v>381250</v>
      </c>
      <c r="F145" s="76">
        <v>4.96536014984669E-4</v>
      </c>
    </row>
    <row r="146" spans="1:6" x14ac:dyDescent="0.2">
      <c r="A146" s="65" t="s">
        <v>114</v>
      </c>
      <c r="B146" s="65" t="s">
        <v>8</v>
      </c>
      <c r="C146" s="74">
        <v>129</v>
      </c>
      <c r="D146" s="75">
        <v>3513466</v>
      </c>
      <c r="E146" s="75">
        <v>210778</v>
      </c>
      <c r="F146" s="76">
        <v>2.7451506404311751E-4</v>
      </c>
    </row>
    <row r="147" spans="1:6" x14ac:dyDescent="0.2">
      <c r="A147" s="65" t="s">
        <v>114</v>
      </c>
      <c r="B147" s="65" t="s">
        <v>780</v>
      </c>
      <c r="C147" s="74">
        <v>75</v>
      </c>
      <c r="D147" s="75">
        <v>4596377</v>
      </c>
      <c r="E147" s="75">
        <v>269634</v>
      </c>
      <c r="F147" s="76">
        <v>3.5116850325082291E-4</v>
      </c>
    </row>
    <row r="148" spans="1:6" x14ac:dyDescent="0.2">
      <c r="A148" s="65" t="s">
        <v>114</v>
      </c>
      <c r="B148" s="65" t="s">
        <v>25</v>
      </c>
      <c r="C148" s="74">
        <v>36</v>
      </c>
      <c r="D148" s="75">
        <v>4206514</v>
      </c>
      <c r="E148" s="75">
        <v>252391</v>
      </c>
      <c r="F148" s="76">
        <v>3.2871140028326712E-4</v>
      </c>
    </row>
    <row r="149" spans="1:6" x14ac:dyDescent="0.2">
      <c r="A149" s="65" t="s">
        <v>114</v>
      </c>
      <c r="B149" s="65" t="s">
        <v>50</v>
      </c>
      <c r="C149" s="74">
        <v>1240</v>
      </c>
      <c r="D149" s="75">
        <v>66828881</v>
      </c>
      <c r="E149" s="75">
        <v>3998853</v>
      </c>
      <c r="F149" s="76">
        <v>5.2080643491921007E-3</v>
      </c>
    </row>
    <row r="150" spans="1:6" x14ac:dyDescent="0.2">
      <c r="A150" s="65" t="s">
        <v>122</v>
      </c>
      <c r="B150" s="65" t="s">
        <v>5</v>
      </c>
      <c r="C150" s="74" t="s">
        <v>777</v>
      </c>
      <c r="D150" s="75" t="s">
        <v>777</v>
      </c>
      <c r="E150" s="75" t="s">
        <v>777</v>
      </c>
      <c r="F150" s="76" t="s">
        <v>777</v>
      </c>
    </row>
    <row r="151" spans="1:6" x14ac:dyDescent="0.2">
      <c r="A151" s="65" t="s">
        <v>122</v>
      </c>
      <c r="B151" s="65" t="s">
        <v>1</v>
      </c>
      <c r="C151" s="74">
        <v>21</v>
      </c>
      <c r="D151" s="75">
        <v>2451047</v>
      </c>
      <c r="E151" s="75">
        <v>147063</v>
      </c>
      <c r="F151" s="76">
        <v>1.915333140241059E-4</v>
      </c>
    </row>
    <row r="152" spans="1:6" x14ac:dyDescent="0.2">
      <c r="A152" s="65" t="s">
        <v>122</v>
      </c>
      <c r="B152" s="65" t="s">
        <v>778</v>
      </c>
      <c r="C152" s="74">
        <v>59</v>
      </c>
      <c r="D152" s="75">
        <v>925659</v>
      </c>
      <c r="E152" s="75">
        <v>55539</v>
      </c>
      <c r="F152" s="76">
        <v>7.2333413078645332E-5</v>
      </c>
    </row>
    <row r="153" spans="1:6" x14ac:dyDescent="0.2">
      <c r="A153" s="65" t="s">
        <v>122</v>
      </c>
      <c r="B153" s="65" t="s">
        <v>3</v>
      </c>
      <c r="C153" s="74">
        <v>45</v>
      </c>
      <c r="D153" s="75">
        <v>4464110</v>
      </c>
      <c r="E153" s="75">
        <v>267847</v>
      </c>
      <c r="F153" s="76">
        <v>3.4884113312943902E-4</v>
      </c>
    </row>
    <row r="154" spans="1:6" x14ac:dyDescent="0.2">
      <c r="A154" s="65" t="s">
        <v>122</v>
      </c>
      <c r="B154" s="65" t="s">
        <v>2</v>
      </c>
      <c r="C154" s="74" t="s">
        <v>777</v>
      </c>
      <c r="D154" s="75" t="s">
        <v>777</v>
      </c>
      <c r="E154" s="75" t="s">
        <v>777</v>
      </c>
      <c r="F154" s="76" t="s">
        <v>777</v>
      </c>
    </row>
    <row r="155" spans="1:6" x14ac:dyDescent="0.2">
      <c r="A155" s="65" t="s">
        <v>122</v>
      </c>
      <c r="B155" s="65" t="s">
        <v>6</v>
      </c>
      <c r="C155" s="74">
        <v>21</v>
      </c>
      <c r="D155" s="75">
        <v>1251574</v>
      </c>
      <c r="E155" s="75">
        <v>75094</v>
      </c>
      <c r="F155" s="76">
        <v>9.7801640680022904E-5</v>
      </c>
    </row>
    <row r="156" spans="1:6" x14ac:dyDescent="0.2">
      <c r="A156" s="65" t="s">
        <v>122</v>
      </c>
      <c r="B156" s="65" t="s">
        <v>10</v>
      </c>
      <c r="C156" s="74">
        <v>169</v>
      </c>
      <c r="D156" s="75">
        <v>2351695</v>
      </c>
      <c r="E156" s="75">
        <v>141051</v>
      </c>
      <c r="F156" s="76">
        <v>1.8370334806453126E-4</v>
      </c>
    </row>
    <row r="157" spans="1:6" x14ac:dyDescent="0.2">
      <c r="A157" s="65" t="s">
        <v>122</v>
      </c>
      <c r="B157" s="65" t="s">
        <v>4</v>
      </c>
      <c r="C157" s="74">
        <v>21</v>
      </c>
      <c r="D157" s="75">
        <v>3213811</v>
      </c>
      <c r="E157" s="75">
        <v>192829</v>
      </c>
      <c r="F157" s="76">
        <v>2.5113847405502617E-4</v>
      </c>
    </row>
    <row r="158" spans="1:6" x14ac:dyDescent="0.2">
      <c r="A158" s="65" t="s">
        <v>122</v>
      </c>
      <c r="B158" s="65" t="s">
        <v>779</v>
      </c>
      <c r="C158" s="74">
        <v>224</v>
      </c>
      <c r="D158" s="75">
        <v>2578446</v>
      </c>
      <c r="E158" s="75">
        <v>153886</v>
      </c>
      <c r="F158" s="76">
        <v>2.0041951790670365E-4</v>
      </c>
    </row>
    <row r="159" spans="1:6" x14ac:dyDescent="0.2">
      <c r="A159" s="65" t="s">
        <v>122</v>
      </c>
      <c r="B159" s="65" t="s">
        <v>8</v>
      </c>
      <c r="C159" s="74">
        <v>83</v>
      </c>
      <c r="D159" s="75">
        <v>679548</v>
      </c>
      <c r="E159" s="75">
        <v>40746</v>
      </c>
      <c r="F159" s="76">
        <v>5.3067164502466423E-5</v>
      </c>
    </row>
    <row r="160" spans="1:6" x14ac:dyDescent="0.2">
      <c r="A160" s="65" t="s">
        <v>122</v>
      </c>
      <c r="B160" s="65" t="s">
        <v>780</v>
      </c>
      <c r="C160" s="74">
        <v>84</v>
      </c>
      <c r="D160" s="75">
        <v>2108541</v>
      </c>
      <c r="E160" s="75">
        <v>126512</v>
      </c>
      <c r="F160" s="76">
        <v>1.6476790643341754E-4</v>
      </c>
    </row>
    <row r="161" spans="1:6" x14ac:dyDescent="0.2">
      <c r="A161" s="65" t="s">
        <v>122</v>
      </c>
      <c r="B161" s="65" t="s">
        <v>25</v>
      </c>
      <c r="C161" s="74">
        <v>39</v>
      </c>
      <c r="D161" s="75">
        <v>428408</v>
      </c>
      <c r="E161" s="75">
        <v>25704</v>
      </c>
      <c r="F161" s="76">
        <v>3.3476620928959822E-5</v>
      </c>
    </row>
    <row r="162" spans="1:6" x14ac:dyDescent="0.2">
      <c r="A162" s="65" t="s">
        <v>122</v>
      </c>
      <c r="B162" s="65" t="s">
        <v>50</v>
      </c>
      <c r="C162" s="74">
        <v>784</v>
      </c>
      <c r="D162" s="75">
        <v>20623358</v>
      </c>
      <c r="E162" s="75">
        <v>1236504</v>
      </c>
      <c r="F162" s="76">
        <v>1.6104098850428935E-3</v>
      </c>
    </row>
    <row r="163" spans="1:6" x14ac:dyDescent="0.2">
      <c r="A163" s="65" t="s">
        <v>131</v>
      </c>
      <c r="B163" s="65" t="s">
        <v>5</v>
      </c>
      <c r="C163" s="74" t="s">
        <v>777</v>
      </c>
      <c r="D163" s="75" t="s">
        <v>777</v>
      </c>
      <c r="E163" s="75" t="s">
        <v>777</v>
      </c>
      <c r="F163" s="76" t="s">
        <v>777</v>
      </c>
    </row>
    <row r="164" spans="1:6" x14ac:dyDescent="0.2">
      <c r="A164" s="65" t="s">
        <v>131</v>
      </c>
      <c r="B164" s="65" t="s">
        <v>1</v>
      </c>
      <c r="C164" s="74">
        <v>15</v>
      </c>
      <c r="D164" s="75">
        <v>879611</v>
      </c>
      <c r="E164" s="75">
        <v>52777</v>
      </c>
      <c r="F164" s="76">
        <v>6.8736213148448192E-5</v>
      </c>
    </row>
    <row r="165" spans="1:6" x14ac:dyDescent="0.2">
      <c r="A165" s="65" t="s">
        <v>131</v>
      </c>
      <c r="B165" s="65" t="s">
        <v>778</v>
      </c>
      <c r="C165" s="74">
        <v>48</v>
      </c>
      <c r="D165" s="75">
        <v>1568445</v>
      </c>
      <c r="E165" s="75">
        <v>94107</v>
      </c>
      <c r="F165" s="76">
        <v>1.2256397314665507E-4</v>
      </c>
    </row>
    <row r="166" spans="1:6" x14ac:dyDescent="0.2">
      <c r="A166" s="65" t="s">
        <v>131</v>
      </c>
      <c r="B166" s="65" t="s">
        <v>3</v>
      </c>
      <c r="C166" s="74">
        <v>42</v>
      </c>
      <c r="D166" s="75">
        <v>3766987</v>
      </c>
      <c r="E166" s="75">
        <v>226019</v>
      </c>
      <c r="F166" s="76">
        <v>2.9436478313657678E-4</v>
      </c>
    </row>
    <row r="167" spans="1:6" x14ac:dyDescent="0.2">
      <c r="A167" s="65" t="s">
        <v>131</v>
      </c>
      <c r="B167" s="65" t="s">
        <v>2</v>
      </c>
      <c r="C167" s="74" t="s">
        <v>777</v>
      </c>
      <c r="D167" s="75" t="s">
        <v>777</v>
      </c>
      <c r="E167" s="75" t="s">
        <v>777</v>
      </c>
      <c r="F167" s="76" t="s">
        <v>777</v>
      </c>
    </row>
    <row r="168" spans="1:6" x14ac:dyDescent="0.2">
      <c r="A168" s="65" t="s">
        <v>131</v>
      </c>
      <c r="B168" s="65" t="s">
        <v>6</v>
      </c>
      <c r="C168" s="74">
        <v>15</v>
      </c>
      <c r="D168" s="75">
        <v>1094188</v>
      </c>
      <c r="E168" s="75">
        <v>65651</v>
      </c>
      <c r="F168" s="76">
        <v>8.5503176182973129E-5</v>
      </c>
    </row>
    <row r="169" spans="1:6" x14ac:dyDescent="0.2">
      <c r="A169" s="65" t="s">
        <v>131</v>
      </c>
      <c r="B169" s="65" t="s">
        <v>10</v>
      </c>
      <c r="C169" s="74">
        <v>137</v>
      </c>
      <c r="D169" s="75">
        <v>2360536</v>
      </c>
      <c r="E169" s="75">
        <v>141632</v>
      </c>
      <c r="F169" s="76">
        <v>1.8446003639162922E-4</v>
      </c>
    </row>
    <row r="170" spans="1:6" x14ac:dyDescent="0.2">
      <c r="A170" s="65" t="s">
        <v>131</v>
      </c>
      <c r="B170" s="65" t="s">
        <v>4</v>
      </c>
      <c r="C170" s="74">
        <v>33</v>
      </c>
      <c r="D170" s="75">
        <v>1951337</v>
      </c>
      <c r="E170" s="75">
        <v>117080</v>
      </c>
      <c r="F170" s="76">
        <v>1.5248376822139028E-4</v>
      </c>
    </row>
    <row r="171" spans="1:6" x14ac:dyDescent="0.2">
      <c r="A171" s="65" t="s">
        <v>131</v>
      </c>
      <c r="B171" s="65" t="s">
        <v>779</v>
      </c>
      <c r="C171" s="74">
        <v>218</v>
      </c>
      <c r="D171" s="75">
        <v>1800710</v>
      </c>
      <c r="E171" s="75">
        <v>107986</v>
      </c>
      <c r="F171" s="76">
        <v>1.4063983767641827E-4</v>
      </c>
    </row>
    <row r="172" spans="1:6" x14ac:dyDescent="0.2">
      <c r="A172" s="65" t="s">
        <v>131</v>
      </c>
      <c r="B172" s="65" t="s">
        <v>8</v>
      </c>
      <c r="C172" s="74">
        <v>63</v>
      </c>
      <c r="D172" s="75">
        <v>1026873</v>
      </c>
      <c r="E172" s="75">
        <v>61612</v>
      </c>
      <c r="F172" s="76">
        <v>8.0242824800617516E-5</v>
      </c>
    </row>
    <row r="173" spans="1:6" x14ac:dyDescent="0.2">
      <c r="A173" s="65" t="s">
        <v>131</v>
      </c>
      <c r="B173" s="65" t="s">
        <v>780</v>
      </c>
      <c r="C173" s="74">
        <v>39</v>
      </c>
      <c r="D173" s="75">
        <v>1017296</v>
      </c>
      <c r="E173" s="75">
        <v>61038</v>
      </c>
      <c r="F173" s="76">
        <v>7.9495253200352067E-5</v>
      </c>
    </row>
    <row r="174" spans="1:6" x14ac:dyDescent="0.2">
      <c r="A174" s="65" t="s">
        <v>131</v>
      </c>
      <c r="B174" s="65" t="s">
        <v>25</v>
      </c>
      <c r="C174" s="74">
        <v>40</v>
      </c>
      <c r="D174" s="75">
        <v>2506360</v>
      </c>
      <c r="E174" s="75">
        <v>150382</v>
      </c>
      <c r="F174" s="76">
        <v>1.9585594493226095E-4</v>
      </c>
    </row>
    <row r="175" spans="1:6" x14ac:dyDescent="0.2">
      <c r="A175" s="65" t="s">
        <v>131</v>
      </c>
      <c r="B175" s="65" t="s">
        <v>50</v>
      </c>
      <c r="C175" s="74">
        <v>656</v>
      </c>
      <c r="D175" s="75">
        <v>18290039</v>
      </c>
      <c r="E175" s="75">
        <v>1097346</v>
      </c>
      <c r="F175" s="76">
        <v>1.4291719603917812E-3</v>
      </c>
    </row>
    <row r="176" spans="1:6" x14ac:dyDescent="0.2">
      <c r="A176" s="65" t="s">
        <v>138</v>
      </c>
      <c r="B176" s="65" t="s">
        <v>5</v>
      </c>
      <c r="C176" s="74" t="s">
        <v>777</v>
      </c>
      <c r="D176" s="75" t="s">
        <v>777</v>
      </c>
      <c r="E176" s="75" t="s">
        <v>777</v>
      </c>
      <c r="F176" s="76" t="s">
        <v>777</v>
      </c>
    </row>
    <row r="177" spans="1:6" x14ac:dyDescent="0.2">
      <c r="A177" s="65" t="s">
        <v>138</v>
      </c>
      <c r="B177" s="65" t="s">
        <v>1</v>
      </c>
      <c r="C177" s="74">
        <v>39</v>
      </c>
      <c r="D177" s="75">
        <v>6596080</v>
      </c>
      <c r="E177" s="75">
        <v>395765</v>
      </c>
      <c r="F177" s="76">
        <v>5.1544019926664272E-4</v>
      </c>
    </row>
    <row r="178" spans="1:6" x14ac:dyDescent="0.2">
      <c r="A178" s="65" t="s">
        <v>138</v>
      </c>
      <c r="B178" s="65" t="s">
        <v>778</v>
      </c>
      <c r="C178" s="74">
        <v>162</v>
      </c>
      <c r="D178" s="75">
        <v>8473638</v>
      </c>
      <c r="E178" s="75">
        <v>508418</v>
      </c>
      <c r="F178" s="76">
        <v>6.62158288961247E-4</v>
      </c>
    </row>
    <row r="179" spans="1:6" x14ac:dyDescent="0.2">
      <c r="A179" s="65" t="s">
        <v>138</v>
      </c>
      <c r="B179" s="65" t="s">
        <v>3</v>
      </c>
      <c r="C179" s="74">
        <v>87</v>
      </c>
      <c r="D179" s="75">
        <v>12811494</v>
      </c>
      <c r="E179" s="75">
        <v>768690</v>
      </c>
      <c r="F179" s="76">
        <v>1.0011338212683677E-3</v>
      </c>
    </row>
    <row r="180" spans="1:6" x14ac:dyDescent="0.2">
      <c r="A180" s="65" t="s">
        <v>138</v>
      </c>
      <c r="B180" s="65" t="s">
        <v>2</v>
      </c>
      <c r="C180" s="74" t="s">
        <v>777</v>
      </c>
      <c r="D180" s="75" t="s">
        <v>777</v>
      </c>
      <c r="E180" s="75" t="s">
        <v>777</v>
      </c>
      <c r="F180" s="76" t="s">
        <v>777</v>
      </c>
    </row>
    <row r="181" spans="1:6" x14ac:dyDescent="0.2">
      <c r="A181" s="65" t="s">
        <v>138</v>
      </c>
      <c r="B181" s="65" t="s">
        <v>6</v>
      </c>
      <c r="C181" s="74">
        <v>27</v>
      </c>
      <c r="D181" s="75">
        <v>5123109</v>
      </c>
      <c r="E181" s="75">
        <v>307387</v>
      </c>
      <c r="F181" s="76">
        <v>4.0033761583761952E-4</v>
      </c>
    </row>
    <row r="182" spans="1:6" x14ac:dyDescent="0.2">
      <c r="A182" s="65" t="s">
        <v>138</v>
      </c>
      <c r="B182" s="65" t="s">
        <v>10</v>
      </c>
      <c r="C182" s="74">
        <v>316</v>
      </c>
      <c r="D182" s="75">
        <v>13996648</v>
      </c>
      <c r="E182" s="75">
        <v>839799</v>
      </c>
      <c r="F182" s="76">
        <v>1.0937454396016E-3</v>
      </c>
    </row>
    <row r="183" spans="1:6" x14ac:dyDescent="0.2">
      <c r="A183" s="65" t="s">
        <v>138</v>
      </c>
      <c r="B183" s="65" t="s">
        <v>4</v>
      </c>
      <c r="C183" s="74">
        <v>64</v>
      </c>
      <c r="D183" s="75">
        <v>7618223</v>
      </c>
      <c r="E183" s="75">
        <v>457093</v>
      </c>
      <c r="F183" s="76">
        <v>5.9531314543576996E-4</v>
      </c>
    </row>
    <row r="184" spans="1:6" x14ac:dyDescent="0.2">
      <c r="A184" s="65" t="s">
        <v>138</v>
      </c>
      <c r="B184" s="65" t="s">
        <v>779</v>
      </c>
      <c r="C184" s="74">
        <v>688</v>
      </c>
      <c r="D184" s="75">
        <v>11085763</v>
      </c>
      <c r="E184" s="75">
        <v>654634</v>
      </c>
      <c r="F184" s="76">
        <v>8.525884790386198E-4</v>
      </c>
    </row>
    <row r="185" spans="1:6" x14ac:dyDescent="0.2">
      <c r="A185" s="65" t="s">
        <v>138</v>
      </c>
      <c r="B185" s="65" t="s">
        <v>8</v>
      </c>
      <c r="C185" s="74">
        <v>274</v>
      </c>
      <c r="D185" s="75">
        <v>9568423</v>
      </c>
      <c r="E185" s="75">
        <v>574105</v>
      </c>
      <c r="F185" s="76">
        <v>7.4770835116793016E-4</v>
      </c>
    </row>
    <row r="186" spans="1:6" x14ac:dyDescent="0.2">
      <c r="A186" s="65" t="s">
        <v>138</v>
      </c>
      <c r="B186" s="65" t="s">
        <v>780</v>
      </c>
      <c r="C186" s="74">
        <v>108</v>
      </c>
      <c r="D186" s="75">
        <v>6801183</v>
      </c>
      <c r="E186" s="75">
        <v>408071</v>
      </c>
      <c r="F186" s="76">
        <v>5.3146740503818722E-4</v>
      </c>
    </row>
    <row r="187" spans="1:6" x14ac:dyDescent="0.2">
      <c r="A187" s="65" t="s">
        <v>138</v>
      </c>
      <c r="B187" s="65" t="s">
        <v>25</v>
      </c>
      <c r="C187" s="74">
        <v>102</v>
      </c>
      <c r="D187" s="75">
        <v>10499062</v>
      </c>
      <c r="E187" s="75">
        <v>629944</v>
      </c>
      <c r="F187" s="76">
        <v>8.2043248111082572E-4</v>
      </c>
    </row>
    <row r="188" spans="1:6" x14ac:dyDescent="0.2">
      <c r="A188" s="65" t="s">
        <v>138</v>
      </c>
      <c r="B188" s="65" t="s">
        <v>50</v>
      </c>
      <c r="C188" s="74">
        <v>1932</v>
      </c>
      <c r="D188" s="75">
        <v>105175947</v>
      </c>
      <c r="E188" s="75">
        <v>6300045</v>
      </c>
      <c r="F188" s="76">
        <v>8.205112756784495E-3</v>
      </c>
    </row>
    <row r="189" spans="1:6" x14ac:dyDescent="0.2">
      <c r="A189" s="65" t="s">
        <v>148</v>
      </c>
      <c r="B189" s="65" t="s">
        <v>5</v>
      </c>
      <c r="C189" s="74">
        <v>18</v>
      </c>
      <c r="D189" s="75">
        <v>265999</v>
      </c>
      <c r="E189" s="75">
        <v>15960</v>
      </c>
      <c r="F189" s="76">
        <v>2.0786137178112308E-5</v>
      </c>
    </row>
    <row r="190" spans="1:6" x14ac:dyDescent="0.2">
      <c r="A190" s="65" t="s">
        <v>148</v>
      </c>
      <c r="B190" s="65" t="s">
        <v>1</v>
      </c>
      <c r="C190" s="74">
        <v>12</v>
      </c>
      <c r="D190" s="75">
        <v>1202705</v>
      </c>
      <c r="E190" s="75">
        <v>72162</v>
      </c>
      <c r="F190" s="76">
        <v>9.3983034526750651E-5</v>
      </c>
    </row>
    <row r="191" spans="1:6" x14ac:dyDescent="0.2">
      <c r="A191" s="65" t="s">
        <v>148</v>
      </c>
      <c r="B191" s="65" t="s">
        <v>778</v>
      </c>
      <c r="C191" s="74">
        <v>102</v>
      </c>
      <c r="D191" s="75">
        <v>4823696</v>
      </c>
      <c r="E191" s="75">
        <v>289422</v>
      </c>
      <c r="F191" s="76">
        <v>3.7694018761676818E-4</v>
      </c>
    </row>
    <row r="192" spans="1:6" x14ac:dyDescent="0.2">
      <c r="A192" s="65" t="s">
        <v>148</v>
      </c>
      <c r="B192" s="65" t="s">
        <v>3</v>
      </c>
      <c r="C192" s="74">
        <v>36</v>
      </c>
      <c r="D192" s="75">
        <v>4845648</v>
      </c>
      <c r="E192" s="75">
        <v>290739</v>
      </c>
      <c r="F192" s="76">
        <v>3.7865543465082671E-4</v>
      </c>
    </row>
    <row r="193" spans="1:6" x14ac:dyDescent="0.2">
      <c r="A193" s="65" t="s">
        <v>148</v>
      </c>
      <c r="B193" s="65" t="s">
        <v>2</v>
      </c>
      <c r="C193" s="74">
        <v>12</v>
      </c>
      <c r="D193" s="75">
        <v>10385701</v>
      </c>
      <c r="E193" s="75">
        <v>623142</v>
      </c>
      <c r="F193" s="76">
        <v>8.1157362740872556E-4</v>
      </c>
    </row>
    <row r="194" spans="1:6" x14ac:dyDescent="0.2">
      <c r="A194" s="65" t="s">
        <v>148</v>
      </c>
      <c r="B194" s="65" t="s">
        <v>6</v>
      </c>
      <c r="C194" s="74">
        <v>30</v>
      </c>
      <c r="D194" s="75">
        <v>1838092</v>
      </c>
      <c r="E194" s="75">
        <v>110285</v>
      </c>
      <c r="F194" s="76">
        <v>1.4363403124612254E-4</v>
      </c>
    </row>
    <row r="195" spans="1:6" x14ac:dyDescent="0.2">
      <c r="A195" s="65" t="s">
        <v>148</v>
      </c>
      <c r="B195" s="65" t="s">
        <v>10</v>
      </c>
      <c r="C195" s="74">
        <v>178</v>
      </c>
      <c r="D195" s="75">
        <v>6405473</v>
      </c>
      <c r="E195" s="75">
        <v>384328</v>
      </c>
      <c r="F195" s="76">
        <v>5.0054477001187632E-4</v>
      </c>
    </row>
    <row r="196" spans="1:6" x14ac:dyDescent="0.2">
      <c r="A196" s="65" t="s">
        <v>148</v>
      </c>
      <c r="B196" s="65" t="s">
        <v>4</v>
      </c>
      <c r="C196" s="74">
        <v>30</v>
      </c>
      <c r="D196" s="75">
        <v>3181777</v>
      </c>
      <c r="E196" s="75">
        <v>190907</v>
      </c>
      <c r="F196" s="76">
        <v>2.4863528134472972E-4</v>
      </c>
    </row>
    <row r="197" spans="1:6" x14ac:dyDescent="0.2">
      <c r="A197" s="65" t="s">
        <v>148</v>
      </c>
      <c r="B197" s="65" t="s">
        <v>779</v>
      </c>
      <c r="C197" s="74">
        <v>342</v>
      </c>
      <c r="D197" s="75">
        <v>6804529</v>
      </c>
      <c r="E197" s="75">
        <v>402199</v>
      </c>
      <c r="F197" s="76">
        <v>5.2381977361526269E-4</v>
      </c>
    </row>
    <row r="198" spans="1:6" x14ac:dyDescent="0.2">
      <c r="A198" s="65" t="s">
        <v>148</v>
      </c>
      <c r="B198" s="65" t="s">
        <v>8</v>
      </c>
      <c r="C198" s="74">
        <v>97</v>
      </c>
      <c r="D198" s="75">
        <v>2490910</v>
      </c>
      <c r="E198" s="75">
        <v>149455</v>
      </c>
      <c r="F198" s="76">
        <v>1.9464862982172774E-4</v>
      </c>
    </row>
    <row r="199" spans="1:6" x14ac:dyDescent="0.2">
      <c r="A199" s="65" t="s">
        <v>148</v>
      </c>
      <c r="B199" s="65" t="s">
        <v>780</v>
      </c>
      <c r="C199" s="74">
        <v>102</v>
      </c>
      <c r="D199" s="75">
        <v>3265387</v>
      </c>
      <c r="E199" s="75">
        <v>195923</v>
      </c>
      <c r="F199" s="76">
        <v>2.5516806731499359E-4</v>
      </c>
    </row>
    <row r="200" spans="1:6" x14ac:dyDescent="0.2">
      <c r="A200" s="65" t="s">
        <v>148</v>
      </c>
      <c r="B200" s="65" t="s">
        <v>25</v>
      </c>
      <c r="C200" s="74">
        <v>66</v>
      </c>
      <c r="D200" s="75">
        <v>3917986</v>
      </c>
      <c r="E200" s="75">
        <v>235079</v>
      </c>
      <c r="F200" s="76">
        <v>3.0616443243693375E-4</v>
      </c>
    </row>
    <row r="201" spans="1:6" x14ac:dyDescent="0.2">
      <c r="A201" s="65" t="s">
        <v>148</v>
      </c>
      <c r="B201" s="65" t="s">
        <v>50</v>
      </c>
      <c r="C201" s="74">
        <v>1025</v>
      </c>
      <c r="D201" s="75">
        <v>49427904</v>
      </c>
      <c r="E201" s="75">
        <v>2959601</v>
      </c>
      <c r="F201" s="76">
        <v>3.8545534071728299E-3</v>
      </c>
    </row>
    <row r="202" spans="1:6" x14ac:dyDescent="0.2">
      <c r="A202" s="65" t="s">
        <v>156</v>
      </c>
      <c r="B202" s="65" t="s">
        <v>5</v>
      </c>
      <c r="C202" s="74" t="s">
        <v>777</v>
      </c>
      <c r="D202" s="75" t="s">
        <v>777</v>
      </c>
      <c r="E202" s="75" t="s">
        <v>777</v>
      </c>
      <c r="F202" s="76" t="s">
        <v>777</v>
      </c>
    </row>
    <row r="203" spans="1:6" x14ac:dyDescent="0.2">
      <c r="A203" s="65" t="s">
        <v>156</v>
      </c>
      <c r="B203" s="65" t="s">
        <v>1</v>
      </c>
      <c r="C203" s="74">
        <v>24</v>
      </c>
      <c r="D203" s="75">
        <v>1270992</v>
      </c>
      <c r="E203" s="75">
        <v>76260</v>
      </c>
      <c r="F203" s="76">
        <v>9.932022689240881E-5</v>
      </c>
    </row>
    <row r="204" spans="1:6" x14ac:dyDescent="0.2">
      <c r="A204" s="65" t="s">
        <v>156</v>
      </c>
      <c r="B204" s="65" t="s">
        <v>778</v>
      </c>
      <c r="C204" s="74">
        <v>95</v>
      </c>
      <c r="D204" s="75">
        <v>2802937</v>
      </c>
      <c r="E204" s="75">
        <v>168176</v>
      </c>
      <c r="F204" s="76">
        <v>2.1903066454048969E-4</v>
      </c>
    </row>
    <row r="205" spans="1:6" x14ac:dyDescent="0.2">
      <c r="A205" s="65" t="s">
        <v>156</v>
      </c>
      <c r="B205" s="65" t="s">
        <v>3</v>
      </c>
      <c r="C205" s="74">
        <v>48</v>
      </c>
      <c r="D205" s="75">
        <v>5905648</v>
      </c>
      <c r="E205" s="75">
        <v>354339</v>
      </c>
      <c r="F205" s="76">
        <v>4.6148740987187576E-4</v>
      </c>
    </row>
    <row r="206" spans="1:6" x14ac:dyDescent="0.2">
      <c r="A206" s="65" t="s">
        <v>156</v>
      </c>
      <c r="B206" s="65" t="s">
        <v>2</v>
      </c>
      <c r="C206" s="74" t="s">
        <v>777</v>
      </c>
      <c r="D206" s="75" t="s">
        <v>777</v>
      </c>
      <c r="E206" s="75" t="s">
        <v>777</v>
      </c>
      <c r="F206" s="76" t="s">
        <v>777</v>
      </c>
    </row>
    <row r="207" spans="1:6" x14ac:dyDescent="0.2">
      <c r="A207" s="65" t="s">
        <v>156</v>
      </c>
      <c r="B207" s="65" t="s">
        <v>6</v>
      </c>
      <c r="C207" s="74">
        <v>12</v>
      </c>
      <c r="D207" s="75">
        <v>490168</v>
      </c>
      <c r="E207" s="75">
        <v>29410</v>
      </c>
      <c r="F207" s="76">
        <v>3.830327659199768E-5</v>
      </c>
    </row>
    <row r="208" spans="1:6" x14ac:dyDescent="0.2">
      <c r="A208" s="65" t="s">
        <v>156</v>
      </c>
      <c r="B208" s="65" t="s">
        <v>10</v>
      </c>
      <c r="C208" s="74">
        <v>257</v>
      </c>
      <c r="D208" s="75">
        <v>7224417</v>
      </c>
      <c r="E208" s="75">
        <v>433465</v>
      </c>
      <c r="F208" s="76">
        <v>5.6454028520742179E-4</v>
      </c>
    </row>
    <row r="209" spans="1:6" x14ac:dyDescent="0.2">
      <c r="A209" s="65" t="s">
        <v>156</v>
      </c>
      <c r="B209" s="65" t="s">
        <v>4</v>
      </c>
      <c r="C209" s="74">
        <v>38</v>
      </c>
      <c r="D209" s="75">
        <v>2500456</v>
      </c>
      <c r="E209" s="75">
        <v>150027</v>
      </c>
      <c r="F209" s="76">
        <v>1.9539359664289818E-4</v>
      </c>
    </row>
    <row r="210" spans="1:6" x14ac:dyDescent="0.2">
      <c r="A210" s="65" t="s">
        <v>156</v>
      </c>
      <c r="B210" s="65" t="s">
        <v>779</v>
      </c>
      <c r="C210" s="74">
        <v>277</v>
      </c>
      <c r="D210" s="75">
        <v>4000804</v>
      </c>
      <c r="E210" s="75">
        <v>240007</v>
      </c>
      <c r="F210" s="76">
        <v>3.125826081270176E-4</v>
      </c>
    </row>
    <row r="211" spans="1:6" x14ac:dyDescent="0.2">
      <c r="A211" s="65" t="s">
        <v>156</v>
      </c>
      <c r="B211" s="65" t="s">
        <v>8</v>
      </c>
      <c r="C211" s="74">
        <v>117</v>
      </c>
      <c r="D211" s="75">
        <v>2056476</v>
      </c>
      <c r="E211" s="75">
        <v>123389</v>
      </c>
      <c r="F211" s="76">
        <v>1.6070054387657263E-4</v>
      </c>
    </row>
    <row r="212" spans="1:6" x14ac:dyDescent="0.2">
      <c r="A212" s="65" t="s">
        <v>156</v>
      </c>
      <c r="B212" s="65" t="s">
        <v>780</v>
      </c>
      <c r="C212" s="74">
        <v>88</v>
      </c>
      <c r="D212" s="75">
        <v>1877752</v>
      </c>
      <c r="E212" s="75">
        <v>112665</v>
      </c>
      <c r="F212" s="76">
        <v>1.4673371836917439E-4</v>
      </c>
    </row>
    <row r="213" spans="1:6" x14ac:dyDescent="0.2">
      <c r="A213" s="65" t="s">
        <v>156</v>
      </c>
      <c r="B213" s="65" t="s">
        <v>25</v>
      </c>
      <c r="C213" s="74">
        <v>69</v>
      </c>
      <c r="D213" s="75">
        <v>4377967</v>
      </c>
      <c r="E213" s="75">
        <v>262678</v>
      </c>
      <c r="F213" s="76">
        <v>3.4210908155840754E-4</v>
      </c>
    </row>
    <row r="214" spans="1:6" x14ac:dyDescent="0.2">
      <c r="A214" s="65" t="s">
        <v>156</v>
      </c>
      <c r="B214" s="65" t="s">
        <v>50</v>
      </c>
      <c r="C214" s="74">
        <v>1040</v>
      </c>
      <c r="D214" s="75">
        <v>35105562</v>
      </c>
      <c r="E214" s="75">
        <v>2106292</v>
      </c>
      <c r="F214" s="76">
        <v>2.7432126847844944E-3</v>
      </c>
    </row>
    <row r="215" spans="1:6" x14ac:dyDescent="0.2">
      <c r="A215" s="65" t="s">
        <v>164</v>
      </c>
      <c r="B215" s="65" t="s">
        <v>5</v>
      </c>
      <c r="C215" s="74">
        <v>60</v>
      </c>
      <c r="D215" s="75">
        <v>5805653</v>
      </c>
      <c r="E215" s="75">
        <v>348339</v>
      </c>
      <c r="F215" s="76">
        <v>4.5367307258687112E-4</v>
      </c>
    </row>
    <row r="216" spans="1:6" x14ac:dyDescent="0.2">
      <c r="A216" s="65" t="s">
        <v>164</v>
      </c>
      <c r="B216" s="65" t="s">
        <v>1</v>
      </c>
      <c r="C216" s="74">
        <v>51</v>
      </c>
      <c r="D216" s="75">
        <v>33793281</v>
      </c>
      <c r="E216" s="75">
        <v>2027597</v>
      </c>
      <c r="F216" s="76">
        <v>2.6407211393439209E-3</v>
      </c>
    </row>
    <row r="217" spans="1:6" x14ac:dyDescent="0.2">
      <c r="A217" s="65" t="s">
        <v>164</v>
      </c>
      <c r="B217" s="65" t="s">
        <v>778</v>
      </c>
      <c r="C217" s="74">
        <v>348</v>
      </c>
      <c r="D217" s="75">
        <v>24671370</v>
      </c>
      <c r="E217" s="75">
        <v>1478596</v>
      </c>
      <c r="F217" s="76">
        <v>1.9257079753764502E-3</v>
      </c>
    </row>
    <row r="218" spans="1:6" x14ac:dyDescent="0.2">
      <c r="A218" s="65" t="s">
        <v>164</v>
      </c>
      <c r="B218" s="65" t="s">
        <v>3</v>
      </c>
      <c r="C218" s="74">
        <v>172</v>
      </c>
      <c r="D218" s="75">
        <v>20079332</v>
      </c>
      <c r="E218" s="75">
        <v>1204674</v>
      </c>
      <c r="F218" s="76">
        <v>1.5689548257459439E-3</v>
      </c>
    </row>
    <row r="219" spans="1:6" x14ac:dyDescent="0.2">
      <c r="A219" s="65" t="s">
        <v>164</v>
      </c>
      <c r="B219" s="65" t="s">
        <v>2</v>
      </c>
      <c r="C219" s="74">
        <v>30</v>
      </c>
      <c r="D219" s="75">
        <v>28442191</v>
      </c>
      <c r="E219" s="75">
        <v>1706531</v>
      </c>
      <c r="F219" s="76">
        <v>2.2225681368860384E-3</v>
      </c>
    </row>
    <row r="220" spans="1:6" x14ac:dyDescent="0.2">
      <c r="A220" s="65" t="s">
        <v>164</v>
      </c>
      <c r="B220" s="65" t="s">
        <v>6</v>
      </c>
      <c r="C220" s="74">
        <v>82</v>
      </c>
      <c r="D220" s="75">
        <v>8016040</v>
      </c>
      <c r="E220" s="75">
        <v>480962</v>
      </c>
      <c r="F220" s="76">
        <v>6.2639988154506593E-4</v>
      </c>
    </row>
    <row r="221" spans="1:6" x14ac:dyDescent="0.2">
      <c r="A221" s="65" t="s">
        <v>164</v>
      </c>
      <c r="B221" s="65" t="s">
        <v>10</v>
      </c>
      <c r="C221" s="74">
        <v>575</v>
      </c>
      <c r="D221" s="75">
        <v>16847123</v>
      </c>
      <c r="E221" s="75">
        <v>1010827</v>
      </c>
      <c r="F221" s="76">
        <v>1.316490519131562E-3</v>
      </c>
    </row>
    <row r="222" spans="1:6" x14ac:dyDescent="0.2">
      <c r="A222" s="65" t="s">
        <v>164</v>
      </c>
      <c r="B222" s="65" t="s">
        <v>4</v>
      </c>
      <c r="C222" s="74">
        <v>82</v>
      </c>
      <c r="D222" s="75">
        <v>14853707</v>
      </c>
      <c r="E222" s="75">
        <v>891222</v>
      </c>
      <c r="F222" s="76">
        <v>1.1607182173027323E-3</v>
      </c>
    </row>
    <row r="223" spans="1:6" x14ac:dyDescent="0.2">
      <c r="A223" s="65" t="s">
        <v>164</v>
      </c>
      <c r="B223" s="65" t="s">
        <v>779</v>
      </c>
      <c r="C223" s="74">
        <v>1160</v>
      </c>
      <c r="D223" s="75">
        <v>27027932</v>
      </c>
      <c r="E223" s="75">
        <v>1578890</v>
      </c>
      <c r="F223" s="76">
        <v>2.0563298326534926E-3</v>
      </c>
    </row>
    <row r="224" spans="1:6" x14ac:dyDescent="0.2">
      <c r="A224" s="65" t="s">
        <v>164</v>
      </c>
      <c r="B224" s="65" t="s">
        <v>8</v>
      </c>
      <c r="C224" s="74">
        <v>377</v>
      </c>
      <c r="D224" s="75">
        <v>19923168</v>
      </c>
      <c r="E224" s="75">
        <v>1195365</v>
      </c>
      <c r="F224" s="76">
        <v>1.5568308814482594E-3</v>
      </c>
    </row>
    <row r="225" spans="1:6" x14ac:dyDescent="0.2">
      <c r="A225" s="65" t="s">
        <v>164</v>
      </c>
      <c r="B225" s="65" t="s">
        <v>780</v>
      </c>
      <c r="C225" s="74">
        <v>159</v>
      </c>
      <c r="D225" s="75">
        <v>6964151</v>
      </c>
      <c r="E225" s="75">
        <v>417849</v>
      </c>
      <c r="F225" s="76">
        <v>5.4420217003364974E-4</v>
      </c>
    </row>
    <row r="226" spans="1:6" x14ac:dyDescent="0.2">
      <c r="A226" s="65" t="s">
        <v>164</v>
      </c>
      <c r="B226" s="65" t="s">
        <v>25</v>
      </c>
      <c r="C226" s="74">
        <v>194</v>
      </c>
      <c r="D226" s="75">
        <v>13994254</v>
      </c>
      <c r="E226" s="75">
        <v>839655</v>
      </c>
      <c r="F226" s="76">
        <v>1.0935578955067599E-3</v>
      </c>
    </row>
    <row r="227" spans="1:6" x14ac:dyDescent="0.2">
      <c r="A227" s="65" t="s">
        <v>164</v>
      </c>
      <c r="B227" s="65" t="s">
        <v>50</v>
      </c>
      <c r="C227" s="74">
        <v>3290</v>
      </c>
      <c r="D227" s="75">
        <v>220418202</v>
      </c>
      <c r="E227" s="75">
        <v>13180509</v>
      </c>
      <c r="F227" s="76">
        <v>1.716615715233984E-2</v>
      </c>
    </row>
    <row r="228" spans="1:6" x14ac:dyDescent="0.2">
      <c r="A228" s="65" t="s">
        <v>171</v>
      </c>
      <c r="B228" s="65" t="s">
        <v>5</v>
      </c>
      <c r="C228" s="74" t="s">
        <v>777</v>
      </c>
      <c r="D228" s="75" t="s">
        <v>777</v>
      </c>
      <c r="E228" s="75" t="s">
        <v>777</v>
      </c>
      <c r="F228" s="76" t="s">
        <v>777</v>
      </c>
    </row>
    <row r="229" spans="1:6" x14ac:dyDescent="0.2">
      <c r="A229" s="65" t="s">
        <v>171</v>
      </c>
      <c r="B229" s="65" t="s">
        <v>1</v>
      </c>
      <c r="C229" s="74">
        <v>21</v>
      </c>
      <c r="D229" s="75">
        <v>7145136</v>
      </c>
      <c r="E229" s="75">
        <v>428708</v>
      </c>
      <c r="F229" s="76">
        <v>5.5834481812996059E-4</v>
      </c>
    </row>
    <row r="230" spans="1:6" x14ac:dyDescent="0.2">
      <c r="A230" s="65" t="s">
        <v>171</v>
      </c>
      <c r="B230" s="65" t="s">
        <v>778</v>
      </c>
      <c r="C230" s="74">
        <v>69</v>
      </c>
      <c r="D230" s="75">
        <v>3232072</v>
      </c>
      <c r="E230" s="75">
        <v>193924</v>
      </c>
      <c r="F230" s="76">
        <v>2.5256459060953956E-4</v>
      </c>
    </row>
    <row r="231" spans="1:6" x14ac:dyDescent="0.2">
      <c r="A231" s="65" t="s">
        <v>171</v>
      </c>
      <c r="B231" s="65" t="s">
        <v>3</v>
      </c>
      <c r="C231" s="74">
        <v>42</v>
      </c>
      <c r="D231" s="75">
        <v>3587633</v>
      </c>
      <c r="E231" s="75">
        <v>215258</v>
      </c>
      <c r="F231" s="76">
        <v>2.8034976921592099E-4</v>
      </c>
    </row>
    <row r="232" spans="1:6" x14ac:dyDescent="0.2">
      <c r="A232" s="65" t="s">
        <v>171</v>
      </c>
      <c r="B232" s="65" t="s">
        <v>2</v>
      </c>
      <c r="C232" s="74" t="s">
        <v>777</v>
      </c>
      <c r="D232" s="75" t="s">
        <v>777</v>
      </c>
      <c r="E232" s="75" t="s">
        <v>777</v>
      </c>
      <c r="F232" s="76" t="s">
        <v>777</v>
      </c>
    </row>
    <row r="233" spans="1:6" x14ac:dyDescent="0.2">
      <c r="A233" s="65" t="s">
        <v>171</v>
      </c>
      <c r="B233" s="65" t="s">
        <v>6</v>
      </c>
      <c r="C233" s="74">
        <v>15</v>
      </c>
      <c r="D233" s="75">
        <v>1627173</v>
      </c>
      <c r="E233" s="75">
        <v>97630</v>
      </c>
      <c r="F233" s="76">
        <v>1.2715229152250029E-4</v>
      </c>
    </row>
    <row r="234" spans="1:6" x14ac:dyDescent="0.2">
      <c r="A234" s="65" t="s">
        <v>171</v>
      </c>
      <c r="B234" s="65" t="s">
        <v>10</v>
      </c>
      <c r="C234" s="74">
        <v>182</v>
      </c>
      <c r="D234" s="75">
        <v>5323063</v>
      </c>
      <c r="E234" s="75">
        <v>319384</v>
      </c>
      <c r="F234" s="76">
        <v>4.1596238323898631E-4</v>
      </c>
    </row>
    <row r="235" spans="1:6" x14ac:dyDescent="0.2">
      <c r="A235" s="65" t="s">
        <v>171</v>
      </c>
      <c r="B235" s="65" t="s">
        <v>4</v>
      </c>
      <c r="C235" s="74">
        <v>21</v>
      </c>
      <c r="D235" s="75">
        <v>1355850</v>
      </c>
      <c r="E235" s="75">
        <v>81351</v>
      </c>
      <c r="F235" s="76">
        <v>1.0595069207873524E-4</v>
      </c>
    </row>
    <row r="236" spans="1:6" x14ac:dyDescent="0.2">
      <c r="A236" s="65" t="s">
        <v>171</v>
      </c>
      <c r="B236" s="65" t="s">
        <v>779</v>
      </c>
      <c r="C236" s="74">
        <v>292</v>
      </c>
      <c r="D236" s="75">
        <v>5467597</v>
      </c>
      <c r="E236" s="75">
        <v>324288</v>
      </c>
      <c r="F236" s="76">
        <v>4.2234930157993006E-4</v>
      </c>
    </row>
    <row r="237" spans="1:6" x14ac:dyDescent="0.2">
      <c r="A237" s="65" t="s">
        <v>171</v>
      </c>
      <c r="B237" s="65" t="s">
        <v>8</v>
      </c>
      <c r="C237" s="74">
        <v>106</v>
      </c>
      <c r="D237" s="75">
        <v>1842317</v>
      </c>
      <c r="E237" s="75">
        <v>110539</v>
      </c>
      <c r="F237" s="76">
        <v>1.4396483819118774E-4</v>
      </c>
    </row>
    <row r="238" spans="1:6" x14ac:dyDescent="0.2">
      <c r="A238" s="65" t="s">
        <v>171</v>
      </c>
      <c r="B238" s="65" t="s">
        <v>780</v>
      </c>
      <c r="C238" s="74">
        <v>60</v>
      </c>
      <c r="D238" s="75">
        <v>2816549</v>
      </c>
      <c r="E238" s="75">
        <v>168993</v>
      </c>
      <c r="F238" s="76">
        <v>2.2009471680079781E-4</v>
      </c>
    </row>
    <row r="239" spans="1:6" x14ac:dyDescent="0.2">
      <c r="A239" s="65" t="s">
        <v>171</v>
      </c>
      <c r="B239" s="65" t="s">
        <v>25</v>
      </c>
      <c r="C239" s="74">
        <v>24</v>
      </c>
      <c r="D239" s="75">
        <v>3566427</v>
      </c>
      <c r="E239" s="75">
        <v>213986</v>
      </c>
      <c r="F239" s="76">
        <v>2.786931297115E-4</v>
      </c>
    </row>
    <row r="240" spans="1:6" x14ac:dyDescent="0.2">
      <c r="A240" s="65" t="s">
        <v>171</v>
      </c>
      <c r="B240" s="65" t="s">
        <v>50</v>
      </c>
      <c r="C240" s="74">
        <v>843</v>
      </c>
      <c r="D240" s="75">
        <v>36386603</v>
      </c>
      <c r="E240" s="75">
        <v>2179428</v>
      </c>
      <c r="F240" s="76">
        <v>2.8384642467305108E-3</v>
      </c>
    </row>
    <row r="241" spans="1:6" x14ac:dyDescent="0.2">
      <c r="A241" s="65" t="s">
        <v>176</v>
      </c>
      <c r="B241" s="65" t="s">
        <v>5</v>
      </c>
      <c r="C241" s="74" t="s">
        <v>777</v>
      </c>
      <c r="D241" s="75" t="s">
        <v>777</v>
      </c>
      <c r="E241" s="75" t="s">
        <v>777</v>
      </c>
      <c r="F241" s="76" t="s">
        <v>777</v>
      </c>
    </row>
    <row r="242" spans="1:6" x14ac:dyDescent="0.2">
      <c r="A242" s="65" t="s">
        <v>176</v>
      </c>
      <c r="B242" s="65" t="s">
        <v>1</v>
      </c>
      <c r="C242" s="74">
        <v>24</v>
      </c>
      <c r="D242" s="75">
        <v>1023869</v>
      </c>
      <c r="E242" s="75">
        <v>61432</v>
      </c>
      <c r="F242" s="76">
        <v>8.0008394682067367E-5</v>
      </c>
    </row>
    <row r="243" spans="1:6" x14ac:dyDescent="0.2">
      <c r="A243" s="65" t="s">
        <v>176</v>
      </c>
      <c r="B243" s="65" t="s">
        <v>778</v>
      </c>
      <c r="C243" s="74">
        <v>87</v>
      </c>
      <c r="D243" s="75">
        <v>2609555</v>
      </c>
      <c r="E243" s="75">
        <v>156573</v>
      </c>
      <c r="F243" s="76">
        <v>2.0391903862083824E-4</v>
      </c>
    </row>
    <row r="244" spans="1:6" x14ac:dyDescent="0.2">
      <c r="A244" s="65" t="s">
        <v>176</v>
      </c>
      <c r="B244" s="65" t="s">
        <v>3</v>
      </c>
      <c r="C244" s="74">
        <v>36</v>
      </c>
      <c r="D244" s="75">
        <v>4406938</v>
      </c>
      <c r="E244" s="75">
        <v>264416</v>
      </c>
      <c r="F244" s="76">
        <v>3.443726345919639E-4</v>
      </c>
    </row>
    <row r="245" spans="1:6" x14ac:dyDescent="0.2">
      <c r="A245" s="65" t="s">
        <v>176</v>
      </c>
      <c r="B245" s="65" t="s">
        <v>2</v>
      </c>
      <c r="C245" s="74" t="s">
        <v>777</v>
      </c>
      <c r="D245" s="75" t="s">
        <v>777</v>
      </c>
      <c r="E245" s="75" t="s">
        <v>777</v>
      </c>
      <c r="F245" s="76" t="s">
        <v>777</v>
      </c>
    </row>
    <row r="246" spans="1:6" x14ac:dyDescent="0.2">
      <c r="A246" s="65" t="s">
        <v>176</v>
      </c>
      <c r="B246" s="65" t="s">
        <v>6</v>
      </c>
      <c r="C246" s="74">
        <v>24</v>
      </c>
      <c r="D246" s="75">
        <v>2242555</v>
      </c>
      <c r="E246" s="75">
        <v>134553</v>
      </c>
      <c r="F246" s="76">
        <v>1.7524042078487126E-4</v>
      </c>
    </row>
    <row r="247" spans="1:6" x14ac:dyDescent="0.2">
      <c r="A247" s="65" t="s">
        <v>176</v>
      </c>
      <c r="B247" s="65" t="s">
        <v>10</v>
      </c>
      <c r="C247" s="74">
        <v>204</v>
      </c>
      <c r="D247" s="75">
        <v>7585481</v>
      </c>
      <c r="E247" s="75">
        <v>455129</v>
      </c>
      <c r="F247" s="76">
        <v>5.9275525236447842E-4</v>
      </c>
    </row>
    <row r="248" spans="1:6" x14ac:dyDescent="0.2">
      <c r="A248" s="65" t="s">
        <v>176</v>
      </c>
      <c r="B248" s="65" t="s">
        <v>4</v>
      </c>
      <c r="C248" s="74">
        <v>28</v>
      </c>
      <c r="D248" s="75">
        <v>1233426</v>
      </c>
      <c r="E248" s="75">
        <v>74006</v>
      </c>
      <c r="F248" s="76">
        <v>9.6384640852342063E-5</v>
      </c>
    </row>
    <row r="249" spans="1:6" x14ac:dyDescent="0.2">
      <c r="A249" s="65" t="s">
        <v>176</v>
      </c>
      <c r="B249" s="65" t="s">
        <v>779</v>
      </c>
      <c r="C249" s="74">
        <v>199</v>
      </c>
      <c r="D249" s="75">
        <v>2996279</v>
      </c>
      <c r="E249" s="75">
        <v>177843</v>
      </c>
      <c r="F249" s="76">
        <v>2.3162086429617964E-4</v>
      </c>
    </row>
    <row r="250" spans="1:6" x14ac:dyDescent="0.2">
      <c r="A250" s="65" t="s">
        <v>176</v>
      </c>
      <c r="B250" s="65" t="s">
        <v>8</v>
      </c>
      <c r="C250" s="74">
        <v>124</v>
      </c>
      <c r="D250" s="75">
        <v>9004712</v>
      </c>
      <c r="E250" s="75">
        <v>540283</v>
      </c>
      <c r="F250" s="76">
        <v>7.0365893189235909E-4</v>
      </c>
    </row>
    <row r="251" spans="1:6" x14ac:dyDescent="0.2">
      <c r="A251" s="65" t="s">
        <v>176</v>
      </c>
      <c r="B251" s="65" t="s">
        <v>780</v>
      </c>
      <c r="C251" s="74">
        <v>68</v>
      </c>
      <c r="D251" s="75">
        <v>1375490</v>
      </c>
      <c r="E251" s="75">
        <v>82529</v>
      </c>
      <c r="F251" s="76">
        <v>1.0748490696569114E-4</v>
      </c>
    </row>
    <row r="252" spans="1:6" x14ac:dyDescent="0.2">
      <c r="A252" s="65" t="s">
        <v>176</v>
      </c>
      <c r="B252" s="65" t="s">
        <v>25</v>
      </c>
      <c r="C252" s="74">
        <v>72</v>
      </c>
      <c r="D252" s="75">
        <v>4700622</v>
      </c>
      <c r="E252" s="75">
        <v>282030</v>
      </c>
      <c r="F252" s="76">
        <v>3.6731292408164249E-4</v>
      </c>
    </row>
    <row r="253" spans="1:6" x14ac:dyDescent="0.2">
      <c r="A253" s="65" t="s">
        <v>176</v>
      </c>
      <c r="B253" s="65" t="s">
        <v>50</v>
      </c>
      <c r="C253" s="74">
        <v>872</v>
      </c>
      <c r="D253" s="75">
        <v>37178928</v>
      </c>
      <c r="E253" s="75">
        <v>2228795</v>
      </c>
      <c r="F253" s="76">
        <v>2.9027593115219809E-3</v>
      </c>
    </row>
    <row r="254" spans="1:6" x14ac:dyDescent="0.2">
      <c r="A254" s="65" t="s">
        <v>183</v>
      </c>
      <c r="B254" s="65" t="s">
        <v>5</v>
      </c>
      <c r="C254" s="74" t="s">
        <v>777</v>
      </c>
      <c r="D254" s="75" t="s">
        <v>777</v>
      </c>
      <c r="E254" s="75" t="s">
        <v>777</v>
      </c>
      <c r="F254" s="76" t="s">
        <v>777</v>
      </c>
    </row>
    <row r="255" spans="1:6" x14ac:dyDescent="0.2">
      <c r="A255" s="65" t="s">
        <v>183</v>
      </c>
      <c r="B255" s="65" t="s">
        <v>1</v>
      </c>
      <c r="C255" s="74" t="s">
        <v>777</v>
      </c>
      <c r="D255" s="75" t="s">
        <v>777</v>
      </c>
      <c r="E255" s="75" t="s">
        <v>777</v>
      </c>
      <c r="F255" s="76" t="s">
        <v>777</v>
      </c>
    </row>
    <row r="256" spans="1:6" x14ac:dyDescent="0.2">
      <c r="A256" s="65" t="s">
        <v>183</v>
      </c>
      <c r="B256" s="65" t="s">
        <v>778</v>
      </c>
      <c r="C256" s="74">
        <v>57</v>
      </c>
      <c r="D256" s="75">
        <v>2632538</v>
      </c>
      <c r="E256" s="75">
        <v>157952</v>
      </c>
      <c r="F256" s="76">
        <v>2.057150338068418E-4</v>
      </c>
    </row>
    <row r="257" spans="1:6" x14ac:dyDescent="0.2">
      <c r="A257" s="65" t="s">
        <v>183</v>
      </c>
      <c r="B257" s="65" t="s">
        <v>3</v>
      </c>
      <c r="C257" s="74">
        <v>46</v>
      </c>
      <c r="D257" s="75">
        <v>4850970</v>
      </c>
      <c r="E257" s="75">
        <v>291048</v>
      </c>
      <c r="F257" s="76">
        <v>3.7905787302100442E-4</v>
      </c>
    </row>
    <row r="258" spans="1:6" x14ac:dyDescent="0.2">
      <c r="A258" s="65" t="s">
        <v>183</v>
      </c>
      <c r="B258" s="65" t="s">
        <v>2</v>
      </c>
      <c r="C258" s="74" t="s">
        <v>777</v>
      </c>
      <c r="D258" s="75" t="s">
        <v>777</v>
      </c>
      <c r="E258" s="75" t="s">
        <v>777</v>
      </c>
      <c r="F258" s="76" t="s">
        <v>777</v>
      </c>
    </row>
    <row r="259" spans="1:6" x14ac:dyDescent="0.2">
      <c r="A259" s="65" t="s">
        <v>183</v>
      </c>
      <c r="B259" s="65" t="s">
        <v>6</v>
      </c>
      <c r="C259" s="74">
        <v>15</v>
      </c>
      <c r="D259" s="75">
        <v>658705</v>
      </c>
      <c r="E259" s="75">
        <v>39522</v>
      </c>
      <c r="F259" s="76">
        <v>5.1473039696325477E-5</v>
      </c>
    </row>
    <row r="260" spans="1:6" x14ac:dyDescent="0.2">
      <c r="A260" s="65" t="s">
        <v>183</v>
      </c>
      <c r="B260" s="65" t="s">
        <v>10</v>
      </c>
      <c r="C260" s="74">
        <v>108</v>
      </c>
      <c r="D260" s="75">
        <v>2244985</v>
      </c>
      <c r="E260" s="75">
        <v>134296</v>
      </c>
      <c r="F260" s="76">
        <v>1.7490570667116356E-4</v>
      </c>
    </row>
    <row r="261" spans="1:6" x14ac:dyDescent="0.2">
      <c r="A261" s="65" t="s">
        <v>183</v>
      </c>
      <c r="B261" s="65" t="s">
        <v>4</v>
      </c>
      <c r="C261" s="74">
        <v>18</v>
      </c>
      <c r="D261" s="75">
        <v>1353601</v>
      </c>
      <c r="E261" s="75">
        <v>81216</v>
      </c>
      <c r="F261" s="76">
        <v>1.0577486948982262E-4</v>
      </c>
    </row>
    <row r="262" spans="1:6" x14ac:dyDescent="0.2">
      <c r="A262" s="65" t="s">
        <v>183</v>
      </c>
      <c r="B262" s="65" t="s">
        <v>779</v>
      </c>
      <c r="C262" s="74">
        <v>166</v>
      </c>
      <c r="D262" s="75">
        <v>2948983</v>
      </c>
      <c r="E262" s="75">
        <v>166687</v>
      </c>
      <c r="F262" s="76">
        <v>2.1709140650426104E-4</v>
      </c>
    </row>
    <row r="263" spans="1:6" x14ac:dyDescent="0.2">
      <c r="A263" s="65" t="s">
        <v>183</v>
      </c>
      <c r="B263" s="65" t="s">
        <v>8</v>
      </c>
      <c r="C263" s="74">
        <v>52</v>
      </c>
      <c r="D263" s="75">
        <v>743977</v>
      </c>
      <c r="E263" s="75">
        <v>44639</v>
      </c>
      <c r="F263" s="76">
        <v>5.8137367010886921E-5</v>
      </c>
    </row>
    <row r="264" spans="1:6" x14ac:dyDescent="0.2">
      <c r="A264" s="65" t="s">
        <v>183</v>
      </c>
      <c r="B264" s="65" t="s">
        <v>780</v>
      </c>
      <c r="C264" s="74">
        <v>18</v>
      </c>
      <c r="D264" s="75">
        <v>1012163</v>
      </c>
      <c r="E264" s="75">
        <v>60730</v>
      </c>
      <c r="F264" s="76">
        <v>7.9094117219721829E-5</v>
      </c>
    </row>
    <row r="265" spans="1:6" x14ac:dyDescent="0.2">
      <c r="A265" s="65" t="s">
        <v>183</v>
      </c>
      <c r="B265" s="65" t="s">
        <v>25</v>
      </c>
      <c r="C265" s="74">
        <v>27</v>
      </c>
      <c r="D265" s="75">
        <v>593860</v>
      </c>
      <c r="E265" s="75">
        <v>35632</v>
      </c>
      <c r="F265" s="76">
        <v>4.6406744356547478E-5</v>
      </c>
    </row>
    <row r="266" spans="1:6" x14ac:dyDescent="0.2">
      <c r="A266" s="65" t="s">
        <v>183</v>
      </c>
      <c r="B266" s="65" t="s">
        <v>50</v>
      </c>
      <c r="C266" s="74">
        <v>528</v>
      </c>
      <c r="D266" s="75">
        <v>25765266</v>
      </c>
      <c r="E266" s="75">
        <v>1535250</v>
      </c>
      <c r="F266" s="76">
        <v>1.999493552800559E-3</v>
      </c>
    </row>
    <row r="267" spans="1:6" x14ac:dyDescent="0.2">
      <c r="A267" s="65" t="s">
        <v>186</v>
      </c>
      <c r="B267" s="65" t="s">
        <v>5</v>
      </c>
      <c r="C267" s="74">
        <v>39</v>
      </c>
      <c r="D267" s="75">
        <v>2999087</v>
      </c>
      <c r="E267" s="75">
        <v>179945</v>
      </c>
      <c r="F267" s="76">
        <v>2.3435848712502626E-4</v>
      </c>
    </row>
    <row r="268" spans="1:6" x14ac:dyDescent="0.2">
      <c r="A268" s="65" t="s">
        <v>186</v>
      </c>
      <c r="B268" s="65" t="s">
        <v>1</v>
      </c>
      <c r="C268" s="74">
        <v>17</v>
      </c>
      <c r="D268" s="75">
        <v>19961799</v>
      </c>
      <c r="E268" s="75">
        <v>1197708</v>
      </c>
      <c r="F268" s="76">
        <v>1.5598823801580535E-3</v>
      </c>
    </row>
    <row r="269" spans="1:6" x14ac:dyDescent="0.2">
      <c r="A269" s="65" t="s">
        <v>186</v>
      </c>
      <c r="B269" s="65" t="s">
        <v>778</v>
      </c>
      <c r="C269" s="74">
        <v>138</v>
      </c>
      <c r="D269" s="75">
        <v>6174177</v>
      </c>
      <c r="E269" s="75">
        <v>370451</v>
      </c>
      <c r="F269" s="76">
        <v>4.8247151026120817E-4</v>
      </c>
    </row>
    <row r="270" spans="1:6" x14ac:dyDescent="0.2">
      <c r="A270" s="65" t="s">
        <v>186</v>
      </c>
      <c r="B270" s="65" t="s">
        <v>3</v>
      </c>
      <c r="C270" s="74">
        <v>57</v>
      </c>
      <c r="D270" s="75">
        <v>5775817</v>
      </c>
      <c r="E270" s="75">
        <v>346549</v>
      </c>
      <c r="F270" s="76">
        <v>4.5134179529684472E-4</v>
      </c>
    </row>
    <row r="271" spans="1:6" x14ac:dyDescent="0.2">
      <c r="A271" s="65" t="s">
        <v>186</v>
      </c>
      <c r="B271" s="65" t="s">
        <v>2</v>
      </c>
      <c r="C271" s="74">
        <v>13</v>
      </c>
      <c r="D271" s="75">
        <v>10760445</v>
      </c>
      <c r="E271" s="75">
        <v>645627</v>
      </c>
      <c r="F271" s="76">
        <v>8.4085785638428031E-4</v>
      </c>
    </row>
    <row r="272" spans="1:6" x14ac:dyDescent="0.2">
      <c r="A272" s="65" t="s">
        <v>186</v>
      </c>
      <c r="B272" s="65" t="s">
        <v>6</v>
      </c>
      <c r="C272" s="74">
        <v>51</v>
      </c>
      <c r="D272" s="75">
        <v>4151262</v>
      </c>
      <c r="E272" s="75">
        <v>249076</v>
      </c>
      <c r="F272" s="76">
        <v>3.2439397893330206E-4</v>
      </c>
    </row>
    <row r="273" spans="1:6" x14ac:dyDescent="0.2">
      <c r="A273" s="65" t="s">
        <v>186</v>
      </c>
      <c r="B273" s="65" t="s">
        <v>10</v>
      </c>
      <c r="C273" s="74">
        <v>237</v>
      </c>
      <c r="D273" s="75">
        <v>4856560</v>
      </c>
      <c r="E273" s="75">
        <v>291394</v>
      </c>
      <c r="F273" s="76">
        <v>3.7950849980443972E-4</v>
      </c>
    </row>
    <row r="274" spans="1:6" x14ac:dyDescent="0.2">
      <c r="A274" s="65" t="s">
        <v>186</v>
      </c>
      <c r="B274" s="65" t="s">
        <v>4</v>
      </c>
      <c r="C274" s="74">
        <v>33</v>
      </c>
      <c r="D274" s="75">
        <v>2966091</v>
      </c>
      <c r="E274" s="75">
        <v>177965</v>
      </c>
      <c r="F274" s="76">
        <v>2.3177975582097473E-4</v>
      </c>
    </row>
    <row r="275" spans="1:6" x14ac:dyDescent="0.2">
      <c r="A275" s="65" t="s">
        <v>186</v>
      </c>
      <c r="B275" s="65" t="s">
        <v>779</v>
      </c>
      <c r="C275" s="74">
        <v>414</v>
      </c>
      <c r="D275" s="75">
        <v>9232947</v>
      </c>
      <c r="E275" s="75">
        <v>542330</v>
      </c>
      <c r="F275" s="76">
        <v>7.0632492329609315E-4</v>
      </c>
    </row>
    <row r="276" spans="1:6" x14ac:dyDescent="0.2">
      <c r="A276" s="65" t="s">
        <v>186</v>
      </c>
      <c r="B276" s="65" t="s">
        <v>8</v>
      </c>
      <c r="C276" s="74">
        <v>189</v>
      </c>
      <c r="D276" s="75">
        <v>9277283</v>
      </c>
      <c r="E276" s="75">
        <v>556637</v>
      </c>
      <c r="F276" s="76">
        <v>7.2495821055218674E-4</v>
      </c>
    </row>
    <row r="277" spans="1:6" x14ac:dyDescent="0.2">
      <c r="A277" s="65" t="s">
        <v>186</v>
      </c>
      <c r="B277" s="65" t="s">
        <v>780</v>
      </c>
      <c r="C277" s="74">
        <v>68</v>
      </c>
      <c r="D277" s="75">
        <v>5347709</v>
      </c>
      <c r="E277" s="75">
        <v>320863</v>
      </c>
      <c r="F277" s="76">
        <v>4.1788861737973994E-4</v>
      </c>
    </row>
    <row r="278" spans="1:6" x14ac:dyDescent="0.2">
      <c r="A278" s="65" t="s">
        <v>186</v>
      </c>
      <c r="B278" s="65" t="s">
        <v>25</v>
      </c>
      <c r="C278" s="74">
        <v>81</v>
      </c>
      <c r="D278" s="75">
        <v>9458680</v>
      </c>
      <c r="E278" s="75">
        <v>567521</v>
      </c>
      <c r="F278" s="76">
        <v>7.3913341838718514E-4</v>
      </c>
    </row>
    <row r="279" spans="1:6" x14ac:dyDescent="0.2">
      <c r="A279" s="65" t="s">
        <v>186</v>
      </c>
      <c r="B279" s="65" t="s">
        <v>50</v>
      </c>
      <c r="C279" s="74">
        <v>1337</v>
      </c>
      <c r="D279" s="75">
        <v>90961856</v>
      </c>
      <c r="E279" s="75">
        <v>5446065</v>
      </c>
      <c r="F279" s="76">
        <v>7.0928981310097866E-3</v>
      </c>
    </row>
    <row r="280" spans="1:6" x14ac:dyDescent="0.2">
      <c r="A280" s="65" t="s">
        <v>194</v>
      </c>
      <c r="B280" s="65" t="s">
        <v>5</v>
      </c>
      <c r="C280" s="74">
        <v>18</v>
      </c>
      <c r="D280" s="75">
        <v>157366</v>
      </c>
      <c r="E280" s="75">
        <v>9442</v>
      </c>
      <c r="F280" s="76">
        <v>1.229716210750228E-5</v>
      </c>
    </row>
    <row r="281" spans="1:6" x14ac:dyDescent="0.2">
      <c r="A281" s="65" t="s">
        <v>194</v>
      </c>
      <c r="B281" s="65" t="s">
        <v>1</v>
      </c>
      <c r="C281" s="74">
        <v>18</v>
      </c>
      <c r="D281" s="75">
        <v>4116546</v>
      </c>
      <c r="E281" s="75">
        <v>246993</v>
      </c>
      <c r="F281" s="76">
        <v>3.2168110150585796E-4</v>
      </c>
    </row>
    <row r="282" spans="1:6" x14ac:dyDescent="0.2">
      <c r="A282" s="65" t="s">
        <v>194</v>
      </c>
      <c r="B282" s="65" t="s">
        <v>778</v>
      </c>
      <c r="C282" s="74">
        <v>164</v>
      </c>
      <c r="D282" s="75">
        <v>2771111</v>
      </c>
      <c r="E282" s="75">
        <v>166069</v>
      </c>
      <c r="F282" s="76">
        <v>2.1628652976390556E-4</v>
      </c>
    </row>
    <row r="283" spans="1:6" x14ac:dyDescent="0.2">
      <c r="A283" s="65" t="s">
        <v>194</v>
      </c>
      <c r="B283" s="65" t="s">
        <v>3</v>
      </c>
      <c r="C283" s="74">
        <v>81</v>
      </c>
      <c r="D283" s="75">
        <v>5095141</v>
      </c>
      <c r="E283" s="75">
        <v>305708</v>
      </c>
      <c r="F283" s="76">
        <v>3.9815090378736575E-4</v>
      </c>
    </row>
    <row r="284" spans="1:6" x14ac:dyDescent="0.2">
      <c r="A284" s="65" t="s">
        <v>194</v>
      </c>
      <c r="B284" s="65" t="s">
        <v>2</v>
      </c>
      <c r="C284" s="74">
        <v>21</v>
      </c>
      <c r="D284" s="75">
        <v>332254</v>
      </c>
      <c r="E284" s="75">
        <v>19852</v>
      </c>
      <c r="F284" s="76">
        <v>2.585503729698531E-5</v>
      </c>
    </row>
    <row r="285" spans="1:6" x14ac:dyDescent="0.2">
      <c r="A285" s="65" t="s">
        <v>194</v>
      </c>
      <c r="B285" s="65" t="s">
        <v>6</v>
      </c>
      <c r="C285" s="74">
        <v>33</v>
      </c>
      <c r="D285" s="75">
        <v>1887839</v>
      </c>
      <c r="E285" s="75">
        <v>113270</v>
      </c>
      <c r="F285" s="76">
        <v>1.4752166404541234E-4</v>
      </c>
    </row>
    <row r="286" spans="1:6" x14ac:dyDescent="0.2">
      <c r="A286" s="65" t="s">
        <v>194</v>
      </c>
      <c r="B286" s="65" t="s">
        <v>10</v>
      </c>
      <c r="C286" s="74">
        <v>279</v>
      </c>
      <c r="D286" s="75">
        <v>9555089</v>
      </c>
      <c r="E286" s="75">
        <v>573305</v>
      </c>
      <c r="F286" s="76">
        <v>7.4666643952992959E-4</v>
      </c>
    </row>
    <row r="287" spans="1:6" x14ac:dyDescent="0.2">
      <c r="A287" s="65" t="s">
        <v>194</v>
      </c>
      <c r="B287" s="65" t="s">
        <v>4</v>
      </c>
      <c r="C287" s="74">
        <v>42</v>
      </c>
      <c r="D287" s="75">
        <v>3196412</v>
      </c>
      <c r="E287" s="75">
        <v>191785</v>
      </c>
      <c r="F287" s="76">
        <v>2.4977877936743537E-4</v>
      </c>
    </row>
    <row r="288" spans="1:6" x14ac:dyDescent="0.2">
      <c r="A288" s="65" t="s">
        <v>194</v>
      </c>
      <c r="B288" s="65" t="s">
        <v>779</v>
      </c>
      <c r="C288" s="74">
        <v>473</v>
      </c>
      <c r="D288" s="75">
        <v>5367808</v>
      </c>
      <c r="E288" s="75">
        <v>317522</v>
      </c>
      <c r="F288" s="76">
        <v>4.1353733390153983E-4</v>
      </c>
    </row>
    <row r="289" spans="1:6" x14ac:dyDescent="0.2">
      <c r="A289" s="65" t="s">
        <v>194</v>
      </c>
      <c r="B289" s="65" t="s">
        <v>8</v>
      </c>
      <c r="C289" s="74">
        <v>200</v>
      </c>
      <c r="D289" s="75">
        <v>7305593</v>
      </c>
      <c r="E289" s="75">
        <v>438299</v>
      </c>
      <c r="F289" s="76">
        <v>5.7083603628004052E-4</v>
      </c>
    </row>
    <row r="290" spans="1:6" x14ac:dyDescent="0.2">
      <c r="A290" s="65" t="s">
        <v>194</v>
      </c>
      <c r="B290" s="65" t="s">
        <v>780</v>
      </c>
      <c r="C290" s="74">
        <v>69</v>
      </c>
      <c r="D290" s="75">
        <v>2156615</v>
      </c>
      <c r="E290" s="75">
        <v>129397</v>
      </c>
      <c r="F290" s="76">
        <v>1.6852530027795727E-4</v>
      </c>
    </row>
    <row r="291" spans="1:6" x14ac:dyDescent="0.2">
      <c r="A291" s="65" t="s">
        <v>194</v>
      </c>
      <c r="B291" s="65" t="s">
        <v>25</v>
      </c>
      <c r="C291" s="74">
        <v>57</v>
      </c>
      <c r="D291" s="75">
        <v>2584845</v>
      </c>
      <c r="E291" s="75">
        <v>155091</v>
      </c>
      <c r="F291" s="76">
        <v>2.0198889731144209E-4</v>
      </c>
    </row>
    <row r="292" spans="1:6" x14ac:dyDescent="0.2">
      <c r="A292" s="65" t="s">
        <v>194</v>
      </c>
      <c r="B292" s="65" t="s">
        <v>50</v>
      </c>
      <c r="C292" s="74">
        <v>1455</v>
      </c>
      <c r="D292" s="75">
        <v>44526618</v>
      </c>
      <c r="E292" s="75">
        <v>2666733</v>
      </c>
      <c r="F292" s="76">
        <v>3.4731251851753738E-3</v>
      </c>
    </row>
    <row r="293" spans="1:6" x14ac:dyDescent="0.2">
      <c r="A293" s="65" t="s">
        <v>203</v>
      </c>
      <c r="B293" s="65" t="s">
        <v>5</v>
      </c>
      <c r="C293" s="74">
        <v>35</v>
      </c>
      <c r="D293" s="75">
        <v>1748594</v>
      </c>
      <c r="E293" s="75">
        <v>104916</v>
      </c>
      <c r="F293" s="76">
        <v>1.3664150176559089E-4</v>
      </c>
    </row>
    <row r="294" spans="1:6" x14ac:dyDescent="0.2">
      <c r="A294" s="65" t="s">
        <v>203</v>
      </c>
      <c r="B294" s="65" t="s">
        <v>1</v>
      </c>
      <c r="C294" s="74">
        <v>36</v>
      </c>
      <c r="D294" s="75">
        <v>19900152</v>
      </c>
      <c r="E294" s="75">
        <v>1194009</v>
      </c>
      <c r="F294" s="76">
        <v>1.5550648412218481E-3</v>
      </c>
    </row>
    <row r="295" spans="1:6" x14ac:dyDescent="0.2">
      <c r="A295" s="65" t="s">
        <v>203</v>
      </c>
      <c r="B295" s="65" t="s">
        <v>778</v>
      </c>
      <c r="C295" s="74">
        <v>345</v>
      </c>
      <c r="D295" s="75">
        <v>17427816</v>
      </c>
      <c r="E295" s="75">
        <v>1045669</v>
      </c>
      <c r="F295" s="76">
        <v>1.3618683757455838E-3</v>
      </c>
    </row>
    <row r="296" spans="1:6" x14ac:dyDescent="0.2">
      <c r="A296" s="65" t="s">
        <v>203</v>
      </c>
      <c r="B296" s="65" t="s">
        <v>3</v>
      </c>
      <c r="C296" s="74">
        <v>107</v>
      </c>
      <c r="D296" s="75">
        <v>16240754</v>
      </c>
      <c r="E296" s="75">
        <v>974445</v>
      </c>
      <c r="F296" s="76">
        <v>1.2691069826143888E-3</v>
      </c>
    </row>
    <row r="297" spans="1:6" x14ac:dyDescent="0.2">
      <c r="A297" s="65" t="s">
        <v>203</v>
      </c>
      <c r="B297" s="65" t="s">
        <v>2</v>
      </c>
      <c r="C297" s="74">
        <v>26</v>
      </c>
      <c r="D297" s="75">
        <v>16016593</v>
      </c>
      <c r="E297" s="75">
        <v>960996</v>
      </c>
      <c r="F297" s="76">
        <v>1.2515911455900511E-3</v>
      </c>
    </row>
    <row r="298" spans="1:6" x14ac:dyDescent="0.2">
      <c r="A298" s="65" t="s">
        <v>203</v>
      </c>
      <c r="B298" s="65" t="s">
        <v>6</v>
      </c>
      <c r="C298" s="74">
        <v>54</v>
      </c>
      <c r="D298" s="75">
        <v>4189628</v>
      </c>
      <c r="E298" s="75">
        <v>251378</v>
      </c>
      <c r="F298" s="76">
        <v>3.2739207967164886E-4</v>
      </c>
    </row>
    <row r="299" spans="1:6" x14ac:dyDescent="0.2">
      <c r="A299" s="65" t="s">
        <v>203</v>
      </c>
      <c r="B299" s="65" t="s">
        <v>10</v>
      </c>
      <c r="C299" s="74">
        <v>457</v>
      </c>
      <c r="D299" s="75">
        <v>10148655</v>
      </c>
      <c r="E299" s="75">
        <v>608880</v>
      </c>
      <c r="F299" s="76">
        <v>7.9299894768226952E-4</v>
      </c>
    </row>
    <row r="300" spans="1:6" x14ac:dyDescent="0.2">
      <c r="A300" s="65" t="s">
        <v>203</v>
      </c>
      <c r="B300" s="65" t="s">
        <v>4</v>
      </c>
      <c r="C300" s="74">
        <v>85</v>
      </c>
      <c r="D300" s="75">
        <v>8090420</v>
      </c>
      <c r="E300" s="75">
        <v>485425</v>
      </c>
      <c r="F300" s="76">
        <v>6.322124460955618E-4</v>
      </c>
    </row>
    <row r="301" spans="1:6" x14ac:dyDescent="0.2">
      <c r="A301" s="65" t="s">
        <v>203</v>
      </c>
      <c r="B301" s="65" t="s">
        <v>779</v>
      </c>
      <c r="C301" s="74">
        <v>761</v>
      </c>
      <c r="D301" s="75">
        <v>15934350</v>
      </c>
      <c r="E301" s="75">
        <v>940320</v>
      </c>
      <c r="F301" s="76">
        <v>1.224662939305925E-3</v>
      </c>
    </row>
    <row r="302" spans="1:6" x14ac:dyDescent="0.2">
      <c r="A302" s="65" t="s">
        <v>203</v>
      </c>
      <c r="B302" s="65" t="s">
        <v>8</v>
      </c>
      <c r="C302" s="74">
        <v>288</v>
      </c>
      <c r="D302" s="75">
        <v>7595334</v>
      </c>
      <c r="E302" s="75">
        <v>455720</v>
      </c>
      <c r="F302" s="76">
        <v>5.9352496458705141E-4</v>
      </c>
    </row>
    <row r="303" spans="1:6" x14ac:dyDescent="0.2">
      <c r="A303" s="65" t="s">
        <v>203</v>
      </c>
      <c r="B303" s="65" t="s">
        <v>780</v>
      </c>
      <c r="C303" s="74">
        <v>119</v>
      </c>
      <c r="D303" s="75">
        <v>5585880</v>
      </c>
      <c r="E303" s="75">
        <v>335153</v>
      </c>
      <c r="F303" s="76">
        <v>4.3649976401352592E-4</v>
      </c>
    </row>
    <row r="304" spans="1:6" x14ac:dyDescent="0.2">
      <c r="A304" s="65" t="s">
        <v>203</v>
      </c>
      <c r="B304" s="65" t="s">
        <v>25</v>
      </c>
      <c r="C304" s="74">
        <v>117</v>
      </c>
      <c r="D304" s="75">
        <v>7063885</v>
      </c>
      <c r="E304" s="75">
        <v>423833</v>
      </c>
      <c r="F304" s="76">
        <v>5.5199566908589433E-4</v>
      </c>
    </row>
    <row r="305" spans="1:6" x14ac:dyDescent="0.2">
      <c r="A305" s="65" t="s">
        <v>203</v>
      </c>
      <c r="B305" s="65" t="s">
        <v>50</v>
      </c>
      <c r="C305" s="74">
        <v>2430</v>
      </c>
      <c r="D305" s="75">
        <v>129942063</v>
      </c>
      <c r="E305" s="75">
        <v>7780743</v>
      </c>
      <c r="F305" s="76">
        <v>1.0133558354989792E-2</v>
      </c>
    </row>
    <row r="306" spans="1:6" x14ac:dyDescent="0.2">
      <c r="A306" s="65" t="s">
        <v>214</v>
      </c>
      <c r="B306" s="65" t="s">
        <v>5</v>
      </c>
      <c r="C306" s="74" t="s">
        <v>777</v>
      </c>
      <c r="D306" s="75" t="s">
        <v>777</v>
      </c>
      <c r="E306" s="75" t="s">
        <v>777</v>
      </c>
      <c r="F306" s="76" t="s">
        <v>777</v>
      </c>
    </row>
    <row r="307" spans="1:6" x14ac:dyDescent="0.2">
      <c r="A307" s="65" t="s">
        <v>214</v>
      </c>
      <c r="B307" s="65" t="s">
        <v>1</v>
      </c>
      <c r="C307" s="74">
        <v>18</v>
      </c>
      <c r="D307" s="75">
        <v>1806671</v>
      </c>
      <c r="E307" s="75">
        <v>108400</v>
      </c>
      <c r="F307" s="76">
        <v>1.411790269490836E-4</v>
      </c>
    </row>
    <row r="308" spans="1:6" x14ac:dyDescent="0.2">
      <c r="A308" s="65" t="s">
        <v>214</v>
      </c>
      <c r="B308" s="65" t="s">
        <v>778</v>
      </c>
      <c r="C308" s="74">
        <v>122</v>
      </c>
      <c r="D308" s="75">
        <v>4332253</v>
      </c>
      <c r="E308" s="75">
        <v>259935</v>
      </c>
      <c r="F308" s="76">
        <v>3.3853662702961292E-4</v>
      </c>
    </row>
    <row r="309" spans="1:6" x14ac:dyDescent="0.2">
      <c r="A309" s="65" t="s">
        <v>214</v>
      </c>
      <c r="B309" s="65" t="s">
        <v>3</v>
      </c>
      <c r="C309" s="74">
        <v>63</v>
      </c>
      <c r="D309" s="75">
        <v>6084417</v>
      </c>
      <c r="E309" s="75">
        <v>365065</v>
      </c>
      <c r="F309" s="76">
        <v>4.7545684015836901E-4</v>
      </c>
    </row>
    <row r="310" spans="1:6" x14ac:dyDescent="0.2">
      <c r="A310" s="65" t="s">
        <v>214</v>
      </c>
      <c r="B310" s="65" t="s">
        <v>2</v>
      </c>
      <c r="C310" s="74" t="s">
        <v>777</v>
      </c>
      <c r="D310" s="75" t="s">
        <v>777</v>
      </c>
      <c r="E310" s="75" t="s">
        <v>777</v>
      </c>
      <c r="F310" s="76" t="s">
        <v>777</v>
      </c>
    </row>
    <row r="311" spans="1:6" x14ac:dyDescent="0.2">
      <c r="A311" s="65" t="s">
        <v>214</v>
      </c>
      <c r="B311" s="65" t="s">
        <v>6</v>
      </c>
      <c r="C311" s="74">
        <v>34</v>
      </c>
      <c r="D311" s="75">
        <v>1402728</v>
      </c>
      <c r="E311" s="75">
        <v>84164</v>
      </c>
      <c r="F311" s="76">
        <v>1.096143138758549E-4</v>
      </c>
    </row>
    <row r="312" spans="1:6" x14ac:dyDescent="0.2">
      <c r="A312" s="65" t="s">
        <v>214</v>
      </c>
      <c r="B312" s="65" t="s">
        <v>10</v>
      </c>
      <c r="C312" s="74">
        <v>195</v>
      </c>
      <c r="D312" s="75">
        <v>3088064</v>
      </c>
      <c r="E312" s="75">
        <v>185284</v>
      </c>
      <c r="F312" s="76">
        <v>2.4131194491913287E-4</v>
      </c>
    </row>
    <row r="313" spans="1:6" x14ac:dyDescent="0.2">
      <c r="A313" s="65" t="s">
        <v>214</v>
      </c>
      <c r="B313" s="65" t="s">
        <v>4</v>
      </c>
      <c r="C313" s="74">
        <v>24</v>
      </c>
      <c r="D313" s="75">
        <v>2224867</v>
      </c>
      <c r="E313" s="75">
        <v>133492</v>
      </c>
      <c r="F313" s="76">
        <v>1.7385858547497293E-4</v>
      </c>
    </row>
    <row r="314" spans="1:6" x14ac:dyDescent="0.2">
      <c r="A314" s="65" t="s">
        <v>214</v>
      </c>
      <c r="B314" s="65" t="s">
        <v>779</v>
      </c>
      <c r="C314" s="74">
        <v>362</v>
      </c>
      <c r="D314" s="75">
        <v>5766421</v>
      </c>
      <c r="E314" s="75">
        <v>339620</v>
      </c>
      <c r="F314" s="76">
        <v>4.423175381222119E-4</v>
      </c>
    </row>
    <row r="315" spans="1:6" x14ac:dyDescent="0.2">
      <c r="A315" s="65" t="s">
        <v>214</v>
      </c>
      <c r="B315" s="65" t="s">
        <v>8</v>
      </c>
      <c r="C315" s="74">
        <v>79</v>
      </c>
      <c r="D315" s="75">
        <v>1110424</v>
      </c>
      <c r="E315" s="75">
        <v>66523</v>
      </c>
      <c r="F315" s="76">
        <v>8.6638859868393793E-5</v>
      </c>
    </row>
    <row r="316" spans="1:6" x14ac:dyDescent="0.2">
      <c r="A316" s="65" t="s">
        <v>214</v>
      </c>
      <c r="B316" s="65" t="s">
        <v>780</v>
      </c>
      <c r="C316" s="74">
        <v>84</v>
      </c>
      <c r="D316" s="75">
        <v>2880887</v>
      </c>
      <c r="E316" s="75">
        <v>172853</v>
      </c>
      <c r="F316" s="76">
        <v>2.2512194045415078E-4</v>
      </c>
    </row>
    <row r="317" spans="1:6" x14ac:dyDescent="0.2">
      <c r="A317" s="65" t="s">
        <v>214</v>
      </c>
      <c r="B317" s="65" t="s">
        <v>25</v>
      </c>
      <c r="C317" s="74">
        <v>30</v>
      </c>
      <c r="D317" s="75">
        <v>5865141</v>
      </c>
      <c r="E317" s="75">
        <v>351908</v>
      </c>
      <c r="F317" s="76">
        <v>4.5832130088190135E-4</v>
      </c>
    </row>
    <row r="318" spans="1:6" x14ac:dyDescent="0.2">
      <c r="A318" s="65" t="s">
        <v>214</v>
      </c>
      <c r="B318" s="65" t="s">
        <v>50</v>
      </c>
      <c r="C318" s="74">
        <v>1047</v>
      </c>
      <c r="D318" s="75">
        <v>42248682</v>
      </c>
      <c r="E318" s="75">
        <v>2528454</v>
      </c>
      <c r="F318" s="76">
        <v>3.2930320609365145E-3</v>
      </c>
    </row>
    <row r="319" spans="1:6" x14ac:dyDescent="0.2">
      <c r="A319" s="65" t="s">
        <v>224</v>
      </c>
      <c r="B319" s="65" t="s">
        <v>5</v>
      </c>
      <c r="C319" s="74">
        <v>227</v>
      </c>
      <c r="D319" s="75">
        <v>31687926</v>
      </c>
      <c r="E319" s="75">
        <v>1901276</v>
      </c>
      <c r="F319" s="76">
        <v>2.4762019893140759E-3</v>
      </c>
    </row>
    <row r="320" spans="1:6" x14ac:dyDescent="0.2">
      <c r="A320" s="65" t="s">
        <v>224</v>
      </c>
      <c r="B320" s="65" t="s">
        <v>1</v>
      </c>
      <c r="C320" s="74">
        <v>50</v>
      </c>
      <c r="D320" s="75">
        <v>50964513</v>
      </c>
      <c r="E320" s="75">
        <v>3057871</v>
      </c>
      <c r="F320" s="76">
        <v>3.9825392280057308E-3</v>
      </c>
    </row>
    <row r="321" spans="1:6" x14ac:dyDescent="0.2">
      <c r="A321" s="65" t="s">
        <v>224</v>
      </c>
      <c r="B321" s="65" t="s">
        <v>778</v>
      </c>
      <c r="C321" s="74">
        <v>564</v>
      </c>
      <c r="D321" s="75">
        <v>56297652</v>
      </c>
      <c r="E321" s="75">
        <v>3377859</v>
      </c>
      <c r="F321" s="76">
        <v>4.3992882545314076E-3</v>
      </c>
    </row>
    <row r="322" spans="1:6" x14ac:dyDescent="0.2">
      <c r="A322" s="65" t="s">
        <v>224</v>
      </c>
      <c r="B322" s="65" t="s">
        <v>3</v>
      </c>
      <c r="C322" s="74">
        <v>195</v>
      </c>
      <c r="D322" s="75">
        <v>38743093</v>
      </c>
      <c r="E322" s="75">
        <v>2324586</v>
      </c>
      <c r="F322" s="76">
        <v>3.0275165086666275E-3</v>
      </c>
    </row>
    <row r="323" spans="1:6" x14ac:dyDescent="0.2">
      <c r="A323" s="65" t="s">
        <v>224</v>
      </c>
      <c r="B323" s="65" t="s">
        <v>2</v>
      </c>
      <c r="C323" s="74">
        <v>51</v>
      </c>
      <c r="D323" s="75">
        <v>63891462</v>
      </c>
      <c r="E323" s="75">
        <v>3833488</v>
      </c>
      <c r="F323" s="76">
        <v>4.9926947016696362E-3</v>
      </c>
    </row>
    <row r="324" spans="1:6" x14ac:dyDescent="0.2">
      <c r="A324" s="65" t="s">
        <v>224</v>
      </c>
      <c r="B324" s="65" t="s">
        <v>6</v>
      </c>
      <c r="C324" s="74">
        <v>71</v>
      </c>
      <c r="D324" s="75">
        <v>13850586</v>
      </c>
      <c r="E324" s="75">
        <v>831035</v>
      </c>
      <c r="F324" s="76">
        <v>1.0823312976073033E-3</v>
      </c>
    </row>
    <row r="325" spans="1:6" x14ac:dyDescent="0.2">
      <c r="A325" s="65" t="s">
        <v>224</v>
      </c>
      <c r="B325" s="65" t="s">
        <v>10</v>
      </c>
      <c r="C325" s="74">
        <v>729</v>
      </c>
      <c r="D325" s="75">
        <v>30205820</v>
      </c>
      <c r="E325" s="75">
        <v>1812349</v>
      </c>
      <c r="F325" s="76">
        <v>2.360384394023475E-3</v>
      </c>
    </row>
    <row r="326" spans="1:6" x14ac:dyDescent="0.2">
      <c r="A326" s="65" t="s">
        <v>224</v>
      </c>
      <c r="B326" s="65" t="s">
        <v>4</v>
      </c>
      <c r="C326" s="74">
        <v>93</v>
      </c>
      <c r="D326" s="75">
        <v>17460499</v>
      </c>
      <c r="E326" s="75">
        <v>1047630</v>
      </c>
      <c r="F326" s="76">
        <v>1.3644223616482327E-3</v>
      </c>
    </row>
    <row r="327" spans="1:6" x14ac:dyDescent="0.2">
      <c r="A327" s="65" t="s">
        <v>224</v>
      </c>
      <c r="B327" s="65" t="s">
        <v>779</v>
      </c>
      <c r="C327" s="74">
        <v>1537</v>
      </c>
      <c r="D327" s="75">
        <v>57591786</v>
      </c>
      <c r="E327" s="75">
        <v>3335877</v>
      </c>
      <c r="F327" s="76">
        <v>4.3446113365482302E-3</v>
      </c>
    </row>
    <row r="328" spans="1:6" x14ac:dyDescent="0.2">
      <c r="A328" s="65" t="s">
        <v>224</v>
      </c>
      <c r="B328" s="65" t="s">
        <v>8</v>
      </c>
      <c r="C328" s="74">
        <v>591</v>
      </c>
      <c r="D328" s="75">
        <v>68043115</v>
      </c>
      <c r="E328" s="75">
        <v>4082587</v>
      </c>
      <c r="F328" s="76">
        <v>5.3171186355625306E-3</v>
      </c>
    </row>
    <row r="329" spans="1:6" x14ac:dyDescent="0.2">
      <c r="A329" s="65" t="s">
        <v>224</v>
      </c>
      <c r="B329" s="65" t="s">
        <v>780</v>
      </c>
      <c r="C329" s="74">
        <v>153</v>
      </c>
      <c r="D329" s="75">
        <v>16278955</v>
      </c>
      <c r="E329" s="75">
        <v>976737</v>
      </c>
      <c r="F329" s="76">
        <v>1.2720920594572606E-3</v>
      </c>
    </row>
    <row r="330" spans="1:6" x14ac:dyDescent="0.2">
      <c r="A330" s="65" t="s">
        <v>224</v>
      </c>
      <c r="B330" s="65" t="s">
        <v>25</v>
      </c>
      <c r="C330" s="74">
        <v>125</v>
      </c>
      <c r="D330" s="75">
        <v>21955511</v>
      </c>
      <c r="E330" s="75">
        <v>1317331</v>
      </c>
      <c r="F330" s="76">
        <v>1.7156781249987384E-3</v>
      </c>
    </row>
    <row r="331" spans="1:6" x14ac:dyDescent="0.2">
      <c r="A331" s="65" t="s">
        <v>224</v>
      </c>
      <c r="B331" s="65" t="s">
        <v>50</v>
      </c>
      <c r="C331" s="74">
        <v>4386</v>
      </c>
      <c r="D331" s="75">
        <v>466970919</v>
      </c>
      <c r="E331" s="75">
        <v>27898625</v>
      </c>
      <c r="F331" s="76">
        <v>3.6334877589643703E-2</v>
      </c>
    </row>
    <row r="332" spans="1:6" x14ac:dyDescent="0.2">
      <c r="A332" s="65" t="s">
        <v>240</v>
      </c>
      <c r="B332" s="65" t="s">
        <v>5</v>
      </c>
      <c r="C332" s="74" t="s">
        <v>777</v>
      </c>
      <c r="D332" s="75" t="s">
        <v>777</v>
      </c>
      <c r="E332" s="75" t="s">
        <v>777</v>
      </c>
      <c r="F332" s="76" t="s">
        <v>777</v>
      </c>
    </row>
    <row r="333" spans="1:6" x14ac:dyDescent="0.2">
      <c r="A333" s="65" t="s">
        <v>240</v>
      </c>
      <c r="B333" s="65" t="s">
        <v>1</v>
      </c>
      <c r="C333" s="74">
        <v>27</v>
      </c>
      <c r="D333" s="75">
        <v>4409249</v>
      </c>
      <c r="E333" s="75">
        <v>264555</v>
      </c>
      <c r="F333" s="76">
        <v>3.4455366673906651E-4</v>
      </c>
    </row>
    <row r="334" spans="1:6" x14ac:dyDescent="0.2">
      <c r="A334" s="65" t="s">
        <v>240</v>
      </c>
      <c r="B334" s="65" t="s">
        <v>778</v>
      </c>
      <c r="C334" s="74">
        <v>38</v>
      </c>
      <c r="D334" s="75">
        <v>711916</v>
      </c>
      <c r="E334" s="75">
        <v>42715</v>
      </c>
      <c r="F334" s="76">
        <v>5.5631569521495437E-5</v>
      </c>
    </row>
    <row r="335" spans="1:6" x14ac:dyDescent="0.2">
      <c r="A335" s="65" t="s">
        <v>240</v>
      </c>
      <c r="B335" s="65" t="s">
        <v>3</v>
      </c>
      <c r="C335" s="74">
        <v>38</v>
      </c>
      <c r="D335" s="75">
        <v>1604675</v>
      </c>
      <c r="E335" s="75">
        <v>96281</v>
      </c>
      <c r="F335" s="76">
        <v>1.2539536802292175E-4</v>
      </c>
    </row>
    <row r="336" spans="1:6" x14ac:dyDescent="0.2">
      <c r="A336" s="65" t="s">
        <v>240</v>
      </c>
      <c r="B336" s="65" t="s">
        <v>2</v>
      </c>
      <c r="C336" s="74" t="s">
        <v>777</v>
      </c>
      <c r="D336" s="75" t="s">
        <v>777</v>
      </c>
      <c r="E336" s="75" t="s">
        <v>777</v>
      </c>
      <c r="F336" s="76" t="s">
        <v>777</v>
      </c>
    </row>
    <row r="337" spans="1:6" x14ac:dyDescent="0.2">
      <c r="A337" s="65" t="s">
        <v>240</v>
      </c>
      <c r="B337" s="65" t="s">
        <v>6</v>
      </c>
      <c r="C337" s="74">
        <v>18</v>
      </c>
      <c r="D337" s="75">
        <v>778781</v>
      </c>
      <c r="E337" s="75">
        <v>46727</v>
      </c>
      <c r="F337" s="76">
        <v>6.0856756386068533E-5</v>
      </c>
    </row>
    <row r="338" spans="1:6" x14ac:dyDescent="0.2">
      <c r="A338" s="65" t="s">
        <v>240</v>
      </c>
      <c r="B338" s="65" t="s">
        <v>10</v>
      </c>
      <c r="C338" s="74">
        <v>137</v>
      </c>
      <c r="D338" s="75">
        <v>5964691</v>
      </c>
      <c r="E338" s="75">
        <v>357881</v>
      </c>
      <c r="F338" s="76">
        <v>4.6610047364912345E-4</v>
      </c>
    </row>
    <row r="339" spans="1:6" x14ac:dyDescent="0.2">
      <c r="A339" s="65" t="s">
        <v>240</v>
      </c>
      <c r="B339" s="65" t="s">
        <v>4</v>
      </c>
      <c r="C339" s="74">
        <v>30</v>
      </c>
      <c r="D339" s="75">
        <v>1333533</v>
      </c>
      <c r="E339" s="75">
        <v>80012</v>
      </c>
      <c r="F339" s="76">
        <v>1.042067924746317E-4</v>
      </c>
    </row>
    <row r="340" spans="1:6" x14ac:dyDescent="0.2">
      <c r="A340" s="65" t="s">
        <v>240</v>
      </c>
      <c r="B340" s="65" t="s">
        <v>779</v>
      </c>
      <c r="C340" s="74">
        <v>160</v>
      </c>
      <c r="D340" s="75">
        <v>1529374</v>
      </c>
      <c r="E340" s="75">
        <v>91484</v>
      </c>
      <c r="F340" s="76">
        <v>1.1914780536356054E-4</v>
      </c>
    </row>
    <row r="341" spans="1:6" x14ac:dyDescent="0.2">
      <c r="A341" s="65" t="s">
        <v>240</v>
      </c>
      <c r="B341" s="65" t="s">
        <v>8</v>
      </c>
      <c r="C341" s="74">
        <v>139</v>
      </c>
      <c r="D341" s="75">
        <v>3119970</v>
      </c>
      <c r="E341" s="75">
        <v>187174</v>
      </c>
      <c r="F341" s="76">
        <v>2.4377346116390933E-4</v>
      </c>
    </row>
    <row r="342" spans="1:6" x14ac:dyDescent="0.2">
      <c r="A342" s="65" t="s">
        <v>240</v>
      </c>
      <c r="B342" s="65" t="s">
        <v>780</v>
      </c>
      <c r="C342" s="74">
        <v>30</v>
      </c>
      <c r="D342" s="75">
        <v>1835584</v>
      </c>
      <c r="E342" s="75">
        <v>110135</v>
      </c>
      <c r="F342" s="76">
        <v>1.4343867281399743E-4</v>
      </c>
    </row>
    <row r="343" spans="1:6" x14ac:dyDescent="0.2">
      <c r="A343" s="65" t="s">
        <v>240</v>
      </c>
      <c r="B343" s="65" t="s">
        <v>25</v>
      </c>
      <c r="C343" s="74">
        <v>33</v>
      </c>
      <c r="D343" s="75">
        <v>6741341</v>
      </c>
      <c r="E343" s="75">
        <v>404480</v>
      </c>
      <c r="F343" s="76">
        <v>5.2679052417311189E-4</v>
      </c>
    </row>
    <row r="344" spans="1:6" x14ac:dyDescent="0.2">
      <c r="A344" s="65" t="s">
        <v>240</v>
      </c>
      <c r="B344" s="65" t="s">
        <v>50</v>
      </c>
      <c r="C344" s="74">
        <v>671</v>
      </c>
      <c r="D344" s="75">
        <v>28769062</v>
      </c>
      <c r="E344" s="75">
        <v>1725841</v>
      </c>
      <c r="F344" s="76">
        <v>2.2477172790482782E-3</v>
      </c>
    </row>
    <row r="345" spans="1:6" x14ac:dyDescent="0.2">
      <c r="A345" s="65" t="s">
        <v>244</v>
      </c>
      <c r="B345" s="65" t="s">
        <v>5</v>
      </c>
      <c r="C345" s="74" t="s">
        <v>777</v>
      </c>
      <c r="D345" s="75" t="s">
        <v>777</v>
      </c>
      <c r="E345" s="75" t="s">
        <v>777</v>
      </c>
      <c r="F345" s="76" t="s">
        <v>777</v>
      </c>
    </row>
    <row r="346" spans="1:6" x14ac:dyDescent="0.2">
      <c r="A346" s="65" t="s">
        <v>244</v>
      </c>
      <c r="B346" s="65" t="s">
        <v>1</v>
      </c>
      <c r="C346" s="74">
        <v>12</v>
      </c>
      <c r="D346" s="75">
        <v>1400450</v>
      </c>
      <c r="E346" s="75">
        <v>84027</v>
      </c>
      <c r="F346" s="76">
        <v>1.094358865078473E-4</v>
      </c>
    </row>
    <row r="347" spans="1:6" x14ac:dyDescent="0.2">
      <c r="A347" s="65" t="s">
        <v>244</v>
      </c>
      <c r="B347" s="65" t="s">
        <v>778</v>
      </c>
      <c r="C347" s="74">
        <v>51</v>
      </c>
      <c r="D347" s="75">
        <v>944809</v>
      </c>
      <c r="E347" s="75">
        <v>56689</v>
      </c>
      <c r="F347" s="76">
        <v>7.3831161058271217E-5</v>
      </c>
    </row>
    <row r="348" spans="1:6" x14ac:dyDescent="0.2">
      <c r="A348" s="65" t="s">
        <v>244</v>
      </c>
      <c r="B348" s="65" t="s">
        <v>3</v>
      </c>
      <c r="C348" s="74">
        <v>24</v>
      </c>
      <c r="D348" s="75">
        <v>2026831</v>
      </c>
      <c r="E348" s="75">
        <v>121610</v>
      </c>
      <c r="F348" s="76">
        <v>1.5838359287156876E-4</v>
      </c>
    </row>
    <row r="349" spans="1:6" x14ac:dyDescent="0.2">
      <c r="A349" s="65" t="s">
        <v>244</v>
      </c>
      <c r="B349" s="65" t="s">
        <v>2</v>
      </c>
      <c r="C349" s="74" t="s">
        <v>777</v>
      </c>
      <c r="D349" s="75" t="s">
        <v>777</v>
      </c>
      <c r="E349" s="75" t="s">
        <v>777</v>
      </c>
      <c r="F349" s="76" t="s">
        <v>777</v>
      </c>
    </row>
    <row r="350" spans="1:6" x14ac:dyDescent="0.2">
      <c r="A350" s="65" t="s">
        <v>244</v>
      </c>
      <c r="B350" s="65" t="s">
        <v>6</v>
      </c>
      <c r="C350" s="74">
        <v>21</v>
      </c>
      <c r="D350" s="75">
        <v>1644027</v>
      </c>
      <c r="E350" s="75">
        <v>98642</v>
      </c>
      <c r="F350" s="76">
        <v>1.2847030974457105E-4</v>
      </c>
    </row>
    <row r="351" spans="1:6" x14ac:dyDescent="0.2">
      <c r="A351" s="65" t="s">
        <v>244</v>
      </c>
      <c r="B351" s="65" t="s">
        <v>10</v>
      </c>
      <c r="C351" s="74">
        <v>95</v>
      </c>
      <c r="D351" s="75">
        <v>4874154</v>
      </c>
      <c r="E351" s="75">
        <v>292449</v>
      </c>
      <c r="F351" s="76">
        <v>3.8088252077705302E-4</v>
      </c>
    </row>
    <row r="352" spans="1:6" x14ac:dyDescent="0.2">
      <c r="A352" s="65" t="s">
        <v>244</v>
      </c>
      <c r="B352" s="65" t="s">
        <v>4</v>
      </c>
      <c r="C352" s="74">
        <v>15</v>
      </c>
      <c r="D352" s="75">
        <v>294594</v>
      </c>
      <c r="E352" s="75">
        <v>17676</v>
      </c>
      <c r="F352" s="76">
        <v>2.3021037641623629E-5</v>
      </c>
    </row>
    <row r="353" spans="1:6" x14ac:dyDescent="0.2">
      <c r="A353" s="65" t="s">
        <v>244</v>
      </c>
      <c r="B353" s="65" t="s">
        <v>779</v>
      </c>
      <c r="C353" s="74">
        <v>131</v>
      </c>
      <c r="D353" s="75">
        <v>1534488</v>
      </c>
      <c r="E353" s="75">
        <v>88666</v>
      </c>
      <c r="F353" s="76">
        <v>1.1547767161870337E-4</v>
      </c>
    </row>
    <row r="354" spans="1:6" x14ac:dyDescent="0.2">
      <c r="A354" s="65" t="s">
        <v>244</v>
      </c>
      <c r="B354" s="65" t="s">
        <v>8</v>
      </c>
      <c r="C354" s="74">
        <v>74</v>
      </c>
      <c r="D354" s="75">
        <v>1267902</v>
      </c>
      <c r="E354" s="75">
        <v>75928</v>
      </c>
      <c r="F354" s="76">
        <v>9.8887833562638554E-5</v>
      </c>
    </row>
    <row r="355" spans="1:6" x14ac:dyDescent="0.2">
      <c r="A355" s="65" t="s">
        <v>244</v>
      </c>
      <c r="B355" s="65" t="s">
        <v>780</v>
      </c>
      <c r="C355" s="74">
        <v>45</v>
      </c>
      <c r="D355" s="75">
        <v>1078439</v>
      </c>
      <c r="E355" s="75">
        <v>64706</v>
      </c>
      <c r="F355" s="76">
        <v>8.4272418060584898E-5</v>
      </c>
    </row>
    <row r="356" spans="1:6" x14ac:dyDescent="0.2">
      <c r="A356" s="65" t="s">
        <v>244</v>
      </c>
      <c r="B356" s="65" t="s">
        <v>25</v>
      </c>
      <c r="C356" s="74" t="s">
        <v>777</v>
      </c>
      <c r="D356" s="75" t="s">
        <v>777</v>
      </c>
      <c r="E356" s="75" t="s">
        <v>777</v>
      </c>
      <c r="F356" s="76" t="s">
        <v>777</v>
      </c>
    </row>
    <row r="357" spans="1:6" x14ac:dyDescent="0.2">
      <c r="A357" s="65" t="s">
        <v>244</v>
      </c>
      <c r="B357" s="65" t="s">
        <v>50</v>
      </c>
      <c r="C357" s="74">
        <v>484</v>
      </c>
      <c r="D357" s="75">
        <v>16515463</v>
      </c>
      <c r="E357" s="75">
        <v>987378</v>
      </c>
      <c r="F357" s="76">
        <v>1.2859507866322163E-3</v>
      </c>
    </row>
    <row r="358" spans="1:6" x14ac:dyDescent="0.2">
      <c r="A358" s="65" t="s">
        <v>249</v>
      </c>
      <c r="B358" s="65" t="s">
        <v>5</v>
      </c>
      <c r="C358" s="74" t="s">
        <v>777</v>
      </c>
      <c r="D358" s="75" t="s">
        <v>777</v>
      </c>
      <c r="E358" s="75" t="s">
        <v>777</v>
      </c>
      <c r="F358" s="76" t="s">
        <v>777</v>
      </c>
    </row>
    <row r="359" spans="1:6" x14ac:dyDescent="0.2">
      <c r="A359" s="65" t="s">
        <v>249</v>
      </c>
      <c r="B359" s="65" t="s">
        <v>1</v>
      </c>
      <c r="C359" s="74">
        <v>19</v>
      </c>
      <c r="D359" s="75">
        <v>1377966</v>
      </c>
      <c r="E359" s="75">
        <v>82678</v>
      </c>
      <c r="F359" s="76">
        <v>1.0767896300826876E-4</v>
      </c>
    </row>
    <row r="360" spans="1:6" x14ac:dyDescent="0.2">
      <c r="A360" s="65" t="s">
        <v>249</v>
      </c>
      <c r="B360" s="65" t="s">
        <v>778</v>
      </c>
      <c r="C360" s="74">
        <v>115</v>
      </c>
      <c r="D360" s="75">
        <v>4443036</v>
      </c>
      <c r="E360" s="75">
        <v>266582</v>
      </c>
      <c r="F360" s="76">
        <v>3.4719361035185058E-4</v>
      </c>
    </row>
    <row r="361" spans="1:6" x14ac:dyDescent="0.2">
      <c r="A361" s="65" t="s">
        <v>249</v>
      </c>
      <c r="B361" s="65" t="s">
        <v>3</v>
      </c>
      <c r="C361" s="74">
        <v>60</v>
      </c>
      <c r="D361" s="75">
        <v>5845985</v>
      </c>
      <c r="E361" s="75">
        <v>350759</v>
      </c>
      <c r="F361" s="76">
        <v>4.5682485529182298E-4</v>
      </c>
    </row>
    <row r="362" spans="1:6" x14ac:dyDescent="0.2">
      <c r="A362" s="65" t="s">
        <v>249</v>
      </c>
      <c r="B362" s="65" t="s">
        <v>2</v>
      </c>
      <c r="C362" s="74">
        <v>15</v>
      </c>
      <c r="D362" s="75">
        <v>5952889</v>
      </c>
      <c r="E362" s="75">
        <v>357173</v>
      </c>
      <c r="F362" s="76">
        <v>4.651783818494929E-4</v>
      </c>
    </row>
    <row r="363" spans="1:6" x14ac:dyDescent="0.2">
      <c r="A363" s="65" t="s">
        <v>249</v>
      </c>
      <c r="B363" s="65" t="s">
        <v>6</v>
      </c>
      <c r="C363" s="74">
        <v>15</v>
      </c>
      <c r="D363" s="75">
        <v>1213880</v>
      </c>
      <c r="E363" s="75">
        <v>72833</v>
      </c>
      <c r="F363" s="76">
        <v>9.485693791312366E-5</v>
      </c>
    </row>
    <row r="364" spans="1:6" x14ac:dyDescent="0.2">
      <c r="A364" s="65" t="s">
        <v>249</v>
      </c>
      <c r="B364" s="65" t="s">
        <v>10</v>
      </c>
      <c r="C364" s="74">
        <v>261</v>
      </c>
      <c r="D364" s="75">
        <v>9472207</v>
      </c>
      <c r="E364" s="75">
        <v>568332</v>
      </c>
      <c r="F364" s="76">
        <v>7.4018965631020826E-4</v>
      </c>
    </row>
    <row r="365" spans="1:6" x14ac:dyDescent="0.2">
      <c r="A365" s="65" t="s">
        <v>249</v>
      </c>
      <c r="B365" s="65" t="s">
        <v>4</v>
      </c>
      <c r="C365" s="74" t="s">
        <v>777</v>
      </c>
      <c r="D365" s="75" t="s">
        <v>777</v>
      </c>
      <c r="E365" s="75" t="s">
        <v>777</v>
      </c>
      <c r="F365" s="76" t="s">
        <v>777</v>
      </c>
    </row>
    <row r="366" spans="1:6" x14ac:dyDescent="0.2">
      <c r="A366" s="65" t="s">
        <v>249</v>
      </c>
      <c r="B366" s="65" t="s">
        <v>779</v>
      </c>
      <c r="C366" s="74">
        <v>472</v>
      </c>
      <c r="D366" s="75">
        <v>8079839</v>
      </c>
      <c r="E366" s="75">
        <v>480903</v>
      </c>
      <c r="F366" s="76">
        <v>6.2632304056176329E-4</v>
      </c>
    </row>
    <row r="367" spans="1:6" x14ac:dyDescent="0.2">
      <c r="A367" s="65" t="s">
        <v>249</v>
      </c>
      <c r="B367" s="65" t="s">
        <v>8</v>
      </c>
      <c r="C367" s="74">
        <v>131</v>
      </c>
      <c r="D367" s="75">
        <v>4827464</v>
      </c>
      <c r="E367" s="75">
        <v>289648</v>
      </c>
      <c r="F367" s="76">
        <v>3.7723452765450337E-4</v>
      </c>
    </row>
    <row r="368" spans="1:6" x14ac:dyDescent="0.2">
      <c r="A368" s="65" t="s">
        <v>249</v>
      </c>
      <c r="B368" s="65" t="s">
        <v>780</v>
      </c>
      <c r="C368" s="74">
        <v>63</v>
      </c>
      <c r="D368" s="75">
        <v>2405944</v>
      </c>
      <c r="E368" s="75">
        <v>144357</v>
      </c>
      <c r="F368" s="76">
        <v>1.8800904790856882E-4</v>
      </c>
    </row>
    <row r="369" spans="1:6" x14ac:dyDescent="0.2">
      <c r="A369" s="65" t="s">
        <v>249</v>
      </c>
      <c r="B369" s="65" t="s">
        <v>25</v>
      </c>
      <c r="C369" s="74">
        <v>78</v>
      </c>
      <c r="D369" s="75">
        <v>5170450</v>
      </c>
      <c r="E369" s="75">
        <v>310227</v>
      </c>
      <c r="F369" s="76">
        <v>4.0403640215252171E-4</v>
      </c>
    </row>
    <row r="370" spans="1:6" x14ac:dyDescent="0.2">
      <c r="A370" s="65" t="s">
        <v>249</v>
      </c>
      <c r="B370" s="65" t="s">
        <v>50</v>
      </c>
      <c r="C370" s="74">
        <v>1254</v>
      </c>
      <c r="D370" s="75">
        <v>49874809</v>
      </c>
      <c r="E370" s="75">
        <v>2988602</v>
      </c>
      <c r="F370" s="76">
        <v>3.8923240064398994E-3</v>
      </c>
    </row>
    <row r="371" spans="1:6" x14ac:dyDescent="0.2">
      <c r="A371" s="65" t="s">
        <v>259</v>
      </c>
      <c r="B371" s="65" t="s">
        <v>5</v>
      </c>
      <c r="C371" s="74">
        <v>44</v>
      </c>
      <c r="D371" s="75">
        <v>3578936</v>
      </c>
      <c r="E371" s="75">
        <v>214736</v>
      </c>
      <c r="F371" s="76">
        <v>2.7966992187212559E-4</v>
      </c>
    </row>
    <row r="372" spans="1:6" x14ac:dyDescent="0.2">
      <c r="A372" s="65" t="s">
        <v>259</v>
      </c>
      <c r="B372" s="65" t="s">
        <v>1</v>
      </c>
      <c r="C372" s="74">
        <v>54</v>
      </c>
      <c r="D372" s="75">
        <v>29872085</v>
      </c>
      <c r="E372" s="75">
        <v>1792325</v>
      </c>
      <c r="F372" s="76">
        <v>2.3343053457243195E-3</v>
      </c>
    </row>
    <row r="373" spans="1:6" x14ac:dyDescent="0.2">
      <c r="A373" s="65" t="s">
        <v>259</v>
      </c>
      <c r="B373" s="65" t="s">
        <v>778</v>
      </c>
      <c r="C373" s="74">
        <v>310</v>
      </c>
      <c r="D373" s="75">
        <v>22392639</v>
      </c>
      <c r="E373" s="75">
        <v>1343558</v>
      </c>
      <c r="F373" s="76">
        <v>1.7498358956610409E-3</v>
      </c>
    </row>
    <row r="374" spans="1:6" x14ac:dyDescent="0.2">
      <c r="A374" s="65" t="s">
        <v>259</v>
      </c>
      <c r="B374" s="65" t="s">
        <v>3</v>
      </c>
      <c r="C374" s="74">
        <v>87</v>
      </c>
      <c r="D374" s="75">
        <v>12577500</v>
      </c>
      <c r="E374" s="75">
        <v>754650</v>
      </c>
      <c r="F374" s="76">
        <v>9.8284827202145693E-4</v>
      </c>
    </row>
    <row r="375" spans="1:6" x14ac:dyDescent="0.2">
      <c r="A375" s="65" t="s">
        <v>259</v>
      </c>
      <c r="B375" s="65" t="s">
        <v>2</v>
      </c>
      <c r="C375" s="74">
        <v>32</v>
      </c>
      <c r="D375" s="75">
        <v>22448099</v>
      </c>
      <c r="E375" s="75">
        <v>1346886</v>
      </c>
      <c r="F375" s="76">
        <v>1.7541702480751236E-3</v>
      </c>
    </row>
    <row r="376" spans="1:6" x14ac:dyDescent="0.2">
      <c r="A376" s="65" t="s">
        <v>259</v>
      </c>
      <c r="B376" s="65" t="s">
        <v>6</v>
      </c>
      <c r="C376" s="74">
        <v>74</v>
      </c>
      <c r="D376" s="75">
        <v>3957499</v>
      </c>
      <c r="E376" s="75">
        <v>237450</v>
      </c>
      <c r="F376" s="76">
        <v>3.0925239805405813E-4</v>
      </c>
    </row>
    <row r="377" spans="1:6" x14ac:dyDescent="0.2">
      <c r="A377" s="65" t="s">
        <v>259</v>
      </c>
      <c r="B377" s="65" t="s">
        <v>10</v>
      </c>
      <c r="C377" s="74">
        <v>378</v>
      </c>
      <c r="D377" s="75">
        <v>11724444</v>
      </c>
      <c r="E377" s="75">
        <v>703467</v>
      </c>
      <c r="F377" s="76">
        <v>9.1618806781172495E-4</v>
      </c>
    </row>
    <row r="378" spans="1:6" x14ac:dyDescent="0.2">
      <c r="A378" s="65" t="s">
        <v>259</v>
      </c>
      <c r="B378" s="65" t="s">
        <v>4</v>
      </c>
      <c r="C378" s="74">
        <v>54</v>
      </c>
      <c r="D378" s="75">
        <v>7767337</v>
      </c>
      <c r="E378" s="75">
        <v>466040</v>
      </c>
      <c r="F378" s="76">
        <v>6.0696562471725937E-4</v>
      </c>
    </row>
    <row r="379" spans="1:6" x14ac:dyDescent="0.2">
      <c r="A379" s="65" t="s">
        <v>259</v>
      </c>
      <c r="B379" s="65" t="s">
        <v>779</v>
      </c>
      <c r="C379" s="74">
        <v>788</v>
      </c>
      <c r="D379" s="75">
        <v>20887544</v>
      </c>
      <c r="E379" s="75">
        <v>1227368</v>
      </c>
      <c r="F379" s="76">
        <v>1.5985112541369265E-3</v>
      </c>
    </row>
    <row r="380" spans="1:6" x14ac:dyDescent="0.2">
      <c r="A380" s="65" t="s">
        <v>259</v>
      </c>
      <c r="B380" s="65" t="s">
        <v>8</v>
      </c>
      <c r="C380" s="74">
        <v>350</v>
      </c>
      <c r="D380" s="75">
        <v>14092388</v>
      </c>
      <c r="E380" s="75">
        <v>845543</v>
      </c>
      <c r="F380" s="76">
        <v>1.1012263651624444E-3</v>
      </c>
    </row>
    <row r="381" spans="1:6" x14ac:dyDescent="0.2">
      <c r="A381" s="65" t="s">
        <v>259</v>
      </c>
      <c r="B381" s="65" t="s">
        <v>780</v>
      </c>
      <c r="C381" s="74">
        <v>84</v>
      </c>
      <c r="D381" s="75">
        <v>3596689</v>
      </c>
      <c r="E381" s="75">
        <v>215801</v>
      </c>
      <c r="F381" s="76">
        <v>2.8105696674021388E-4</v>
      </c>
    </row>
    <row r="382" spans="1:6" x14ac:dyDescent="0.2">
      <c r="A382" s="65" t="s">
        <v>259</v>
      </c>
      <c r="B382" s="65" t="s">
        <v>25</v>
      </c>
      <c r="C382" s="74">
        <v>102</v>
      </c>
      <c r="D382" s="75">
        <v>10152736</v>
      </c>
      <c r="E382" s="75">
        <v>609164</v>
      </c>
      <c r="F382" s="76">
        <v>7.9336882631375974E-4</v>
      </c>
    </row>
    <row r="383" spans="1:6" x14ac:dyDescent="0.2">
      <c r="A383" s="65" t="s">
        <v>259</v>
      </c>
      <c r="B383" s="65" t="s">
        <v>50</v>
      </c>
      <c r="C383" s="74">
        <v>2357</v>
      </c>
      <c r="D383" s="75">
        <v>163047897</v>
      </c>
      <c r="E383" s="75">
        <v>9756989</v>
      </c>
      <c r="F383" s="76">
        <v>1.2707400488680002E-2</v>
      </c>
    </row>
    <row r="384" spans="1:6" x14ac:dyDescent="0.2">
      <c r="A384" s="65" t="s">
        <v>265</v>
      </c>
      <c r="B384" s="65" t="s">
        <v>5</v>
      </c>
      <c r="C384" s="74">
        <v>51</v>
      </c>
      <c r="D384" s="75">
        <v>2128954</v>
      </c>
      <c r="E384" s="75">
        <v>127737</v>
      </c>
      <c r="F384" s="76">
        <v>1.66363333629106E-4</v>
      </c>
    </row>
    <row r="385" spans="1:6" x14ac:dyDescent="0.2">
      <c r="A385" s="65" t="s">
        <v>265</v>
      </c>
      <c r="B385" s="65" t="s">
        <v>1</v>
      </c>
      <c r="C385" s="74">
        <v>33</v>
      </c>
      <c r="D385" s="75">
        <v>6813008</v>
      </c>
      <c r="E385" s="75">
        <v>408780</v>
      </c>
      <c r="F385" s="76">
        <v>5.3239079922736527E-4</v>
      </c>
    </row>
    <row r="386" spans="1:6" x14ac:dyDescent="0.2">
      <c r="A386" s="65" t="s">
        <v>265</v>
      </c>
      <c r="B386" s="65" t="s">
        <v>778</v>
      </c>
      <c r="C386" s="74">
        <v>264</v>
      </c>
      <c r="D386" s="75">
        <v>21658023</v>
      </c>
      <c r="E386" s="75">
        <v>1299239</v>
      </c>
      <c r="F386" s="76">
        <v>1.6921152933053543E-3</v>
      </c>
    </row>
    <row r="387" spans="1:6" x14ac:dyDescent="0.2">
      <c r="A387" s="65" t="s">
        <v>265</v>
      </c>
      <c r="B387" s="65" t="s">
        <v>3</v>
      </c>
      <c r="C387" s="74">
        <v>81</v>
      </c>
      <c r="D387" s="75">
        <v>9900516</v>
      </c>
      <c r="E387" s="75">
        <v>594031</v>
      </c>
      <c r="F387" s="76">
        <v>7.736597652914306E-4</v>
      </c>
    </row>
    <row r="388" spans="1:6" x14ac:dyDescent="0.2">
      <c r="A388" s="65" t="s">
        <v>265</v>
      </c>
      <c r="B388" s="65" t="s">
        <v>2</v>
      </c>
      <c r="C388" s="74">
        <v>15</v>
      </c>
      <c r="D388" s="75">
        <v>13183163</v>
      </c>
      <c r="E388" s="75">
        <v>790794</v>
      </c>
      <c r="F388" s="76">
        <v>1.0299218398263249E-3</v>
      </c>
    </row>
    <row r="389" spans="1:6" x14ac:dyDescent="0.2">
      <c r="A389" s="65" t="s">
        <v>265</v>
      </c>
      <c r="B389" s="65" t="s">
        <v>6</v>
      </c>
      <c r="C389" s="74">
        <v>42</v>
      </c>
      <c r="D389" s="75">
        <v>4183887</v>
      </c>
      <c r="E389" s="75">
        <v>251033</v>
      </c>
      <c r="F389" s="76">
        <v>3.2694275527776106E-4</v>
      </c>
    </row>
    <row r="390" spans="1:6" x14ac:dyDescent="0.2">
      <c r="A390" s="65" t="s">
        <v>265</v>
      </c>
      <c r="B390" s="65" t="s">
        <v>10</v>
      </c>
      <c r="C390" s="74">
        <v>357</v>
      </c>
      <c r="D390" s="75">
        <v>13113234</v>
      </c>
      <c r="E390" s="75">
        <v>786794</v>
      </c>
      <c r="F390" s="76">
        <v>1.0247122816363218E-3</v>
      </c>
    </row>
    <row r="391" spans="1:6" x14ac:dyDescent="0.2">
      <c r="A391" s="65" t="s">
        <v>265</v>
      </c>
      <c r="B391" s="65" t="s">
        <v>4</v>
      </c>
      <c r="C391" s="74">
        <v>49</v>
      </c>
      <c r="D391" s="75">
        <v>21951728</v>
      </c>
      <c r="E391" s="75">
        <v>1317104</v>
      </c>
      <c r="F391" s="76">
        <v>1.7153824825714556E-3</v>
      </c>
    </row>
    <row r="392" spans="1:6" x14ac:dyDescent="0.2">
      <c r="A392" s="65" t="s">
        <v>265</v>
      </c>
      <c r="B392" s="65" t="s">
        <v>779</v>
      </c>
      <c r="C392" s="74">
        <v>947</v>
      </c>
      <c r="D392" s="75">
        <v>18442891</v>
      </c>
      <c r="E392" s="75">
        <v>1058503</v>
      </c>
      <c r="F392" s="76">
        <v>1.3785832431982088E-3</v>
      </c>
    </row>
    <row r="393" spans="1:6" x14ac:dyDescent="0.2">
      <c r="A393" s="65" t="s">
        <v>265</v>
      </c>
      <c r="B393" s="65" t="s">
        <v>8</v>
      </c>
      <c r="C393" s="74">
        <v>235</v>
      </c>
      <c r="D393" s="75">
        <v>11836357</v>
      </c>
      <c r="E393" s="75">
        <v>710131</v>
      </c>
      <c r="F393" s="76">
        <v>9.2486719175627005E-4</v>
      </c>
    </row>
    <row r="394" spans="1:6" x14ac:dyDescent="0.2">
      <c r="A394" s="65" t="s">
        <v>265</v>
      </c>
      <c r="B394" s="65" t="s">
        <v>780</v>
      </c>
      <c r="C394" s="74">
        <v>108</v>
      </c>
      <c r="D394" s="75">
        <v>5871536</v>
      </c>
      <c r="E394" s="75">
        <v>352292</v>
      </c>
      <c r="F394" s="76">
        <v>4.5882141846814164E-4</v>
      </c>
    </row>
    <row r="395" spans="1:6" x14ac:dyDescent="0.2">
      <c r="A395" s="65" t="s">
        <v>265</v>
      </c>
      <c r="B395" s="65" t="s">
        <v>25</v>
      </c>
      <c r="C395" s="74">
        <v>54</v>
      </c>
      <c r="D395" s="75">
        <v>7943425</v>
      </c>
      <c r="E395" s="75">
        <v>476605</v>
      </c>
      <c r="F395" s="76">
        <v>6.2072537028660501E-4</v>
      </c>
    </row>
    <row r="396" spans="1:6" x14ac:dyDescent="0.2">
      <c r="A396" s="65" t="s">
        <v>265</v>
      </c>
      <c r="B396" s="65" t="s">
        <v>50</v>
      </c>
      <c r="C396" s="74">
        <v>2236</v>
      </c>
      <c r="D396" s="75">
        <v>137026722</v>
      </c>
      <c r="E396" s="75">
        <v>8173044</v>
      </c>
      <c r="F396" s="76">
        <v>1.0644487076863893E-2</v>
      </c>
    </row>
    <row r="397" spans="1:6" x14ac:dyDescent="0.2">
      <c r="A397" s="65" t="s">
        <v>273</v>
      </c>
      <c r="B397" s="65" t="s">
        <v>5</v>
      </c>
      <c r="C397" s="74">
        <v>150</v>
      </c>
      <c r="D397" s="75">
        <v>11109460</v>
      </c>
      <c r="E397" s="75">
        <v>666568</v>
      </c>
      <c r="F397" s="76">
        <v>8.68131195898494E-4</v>
      </c>
    </row>
    <row r="398" spans="1:6" x14ac:dyDescent="0.2">
      <c r="A398" s="65" t="s">
        <v>273</v>
      </c>
      <c r="B398" s="65" t="s">
        <v>1</v>
      </c>
      <c r="C398" s="74">
        <v>81</v>
      </c>
      <c r="D398" s="75">
        <v>50714451</v>
      </c>
      <c r="E398" s="75">
        <v>3042867</v>
      </c>
      <c r="F398" s="76">
        <v>3.9629981752350293E-3</v>
      </c>
    </row>
    <row r="399" spans="1:6" x14ac:dyDescent="0.2">
      <c r="A399" s="65" t="s">
        <v>273</v>
      </c>
      <c r="B399" s="65" t="s">
        <v>778</v>
      </c>
      <c r="C399" s="74">
        <v>775</v>
      </c>
      <c r="D399" s="75">
        <v>57696404</v>
      </c>
      <c r="E399" s="75">
        <v>3461493</v>
      </c>
      <c r="F399" s="76">
        <v>4.5082123019470864E-3</v>
      </c>
    </row>
    <row r="400" spans="1:6" x14ac:dyDescent="0.2">
      <c r="A400" s="65" t="s">
        <v>273</v>
      </c>
      <c r="B400" s="65" t="s">
        <v>3</v>
      </c>
      <c r="C400" s="74">
        <v>237</v>
      </c>
      <c r="D400" s="75">
        <v>44020698</v>
      </c>
      <c r="E400" s="75">
        <v>2641242</v>
      </c>
      <c r="F400" s="76">
        <v>3.4399259732200318E-3</v>
      </c>
    </row>
    <row r="401" spans="1:6" x14ac:dyDescent="0.2">
      <c r="A401" s="65" t="s">
        <v>273</v>
      </c>
      <c r="B401" s="65" t="s">
        <v>2</v>
      </c>
      <c r="C401" s="74">
        <v>51</v>
      </c>
      <c r="D401" s="75">
        <v>25570032</v>
      </c>
      <c r="E401" s="75">
        <v>1534202</v>
      </c>
      <c r="F401" s="76">
        <v>1.9981286485547781E-3</v>
      </c>
    </row>
    <row r="402" spans="1:6" x14ac:dyDescent="0.2">
      <c r="A402" s="65" t="s">
        <v>273</v>
      </c>
      <c r="B402" s="65" t="s">
        <v>6</v>
      </c>
      <c r="C402" s="74">
        <v>147</v>
      </c>
      <c r="D402" s="75">
        <v>13410413</v>
      </c>
      <c r="E402" s="75">
        <v>804625</v>
      </c>
      <c r="F402" s="76">
        <v>1.047935189657808E-3</v>
      </c>
    </row>
    <row r="403" spans="1:6" x14ac:dyDescent="0.2">
      <c r="A403" s="65" t="s">
        <v>273</v>
      </c>
      <c r="B403" s="65" t="s">
        <v>10</v>
      </c>
      <c r="C403" s="74">
        <v>978</v>
      </c>
      <c r="D403" s="75">
        <v>32443986</v>
      </c>
      <c r="E403" s="75">
        <v>1946639</v>
      </c>
      <c r="F403" s="76">
        <v>2.5352822863573534E-3</v>
      </c>
    </row>
    <row r="404" spans="1:6" x14ac:dyDescent="0.2">
      <c r="A404" s="65" t="s">
        <v>273</v>
      </c>
      <c r="B404" s="65" t="s">
        <v>4</v>
      </c>
      <c r="C404" s="74">
        <v>157</v>
      </c>
      <c r="D404" s="75">
        <v>24543802</v>
      </c>
      <c r="E404" s="75">
        <v>1472628</v>
      </c>
      <c r="F404" s="76">
        <v>1.9179353145569655E-3</v>
      </c>
    </row>
    <row r="405" spans="1:6" x14ac:dyDescent="0.2">
      <c r="A405" s="65" t="s">
        <v>273</v>
      </c>
      <c r="B405" s="65" t="s">
        <v>779</v>
      </c>
      <c r="C405" s="74">
        <v>2075</v>
      </c>
      <c r="D405" s="75">
        <v>56643135</v>
      </c>
      <c r="E405" s="75">
        <v>3300995</v>
      </c>
      <c r="F405" s="76">
        <v>4.2991813843523078E-3</v>
      </c>
    </row>
    <row r="406" spans="1:6" x14ac:dyDescent="0.2">
      <c r="A406" s="65" t="s">
        <v>273</v>
      </c>
      <c r="B406" s="65" t="s">
        <v>8</v>
      </c>
      <c r="C406" s="74">
        <v>860</v>
      </c>
      <c r="D406" s="75">
        <v>48000013</v>
      </c>
      <c r="E406" s="75">
        <v>2879575</v>
      </c>
      <c r="F406" s="76">
        <v>3.7503283812445332E-3</v>
      </c>
    </row>
    <row r="407" spans="1:6" x14ac:dyDescent="0.2">
      <c r="A407" s="65" t="s">
        <v>273</v>
      </c>
      <c r="B407" s="65" t="s">
        <v>780</v>
      </c>
      <c r="C407" s="74">
        <v>200</v>
      </c>
      <c r="D407" s="75">
        <v>10455631</v>
      </c>
      <c r="E407" s="75">
        <v>627338</v>
      </c>
      <c r="F407" s="76">
        <v>8.1703845395003877E-4</v>
      </c>
    </row>
    <row r="408" spans="1:6" x14ac:dyDescent="0.2">
      <c r="A408" s="65" t="s">
        <v>273</v>
      </c>
      <c r="B408" s="65" t="s">
        <v>25</v>
      </c>
      <c r="C408" s="74">
        <v>299</v>
      </c>
      <c r="D408" s="75">
        <v>42896635</v>
      </c>
      <c r="E408" s="75">
        <v>2573798</v>
      </c>
      <c r="F408" s="76">
        <v>3.3520876125783896E-3</v>
      </c>
    </row>
    <row r="409" spans="1:6" x14ac:dyDescent="0.2">
      <c r="A409" s="65" t="s">
        <v>273</v>
      </c>
      <c r="B409" s="65" t="s">
        <v>50</v>
      </c>
      <c r="C409" s="74">
        <v>6010</v>
      </c>
      <c r="D409" s="75">
        <v>417504660</v>
      </c>
      <c r="E409" s="75">
        <v>24951970</v>
      </c>
      <c r="F409" s="76">
        <v>3.2497184917552817E-2</v>
      </c>
    </row>
    <row r="410" spans="1:6" x14ac:dyDescent="0.2">
      <c r="A410" s="65" t="s">
        <v>286</v>
      </c>
      <c r="B410" s="65" t="s">
        <v>5</v>
      </c>
      <c r="C410" s="74" t="s">
        <v>777</v>
      </c>
      <c r="D410" s="75" t="s">
        <v>777</v>
      </c>
      <c r="E410" s="75" t="s">
        <v>777</v>
      </c>
      <c r="F410" s="76" t="s">
        <v>777</v>
      </c>
    </row>
    <row r="411" spans="1:6" x14ac:dyDescent="0.2">
      <c r="A411" s="65" t="s">
        <v>286</v>
      </c>
      <c r="B411" s="65" t="s">
        <v>1</v>
      </c>
      <c r="C411" s="74">
        <v>24</v>
      </c>
      <c r="D411" s="75">
        <v>2300356</v>
      </c>
      <c r="E411" s="75">
        <v>138021</v>
      </c>
      <c r="F411" s="76">
        <v>1.7975710773560392E-4</v>
      </c>
    </row>
    <row r="412" spans="1:6" x14ac:dyDescent="0.2">
      <c r="A412" s="65" t="s">
        <v>286</v>
      </c>
      <c r="B412" s="65" t="s">
        <v>778</v>
      </c>
      <c r="C412" s="74">
        <v>61</v>
      </c>
      <c r="D412" s="75">
        <v>1980912</v>
      </c>
      <c r="E412" s="75">
        <v>118855</v>
      </c>
      <c r="F412" s="76">
        <v>1.5479550966820415E-4</v>
      </c>
    </row>
    <row r="413" spans="1:6" x14ac:dyDescent="0.2">
      <c r="A413" s="65" t="s">
        <v>286</v>
      </c>
      <c r="B413" s="65" t="s">
        <v>3</v>
      </c>
      <c r="C413" s="74">
        <v>35</v>
      </c>
      <c r="D413" s="75">
        <v>5236446</v>
      </c>
      <c r="E413" s="75">
        <v>314187</v>
      </c>
      <c r="F413" s="76">
        <v>4.0919386476062479E-4</v>
      </c>
    </row>
    <row r="414" spans="1:6" x14ac:dyDescent="0.2">
      <c r="A414" s="65" t="s">
        <v>286</v>
      </c>
      <c r="B414" s="65" t="s">
        <v>2</v>
      </c>
      <c r="C414" s="74" t="s">
        <v>777</v>
      </c>
      <c r="D414" s="75" t="s">
        <v>777</v>
      </c>
      <c r="E414" s="75" t="s">
        <v>777</v>
      </c>
      <c r="F414" s="76" t="s">
        <v>777</v>
      </c>
    </row>
    <row r="415" spans="1:6" x14ac:dyDescent="0.2">
      <c r="A415" s="65" t="s">
        <v>286</v>
      </c>
      <c r="B415" s="65" t="s">
        <v>6</v>
      </c>
      <c r="C415" s="74">
        <v>27</v>
      </c>
      <c r="D415" s="75">
        <v>768379</v>
      </c>
      <c r="E415" s="75">
        <v>46103</v>
      </c>
      <c r="F415" s="76">
        <v>6.0044065308428048E-5</v>
      </c>
    </row>
    <row r="416" spans="1:6" x14ac:dyDescent="0.2">
      <c r="A416" s="65" t="s">
        <v>286</v>
      </c>
      <c r="B416" s="65" t="s">
        <v>10</v>
      </c>
      <c r="C416" s="74">
        <v>147</v>
      </c>
      <c r="D416" s="75">
        <v>3142422</v>
      </c>
      <c r="E416" s="75">
        <v>188488</v>
      </c>
      <c r="F416" s="76">
        <v>2.4548480102932536E-4</v>
      </c>
    </row>
    <row r="417" spans="1:6" x14ac:dyDescent="0.2">
      <c r="A417" s="65" t="s">
        <v>286</v>
      </c>
      <c r="B417" s="65" t="s">
        <v>4</v>
      </c>
      <c r="C417" s="74">
        <v>31</v>
      </c>
      <c r="D417" s="75">
        <v>1319876</v>
      </c>
      <c r="E417" s="75">
        <v>79193</v>
      </c>
      <c r="F417" s="76">
        <v>1.0314013543522856E-4</v>
      </c>
    </row>
    <row r="418" spans="1:6" x14ac:dyDescent="0.2">
      <c r="A418" s="65" t="s">
        <v>286</v>
      </c>
      <c r="B418" s="65" t="s">
        <v>779</v>
      </c>
      <c r="C418" s="74">
        <v>237</v>
      </c>
      <c r="D418" s="75">
        <v>2269282</v>
      </c>
      <c r="E418" s="75">
        <v>132909</v>
      </c>
      <c r="F418" s="76">
        <v>1.7309929236878E-4</v>
      </c>
    </row>
    <row r="419" spans="1:6" x14ac:dyDescent="0.2">
      <c r="A419" s="65" t="s">
        <v>286</v>
      </c>
      <c r="B419" s="65" t="s">
        <v>8</v>
      </c>
      <c r="C419" s="74">
        <v>88</v>
      </c>
      <c r="D419" s="75">
        <v>1093656</v>
      </c>
      <c r="E419" s="75">
        <v>65619</v>
      </c>
      <c r="F419" s="76">
        <v>8.54614997174531E-5</v>
      </c>
    </row>
    <row r="420" spans="1:6" x14ac:dyDescent="0.2">
      <c r="A420" s="65" t="s">
        <v>286</v>
      </c>
      <c r="B420" s="65" t="s">
        <v>780</v>
      </c>
      <c r="C420" s="74">
        <v>48</v>
      </c>
      <c r="D420" s="75">
        <v>4066155</v>
      </c>
      <c r="E420" s="75">
        <v>243969</v>
      </c>
      <c r="F420" s="76">
        <v>3.1774267551421562E-4</v>
      </c>
    </row>
    <row r="421" spans="1:6" x14ac:dyDescent="0.2">
      <c r="A421" s="65" t="s">
        <v>286</v>
      </c>
      <c r="B421" s="65" t="s">
        <v>25</v>
      </c>
      <c r="C421" s="74">
        <v>33</v>
      </c>
      <c r="D421" s="75">
        <v>2750542</v>
      </c>
      <c r="E421" s="75">
        <v>165033</v>
      </c>
      <c r="F421" s="76">
        <v>2.1493725419269476E-4</v>
      </c>
    </row>
    <row r="422" spans="1:6" x14ac:dyDescent="0.2">
      <c r="A422" s="65" t="s">
        <v>286</v>
      </c>
      <c r="B422" s="65" t="s">
        <v>50</v>
      </c>
      <c r="C422" s="74">
        <v>743</v>
      </c>
      <c r="D422" s="75">
        <v>25013743</v>
      </c>
      <c r="E422" s="75">
        <v>1497519</v>
      </c>
      <c r="F422" s="76">
        <v>1.9503530927838073E-3</v>
      </c>
    </row>
    <row r="423" spans="1:6" x14ac:dyDescent="0.2">
      <c r="A423" s="65" t="s">
        <v>291</v>
      </c>
      <c r="B423" s="65" t="s">
        <v>5</v>
      </c>
      <c r="C423" s="74" t="s">
        <v>777</v>
      </c>
      <c r="D423" s="75" t="s">
        <v>777</v>
      </c>
      <c r="E423" s="75" t="s">
        <v>777</v>
      </c>
      <c r="F423" s="76" t="s">
        <v>777</v>
      </c>
    </row>
    <row r="424" spans="1:6" x14ac:dyDescent="0.2">
      <c r="A424" s="65" t="s">
        <v>291</v>
      </c>
      <c r="B424" s="65" t="s">
        <v>1</v>
      </c>
      <c r="C424" s="74">
        <v>30</v>
      </c>
      <c r="D424" s="75">
        <v>2296736</v>
      </c>
      <c r="E424" s="75">
        <v>137804</v>
      </c>
      <c r="F424" s="76">
        <v>1.7947448920379626E-4</v>
      </c>
    </row>
    <row r="425" spans="1:6" x14ac:dyDescent="0.2">
      <c r="A425" s="65" t="s">
        <v>291</v>
      </c>
      <c r="B425" s="65" t="s">
        <v>778</v>
      </c>
      <c r="C425" s="74">
        <v>113</v>
      </c>
      <c r="D425" s="75">
        <v>4510775</v>
      </c>
      <c r="E425" s="75">
        <v>270647</v>
      </c>
      <c r="F425" s="76">
        <v>3.5248782386244117E-4</v>
      </c>
    </row>
    <row r="426" spans="1:6" x14ac:dyDescent="0.2">
      <c r="A426" s="65" t="s">
        <v>291</v>
      </c>
      <c r="B426" s="65" t="s">
        <v>3</v>
      </c>
      <c r="C426" s="74">
        <v>57</v>
      </c>
      <c r="D426" s="75">
        <v>4887873</v>
      </c>
      <c r="E426" s="75">
        <v>293272</v>
      </c>
      <c r="F426" s="76">
        <v>3.8195438737464614E-4</v>
      </c>
    </row>
    <row r="427" spans="1:6" x14ac:dyDescent="0.2">
      <c r="A427" s="65" t="s">
        <v>291</v>
      </c>
      <c r="B427" s="65" t="s">
        <v>2</v>
      </c>
      <c r="C427" s="74" t="s">
        <v>777</v>
      </c>
      <c r="D427" s="75" t="s">
        <v>777</v>
      </c>
      <c r="E427" s="75" t="s">
        <v>777</v>
      </c>
      <c r="F427" s="76" t="s">
        <v>777</v>
      </c>
    </row>
    <row r="428" spans="1:6" x14ac:dyDescent="0.2">
      <c r="A428" s="65" t="s">
        <v>291</v>
      </c>
      <c r="B428" s="65" t="s">
        <v>6</v>
      </c>
      <c r="C428" s="74">
        <v>36</v>
      </c>
      <c r="D428" s="75">
        <v>3142385</v>
      </c>
      <c r="E428" s="75">
        <v>188543</v>
      </c>
      <c r="F428" s="76">
        <v>2.4555643245443789E-4</v>
      </c>
    </row>
    <row r="429" spans="1:6" x14ac:dyDescent="0.2">
      <c r="A429" s="65" t="s">
        <v>291</v>
      </c>
      <c r="B429" s="65" t="s">
        <v>10</v>
      </c>
      <c r="C429" s="74">
        <v>233</v>
      </c>
      <c r="D429" s="75">
        <v>8592597</v>
      </c>
      <c r="E429" s="75">
        <v>515556</v>
      </c>
      <c r="F429" s="76">
        <v>6.7145474555130758E-4</v>
      </c>
    </row>
    <row r="430" spans="1:6" x14ac:dyDescent="0.2">
      <c r="A430" s="65" t="s">
        <v>291</v>
      </c>
      <c r="B430" s="65" t="s">
        <v>4</v>
      </c>
      <c r="C430" s="74">
        <v>60</v>
      </c>
      <c r="D430" s="75">
        <v>1798362</v>
      </c>
      <c r="E430" s="75">
        <v>107902</v>
      </c>
      <c r="F430" s="76">
        <v>1.4053043695442822E-4</v>
      </c>
    </row>
    <row r="431" spans="1:6" x14ac:dyDescent="0.2">
      <c r="A431" s="65" t="s">
        <v>291</v>
      </c>
      <c r="B431" s="65" t="s">
        <v>779</v>
      </c>
      <c r="C431" s="74">
        <v>417</v>
      </c>
      <c r="D431" s="75">
        <v>9225470</v>
      </c>
      <c r="E431" s="75">
        <v>549685</v>
      </c>
      <c r="F431" s="76">
        <v>7.1590399841796142E-4</v>
      </c>
    </row>
    <row r="432" spans="1:6" x14ac:dyDescent="0.2">
      <c r="A432" s="65" t="s">
        <v>291</v>
      </c>
      <c r="B432" s="65" t="s">
        <v>8</v>
      </c>
      <c r="C432" s="74">
        <v>214</v>
      </c>
      <c r="D432" s="75">
        <v>6442999</v>
      </c>
      <c r="E432" s="75">
        <v>386358</v>
      </c>
      <c r="F432" s="76">
        <v>5.0318862079330295E-4</v>
      </c>
    </row>
    <row r="433" spans="1:6" x14ac:dyDescent="0.2">
      <c r="A433" s="65" t="s">
        <v>291</v>
      </c>
      <c r="B433" s="65" t="s">
        <v>780</v>
      </c>
      <c r="C433" s="74">
        <v>60</v>
      </c>
      <c r="D433" s="75">
        <v>931518</v>
      </c>
      <c r="E433" s="75">
        <v>55891</v>
      </c>
      <c r="F433" s="76">
        <v>7.2791854199365593E-5</v>
      </c>
    </row>
    <row r="434" spans="1:6" x14ac:dyDescent="0.2">
      <c r="A434" s="65" t="s">
        <v>291</v>
      </c>
      <c r="B434" s="65" t="s">
        <v>25</v>
      </c>
      <c r="C434" s="74">
        <v>61</v>
      </c>
      <c r="D434" s="75">
        <v>2333948</v>
      </c>
      <c r="E434" s="75">
        <v>140037</v>
      </c>
      <c r="F434" s="76">
        <v>1.823827250633655E-4</v>
      </c>
    </row>
    <row r="435" spans="1:6" x14ac:dyDescent="0.2">
      <c r="A435" s="65" t="s">
        <v>291</v>
      </c>
      <c r="B435" s="65" t="s">
        <v>50</v>
      </c>
      <c r="C435" s="74">
        <v>1316</v>
      </c>
      <c r="D435" s="75">
        <v>44616180</v>
      </c>
      <c r="E435" s="75">
        <v>2672906</v>
      </c>
      <c r="F435" s="76">
        <v>3.481164835852096E-3</v>
      </c>
    </row>
    <row r="436" spans="1:6" x14ac:dyDescent="0.2">
      <c r="A436" s="65" t="s">
        <v>302</v>
      </c>
      <c r="B436" s="65" t="s">
        <v>5</v>
      </c>
      <c r="C436" s="74" t="s">
        <v>777</v>
      </c>
      <c r="D436" s="75" t="s">
        <v>777</v>
      </c>
      <c r="E436" s="75" t="s">
        <v>777</v>
      </c>
      <c r="F436" s="76" t="s">
        <v>777</v>
      </c>
    </row>
    <row r="437" spans="1:6" x14ac:dyDescent="0.2">
      <c r="A437" s="65" t="s">
        <v>302</v>
      </c>
      <c r="B437" s="65" t="s">
        <v>1</v>
      </c>
      <c r="C437" s="74">
        <v>15</v>
      </c>
      <c r="D437" s="75">
        <v>1854457</v>
      </c>
      <c r="E437" s="75">
        <v>111267</v>
      </c>
      <c r="F437" s="76">
        <v>1.4491297778176831E-4</v>
      </c>
    </row>
    <row r="438" spans="1:6" x14ac:dyDescent="0.2">
      <c r="A438" s="65" t="s">
        <v>302</v>
      </c>
      <c r="B438" s="65" t="s">
        <v>778</v>
      </c>
      <c r="C438" s="74">
        <v>67</v>
      </c>
      <c r="D438" s="75">
        <v>3107737</v>
      </c>
      <c r="E438" s="75">
        <v>186464</v>
      </c>
      <c r="F438" s="76">
        <v>2.4284876458518378E-4</v>
      </c>
    </row>
    <row r="439" spans="1:6" x14ac:dyDescent="0.2">
      <c r="A439" s="65" t="s">
        <v>302</v>
      </c>
      <c r="B439" s="65" t="s">
        <v>3</v>
      </c>
      <c r="C439" s="74">
        <v>56</v>
      </c>
      <c r="D439" s="75">
        <v>7944692</v>
      </c>
      <c r="E439" s="75">
        <v>476682</v>
      </c>
      <c r="F439" s="76">
        <v>6.2082565428176254E-4</v>
      </c>
    </row>
    <row r="440" spans="1:6" x14ac:dyDescent="0.2">
      <c r="A440" s="65" t="s">
        <v>302</v>
      </c>
      <c r="B440" s="65" t="s">
        <v>2</v>
      </c>
      <c r="C440" s="74" t="s">
        <v>777</v>
      </c>
      <c r="D440" s="75" t="s">
        <v>777</v>
      </c>
      <c r="E440" s="75" t="s">
        <v>777</v>
      </c>
      <c r="F440" s="76" t="s">
        <v>777</v>
      </c>
    </row>
    <row r="441" spans="1:6" x14ac:dyDescent="0.2">
      <c r="A441" s="65" t="s">
        <v>302</v>
      </c>
      <c r="B441" s="65" t="s">
        <v>6</v>
      </c>
      <c r="C441" s="74">
        <v>36</v>
      </c>
      <c r="D441" s="75">
        <v>2396858</v>
      </c>
      <c r="E441" s="75">
        <v>143812</v>
      </c>
      <c r="F441" s="76">
        <v>1.872992456051809E-4</v>
      </c>
    </row>
    <row r="442" spans="1:6" x14ac:dyDescent="0.2">
      <c r="A442" s="65" t="s">
        <v>302</v>
      </c>
      <c r="B442" s="65" t="s">
        <v>10</v>
      </c>
      <c r="C442" s="74">
        <v>234</v>
      </c>
      <c r="D442" s="75">
        <v>4211277</v>
      </c>
      <c r="E442" s="75">
        <v>252677</v>
      </c>
      <c r="F442" s="76">
        <v>3.2908388369385234E-4</v>
      </c>
    </row>
    <row r="443" spans="1:6" x14ac:dyDescent="0.2">
      <c r="A443" s="65" t="s">
        <v>302</v>
      </c>
      <c r="B443" s="65" t="s">
        <v>4</v>
      </c>
      <c r="C443" s="74">
        <v>39</v>
      </c>
      <c r="D443" s="75">
        <v>2968308</v>
      </c>
      <c r="E443" s="75">
        <v>178099</v>
      </c>
      <c r="F443" s="76">
        <v>2.3195427602033984E-4</v>
      </c>
    </row>
    <row r="444" spans="1:6" x14ac:dyDescent="0.2">
      <c r="A444" s="65" t="s">
        <v>302</v>
      </c>
      <c r="B444" s="65" t="s">
        <v>779</v>
      </c>
      <c r="C444" s="74">
        <v>297</v>
      </c>
      <c r="D444" s="75">
        <v>5834773</v>
      </c>
      <c r="E444" s="75">
        <v>344508</v>
      </c>
      <c r="F444" s="76">
        <v>4.4868361823039566E-4</v>
      </c>
    </row>
    <row r="445" spans="1:6" x14ac:dyDescent="0.2">
      <c r="A445" s="65" t="s">
        <v>302</v>
      </c>
      <c r="B445" s="65" t="s">
        <v>8</v>
      </c>
      <c r="C445" s="74">
        <v>131</v>
      </c>
      <c r="D445" s="75">
        <v>2854554</v>
      </c>
      <c r="E445" s="75">
        <v>171273</v>
      </c>
      <c r="F445" s="76">
        <v>2.2306416496909958E-4</v>
      </c>
    </row>
    <row r="446" spans="1:6" x14ac:dyDescent="0.2">
      <c r="A446" s="65" t="s">
        <v>302</v>
      </c>
      <c r="B446" s="65" t="s">
        <v>780</v>
      </c>
      <c r="C446" s="74">
        <v>48</v>
      </c>
      <c r="D446" s="75">
        <v>3252473</v>
      </c>
      <c r="E446" s="75">
        <v>195148</v>
      </c>
      <c r="F446" s="76">
        <v>2.5415871541568046E-4</v>
      </c>
    </row>
    <row r="447" spans="1:6" x14ac:dyDescent="0.2">
      <c r="A447" s="65" t="s">
        <v>302</v>
      </c>
      <c r="B447" s="65" t="s">
        <v>25</v>
      </c>
      <c r="C447" s="74">
        <v>36</v>
      </c>
      <c r="D447" s="75">
        <v>4231602</v>
      </c>
      <c r="E447" s="75">
        <v>253896</v>
      </c>
      <c r="F447" s="76">
        <v>3.3067149655225579E-4</v>
      </c>
    </row>
    <row r="448" spans="1:6" x14ac:dyDescent="0.2">
      <c r="A448" s="65" t="s">
        <v>302</v>
      </c>
      <c r="B448" s="65" t="s">
        <v>50</v>
      </c>
      <c r="C448" s="74">
        <v>983</v>
      </c>
      <c r="D448" s="75">
        <v>39184477</v>
      </c>
      <c r="E448" s="75">
        <v>2345491</v>
      </c>
      <c r="F448" s="76">
        <v>3.0547429621571309E-3</v>
      </c>
    </row>
    <row r="449" spans="1:6" x14ac:dyDescent="0.2">
      <c r="A449" s="65" t="s">
        <v>308</v>
      </c>
      <c r="B449" s="65" t="s">
        <v>5</v>
      </c>
      <c r="C449" s="74" t="s">
        <v>777</v>
      </c>
      <c r="D449" s="75" t="s">
        <v>777</v>
      </c>
      <c r="E449" s="75" t="s">
        <v>777</v>
      </c>
      <c r="F449" s="76" t="s">
        <v>777</v>
      </c>
    </row>
    <row r="450" spans="1:6" x14ac:dyDescent="0.2">
      <c r="A450" s="65" t="s">
        <v>308</v>
      </c>
      <c r="B450" s="65" t="s">
        <v>1</v>
      </c>
      <c r="C450" s="74">
        <v>15</v>
      </c>
      <c r="D450" s="75">
        <v>1617041</v>
      </c>
      <c r="E450" s="75">
        <v>97022</v>
      </c>
      <c r="F450" s="76">
        <v>1.2636043867761981E-4</v>
      </c>
    </row>
    <row r="451" spans="1:6" x14ac:dyDescent="0.2">
      <c r="A451" s="65" t="s">
        <v>308</v>
      </c>
      <c r="B451" s="65" t="s">
        <v>778</v>
      </c>
      <c r="C451" s="74">
        <v>54</v>
      </c>
      <c r="D451" s="75">
        <v>1804718</v>
      </c>
      <c r="E451" s="75">
        <v>108283</v>
      </c>
      <c r="F451" s="76">
        <v>1.4102664737202601E-4</v>
      </c>
    </row>
    <row r="452" spans="1:6" x14ac:dyDescent="0.2">
      <c r="A452" s="65" t="s">
        <v>308</v>
      </c>
      <c r="B452" s="65" t="s">
        <v>3</v>
      </c>
      <c r="C452" s="74">
        <v>57</v>
      </c>
      <c r="D452" s="75">
        <v>4294035</v>
      </c>
      <c r="E452" s="75">
        <v>257642</v>
      </c>
      <c r="F452" s="76">
        <v>3.3555024779719368E-4</v>
      </c>
    </row>
    <row r="453" spans="1:6" x14ac:dyDescent="0.2">
      <c r="A453" s="65" t="s">
        <v>308</v>
      </c>
      <c r="B453" s="65" t="s">
        <v>2</v>
      </c>
      <c r="C453" s="74" t="s">
        <v>777</v>
      </c>
      <c r="D453" s="75" t="s">
        <v>777</v>
      </c>
      <c r="E453" s="75" t="s">
        <v>777</v>
      </c>
      <c r="F453" s="76" t="s">
        <v>777</v>
      </c>
    </row>
    <row r="454" spans="1:6" x14ac:dyDescent="0.2">
      <c r="A454" s="65" t="s">
        <v>308</v>
      </c>
      <c r="B454" s="65" t="s">
        <v>6</v>
      </c>
      <c r="C454" s="74">
        <v>15</v>
      </c>
      <c r="D454" s="75">
        <v>953243</v>
      </c>
      <c r="E454" s="75">
        <v>57195</v>
      </c>
      <c r="F454" s="76">
        <v>7.4490170169306597E-5</v>
      </c>
    </row>
    <row r="455" spans="1:6" x14ac:dyDescent="0.2">
      <c r="A455" s="65" t="s">
        <v>308</v>
      </c>
      <c r="B455" s="65" t="s">
        <v>10</v>
      </c>
      <c r="C455" s="74">
        <v>177</v>
      </c>
      <c r="D455" s="75">
        <v>6861450</v>
      </c>
      <c r="E455" s="75">
        <v>411687</v>
      </c>
      <c r="F455" s="76">
        <v>5.3617684564194999E-4</v>
      </c>
    </row>
    <row r="456" spans="1:6" x14ac:dyDescent="0.2">
      <c r="A456" s="65" t="s">
        <v>308</v>
      </c>
      <c r="B456" s="65" t="s">
        <v>4</v>
      </c>
      <c r="C456" s="74">
        <v>21</v>
      </c>
      <c r="D456" s="75">
        <v>810811</v>
      </c>
      <c r="E456" s="75">
        <v>48649</v>
      </c>
      <c r="F456" s="76">
        <v>6.3359949096365018E-5</v>
      </c>
    </row>
    <row r="457" spans="1:6" x14ac:dyDescent="0.2">
      <c r="A457" s="65" t="s">
        <v>308</v>
      </c>
      <c r="B457" s="65" t="s">
        <v>779</v>
      </c>
      <c r="C457" s="74">
        <v>203</v>
      </c>
      <c r="D457" s="75">
        <v>2984080</v>
      </c>
      <c r="E457" s="75">
        <v>176071</v>
      </c>
      <c r="F457" s="76">
        <v>2.2931303001800827E-4</v>
      </c>
    </row>
    <row r="458" spans="1:6" x14ac:dyDescent="0.2">
      <c r="A458" s="65" t="s">
        <v>308</v>
      </c>
      <c r="B458" s="65" t="s">
        <v>8</v>
      </c>
      <c r="C458" s="74">
        <v>92</v>
      </c>
      <c r="D458" s="75">
        <v>1377088</v>
      </c>
      <c r="E458" s="75">
        <v>82612</v>
      </c>
      <c r="F458" s="76">
        <v>1.075930052981337E-4</v>
      </c>
    </row>
    <row r="459" spans="1:6" x14ac:dyDescent="0.2">
      <c r="A459" s="65" t="s">
        <v>308</v>
      </c>
      <c r="B459" s="65" t="s">
        <v>780</v>
      </c>
      <c r="C459" s="74">
        <v>64</v>
      </c>
      <c r="D459" s="75">
        <v>1708069</v>
      </c>
      <c r="E459" s="75">
        <v>102484</v>
      </c>
      <c r="F459" s="76">
        <v>1.3347409038606903E-4</v>
      </c>
    </row>
    <row r="460" spans="1:6" x14ac:dyDescent="0.2">
      <c r="A460" s="65" t="s">
        <v>308</v>
      </c>
      <c r="B460" s="65" t="s">
        <v>25</v>
      </c>
      <c r="C460" s="74">
        <v>45</v>
      </c>
      <c r="D460" s="75">
        <v>893351</v>
      </c>
      <c r="E460" s="75">
        <v>53601</v>
      </c>
      <c r="F460" s="76">
        <v>6.9809382135588833E-5</v>
      </c>
    </row>
    <row r="461" spans="1:6" x14ac:dyDescent="0.2">
      <c r="A461" s="65" t="s">
        <v>308</v>
      </c>
      <c r="B461" s="65" t="s">
        <v>50</v>
      </c>
      <c r="C461" s="74">
        <v>767</v>
      </c>
      <c r="D461" s="75">
        <v>23890279</v>
      </c>
      <c r="E461" s="75">
        <v>1430430</v>
      </c>
      <c r="F461" s="76">
        <v>1.862977080431528E-3</v>
      </c>
    </row>
    <row r="462" spans="1:6" x14ac:dyDescent="0.2">
      <c r="A462" s="65" t="s">
        <v>314</v>
      </c>
      <c r="B462" s="65" t="s">
        <v>5</v>
      </c>
      <c r="C462" s="74">
        <v>12</v>
      </c>
      <c r="D462" s="75">
        <v>114543</v>
      </c>
      <c r="E462" s="75">
        <v>6873</v>
      </c>
      <c r="F462" s="76">
        <v>8.9513233599728003E-6</v>
      </c>
    </row>
    <row r="463" spans="1:6" x14ac:dyDescent="0.2">
      <c r="A463" s="65" t="s">
        <v>314</v>
      </c>
      <c r="B463" s="65" t="s">
        <v>1</v>
      </c>
      <c r="C463" s="74" t="s">
        <v>777</v>
      </c>
      <c r="D463" s="75" t="s">
        <v>777</v>
      </c>
      <c r="E463" s="75" t="s">
        <v>777</v>
      </c>
      <c r="F463" s="76" t="s">
        <v>777</v>
      </c>
    </row>
    <row r="464" spans="1:6" x14ac:dyDescent="0.2">
      <c r="A464" s="65" t="s">
        <v>314</v>
      </c>
      <c r="B464" s="65" t="s">
        <v>778</v>
      </c>
      <c r="C464" s="74">
        <v>55</v>
      </c>
      <c r="D464" s="75">
        <v>1503206</v>
      </c>
      <c r="E464" s="75">
        <v>90192</v>
      </c>
      <c r="F464" s="76">
        <v>1.1746511806818954E-4</v>
      </c>
    </row>
    <row r="465" spans="1:6" x14ac:dyDescent="0.2">
      <c r="A465" s="65" t="s">
        <v>314</v>
      </c>
      <c r="B465" s="65" t="s">
        <v>3</v>
      </c>
      <c r="C465" s="74">
        <v>45</v>
      </c>
      <c r="D465" s="75">
        <v>7584218</v>
      </c>
      <c r="E465" s="75">
        <v>455053</v>
      </c>
      <c r="F465" s="76">
        <v>5.9265627075886845E-4</v>
      </c>
    </row>
    <row r="466" spans="1:6" x14ac:dyDescent="0.2">
      <c r="A466" s="65" t="s">
        <v>314</v>
      </c>
      <c r="B466" s="65" t="s">
        <v>2</v>
      </c>
      <c r="C466" s="74" t="s">
        <v>777</v>
      </c>
      <c r="D466" s="75" t="s">
        <v>777</v>
      </c>
      <c r="E466" s="75" t="s">
        <v>777</v>
      </c>
      <c r="F466" s="76" t="s">
        <v>777</v>
      </c>
    </row>
    <row r="467" spans="1:6" x14ac:dyDescent="0.2">
      <c r="A467" s="65" t="s">
        <v>314</v>
      </c>
      <c r="B467" s="65" t="s">
        <v>6</v>
      </c>
      <c r="C467" s="74">
        <v>12</v>
      </c>
      <c r="D467" s="75">
        <v>593465</v>
      </c>
      <c r="E467" s="75">
        <v>35608</v>
      </c>
      <c r="F467" s="76">
        <v>4.637548700740746E-5</v>
      </c>
    </row>
    <row r="468" spans="1:6" x14ac:dyDescent="0.2">
      <c r="A468" s="65" t="s">
        <v>314</v>
      </c>
      <c r="B468" s="65" t="s">
        <v>10</v>
      </c>
      <c r="C468" s="74">
        <v>77</v>
      </c>
      <c r="D468" s="75">
        <v>1175275</v>
      </c>
      <c r="E468" s="75">
        <v>70517</v>
      </c>
      <c r="F468" s="76">
        <v>9.1840603721111882E-5</v>
      </c>
    </row>
    <row r="469" spans="1:6" x14ac:dyDescent="0.2">
      <c r="A469" s="65" t="s">
        <v>314</v>
      </c>
      <c r="B469" s="65" t="s">
        <v>4</v>
      </c>
      <c r="C469" s="74">
        <v>18</v>
      </c>
      <c r="D469" s="75">
        <v>432631</v>
      </c>
      <c r="E469" s="75">
        <v>25958</v>
      </c>
      <c r="F469" s="76">
        <v>3.3807427874025019E-5</v>
      </c>
    </row>
    <row r="470" spans="1:6" x14ac:dyDescent="0.2">
      <c r="A470" s="65" t="s">
        <v>314</v>
      </c>
      <c r="B470" s="65" t="s">
        <v>779</v>
      </c>
      <c r="C470" s="74">
        <v>147</v>
      </c>
      <c r="D470" s="75">
        <v>1455777</v>
      </c>
      <c r="E470" s="75">
        <v>82285</v>
      </c>
      <c r="F470" s="76">
        <v>1.0716712391610094E-4</v>
      </c>
    </row>
    <row r="471" spans="1:6" x14ac:dyDescent="0.2">
      <c r="A471" s="65" t="s">
        <v>314</v>
      </c>
      <c r="B471" s="65" t="s">
        <v>8</v>
      </c>
      <c r="C471" s="74">
        <v>48</v>
      </c>
      <c r="D471" s="75">
        <v>629705</v>
      </c>
      <c r="E471" s="75">
        <v>37782</v>
      </c>
      <c r="F471" s="76">
        <v>4.9206881883674135E-5</v>
      </c>
    </row>
    <row r="472" spans="1:6" x14ac:dyDescent="0.2">
      <c r="A472" s="65" t="s">
        <v>314</v>
      </c>
      <c r="B472" s="65" t="s">
        <v>780</v>
      </c>
      <c r="C472" s="74">
        <v>54</v>
      </c>
      <c r="D472" s="75">
        <v>970777</v>
      </c>
      <c r="E472" s="75">
        <v>58247</v>
      </c>
      <c r="F472" s="76">
        <v>7.5860283973277411E-5</v>
      </c>
    </row>
    <row r="473" spans="1:6" x14ac:dyDescent="0.2">
      <c r="A473" s="65" t="s">
        <v>314</v>
      </c>
      <c r="B473" s="65" t="s">
        <v>25</v>
      </c>
      <c r="C473" s="74">
        <v>15</v>
      </c>
      <c r="D473" s="75">
        <v>268970</v>
      </c>
      <c r="E473" s="75">
        <v>16138</v>
      </c>
      <c r="F473" s="76">
        <v>2.1017962517567445E-5</v>
      </c>
    </row>
    <row r="474" spans="1:6" x14ac:dyDescent="0.2">
      <c r="A474" s="65" t="s">
        <v>314</v>
      </c>
      <c r="B474" s="65" t="s">
        <v>50</v>
      </c>
      <c r="C474" s="74">
        <v>491</v>
      </c>
      <c r="D474" s="75">
        <v>15704885</v>
      </c>
      <c r="E474" s="75">
        <v>937232</v>
      </c>
      <c r="F474" s="76">
        <v>1.2206411603832427E-3</v>
      </c>
    </row>
    <row r="475" spans="1:6" x14ac:dyDescent="0.2">
      <c r="A475" s="65" t="s">
        <v>125</v>
      </c>
      <c r="B475" s="65" t="s">
        <v>5</v>
      </c>
      <c r="C475" s="74" t="s">
        <v>777</v>
      </c>
      <c r="D475" s="75" t="s">
        <v>777</v>
      </c>
      <c r="E475" s="75" t="s">
        <v>777</v>
      </c>
      <c r="F475" s="76" t="s">
        <v>777</v>
      </c>
    </row>
    <row r="476" spans="1:6" x14ac:dyDescent="0.2">
      <c r="A476" s="65" t="s">
        <v>125</v>
      </c>
      <c r="B476" s="65" t="s">
        <v>1</v>
      </c>
      <c r="C476" s="74" t="s">
        <v>777</v>
      </c>
      <c r="D476" s="75" t="s">
        <v>777</v>
      </c>
      <c r="E476" s="75" t="s">
        <v>777</v>
      </c>
      <c r="F476" s="76" t="s">
        <v>777</v>
      </c>
    </row>
    <row r="477" spans="1:6" x14ac:dyDescent="0.2">
      <c r="A477" s="65" t="s">
        <v>125</v>
      </c>
      <c r="B477" s="65" t="s">
        <v>778</v>
      </c>
      <c r="C477" s="74">
        <v>36</v>
      </c>
      <c r="D477" s="75">
        <v>1584200</v>
      </c>
      <c r="E477" s="75">
        <v>95052</v>
      </c>
      <c r="F477" s="76">
        <v>1.237947312690433E-4</v>
      </c>
    </row>
    <row r="478" spans="1:6" x14ac:dyDescent="0.2">
      <c r="A478" s="65" t="s">
        <v>125</v>
      </c>
      <c r="B478" s="65" t="s">
        <v>3</v>
      </c>
      <c r="C478" s="74">
        <v>35</v>
      </c>
      <c r="D478" s="75">
        <v>4170209</v>
      </c>
      <c r="E478" s="75">
        <v>250213</v>
      </c>
      <c r="F478" s="76">
        <v>3.2587479584881044E-4</v>
      </c>
    </row>
    <row r="479" spans="1:6" x14ac:dyDescent="0.2">
      <c r="A479" s="65" t="s">
        <v>125</v>
      </c>
      <c r="B479" s="65" t="s">
        <v>2</v>
      </c>
      <c r="C479" s="74" t="s">
        <v>777</v>
      </c>
      <c r="D479" s="75" t="s">
        <v>777</v>
      </c>
      <c r="E479" s="75" t="s">
        <v>777</v>
      </c>
      <c r="F479" s="76" t="s">
        <v>777</v>
      </c>
    </row>
    <row r="480" spans="1:6" x14ac:dyDescent="0.2">
      <c r="A480" s="65" t="s">
        <v>125</v>
      </c>
      <c r="B480" s="65" t="s">
        <v>6</v>
      </c>
      <c r="C480" s="74">
        <v>12</v>
      </c>
      <c r="D480" s="75">
        <v>326482</v>
      </c>
      <c r="E480" s="75">
        <v>19589</v>
      </c>
      <c r="F480" s="76">
        <v>2.5512508845992606E-5</v>
      </c>
    </row>
    <row r="481" spans="1:6" x14ac:dyDescent="0.2">
      <c r="A481" s="65" t="s">
        <v>125</v>
      </c>
      <c r="B481" s="65" t="s">
        <v>10</v>
      </c>
      <c r="C481" s="74">
        <v>147</v>
      </c>
      <c r="D481" s="75">
        <v>2416677</v>
      </c>
      <c r="E481" s="75">
        <v>145001</v>
      </c>
      <c r="F481" s="76">
        <v>1.8884778677715931E-4</v>
      </c>
    </row>
    <row r="482" spans="1:6" x14ac:dyDescent="0.2">
      <c r="A482" s="65" t="s">
        <v>125</v>
      </c>
      <c r="B482" s="65" t="s">
        <v>4</v>
      </c>
      <c r="C482" s="74">
        <v>24</v>
      </c>
      <c r="D482" s="75">
        <v>1249528</v>
      </c>
      <c r="E482" s="75">
        <v>74972</v>
      </c>
      <c r="F482" s="76">
        <v>9.7642749155227814E-5</v>
      </c>
    </row>
    <row r="483" spans="1:6" x14ac:dyDescent="0.2">
      <c r="A483" s="65" t="s">
        <v>125</v>
      </c>
      <c r="B483" s="65" t="s">
        <v>779</v>
      </c>
      <c r="C483" s="74">
        <v>192</v>
      </c>
      <c r="D483" s="75">
        <v>2663295</v>
      </c>
      <c r="E483" s="75">
        <v>155355</v>
      </c>
      <c r="F483" s="76">
        <v>2.0233272815198229E-4</v>
      </c>
    </row>
    <row r="484" spans="1:6" x14ac:dyDescent="0.2">
      <c r="A484" s="65" t="s">
        <v>125</v>
      </c>
      <c r="B484" s="65" t="s">
        <v>8</v>
      </c>
      <c r="C484" s="74">
        <v>73</v>
      </c>
      <c r="D484" s="75">
        <v>1706785</v>
      </c>
      <c r="E484" s="75">
        <v>102335</v>
      </c>
      <c r="F484" s="76">
        <v>1.332800343434914E-4</v>
      </c>
    </row>
    <row r="485" spans="1:6" x14ac:dyDescent="0.2">
      <c r="A485" s="65" t="s">
        <v>125</v>
      </c>
      <c r="B485" s="65" t="s">
        <v>780</v>
      </c>
      <c r="C485" s="74">
        <v>36</v>
      </c>
      <c r="D485" s="75">
        <v>3939834</v>
      </c>
      <c r="E485" s="75">
        <v>236390</v>
      </c>
      <c r="F485" s="76">
        <v>3.0787186513370727E-4</v>
      </c>
    </row>
    <row r="486" spans="1:6" x14ac:dyDescent="0.2">
      <c r="A486" s="65" t="s">
        <v>125</v>
      </c>
      <c r="B486" s="65" t="s">
        <v>25</v>
      </c>
      <c r="C486" s="74">
        <v>21</v>
      </c>
      <c r="D486" s="75">
        <v>2769299</v>
      </c>
      <c r="E486" s="75">
        <v>166158</v>
      </c>
      <c r="F486" s="76">
        <v>2.1640244243363314E-4</v>
      </c>
    </row>
    <row r="487" spans="1:6" x14ac:dyDescent="0.2">
      <c r="A487" s="65" t="s">
        <v>125</v>
      </c>
      <c r="B487" s="65" t="s">
        <v>50</v>
      </c>
      <c r="C487" s="74">
        <v>591</v>
      </c>
      <c r="D487" s="75">
        <v>21161221</v>
      </c>
      <c r="E487" s="75">
        <v>1265159</v>
      </c>
      <c r="F487" s="76">
        <v>1.647729857526528E-3</v>
      </c>
    </row>
    <row r="488" spans="1:6" x14ac:dyDescent="0.2">
      <c r="A488" s="65" t="s">
        <v>324</v>
      </c>
      <c r="B488" s="65" t="s">
        <v>5</v>
      </c>
      <c r="C488" s="74" t="s">
        <v>777</v>
      </c>
      <c r="D488" s="75" t="s">
        <v>777</v>
      </c>
      <c r="E488" s="75" t="s">
        <v>777</v>
      </c>
      <c r="F488" s="76" t="s">
        <v>777</v>
      </c>
    </row>
    <row r="489" spans="1:6" x14ac:dyDescent="0.2">
      <c r="A489" s="65" t="s">
        <v>324</v>
      </c>
      <c r="B489" s="65" t="s">
        <v>1</v>
      </c>
      <c r="C489" s="74">
        <v>21</v>
      </c>
      <c r="D489" s="75">
        <v>3019922</v>
      </c>
      <c r="E489" s="75">
        <v>181195</v>
      </c>
      <c r="F489" s="76">
        <v>2.3598647405940223E-4</v>
      </c>
    </row>
    <row r="490" spans="1:6" x14ac:dyDescent="0.2">
      <c r="A490" s="65" t="s">
        <v>324</v>
      </c>
      <c r="B490" s="65" t="s">
        <v>778</v>
      </c>
      <c r="C490" s="74">
        <v>76</v>
      </c>
      <c r="D490" s="75">
        <v>1670639</v>
      </c>
      <c r="E490" s="75">
        <v>100238</v>
      </c>
      <c r="F490" s="76">
        <v>1.305489234623823E-4</v>
      </c>
    </row>
    <row r="491" spans="1:6" x14ac:dyDescent="0.2">
      <c r="A491" s="65" t="s">
        <v>324</v>
      </c>
      <c r="B491" s="65" t="s">
        <v>3</v>
      </c>
      <c r="C491" s="74">
        <v>33</v>
      </c>
      <c r="D491" s="75">
        <v>3767812</v>
      </c>
      <c r="E491" s="75">
        <v>226069</v>
      </c>
      <c r="F491" s="76">
        <v>2.9442990261395181E-4</v>
      </c>
    </row>
    <row r="492" spans="1:6" x14ac:dyDescent="0.2">
      <c r="A492" s="65" t="s">
        <v>324</v>
      </c>
      <c r="B492" s="65" t="s">
        <v>2</v>
      </c>
      <c r="C492" s="74" t="s">
        <v>777</v>
      </c>
      <c r="D492" s="75" t="s">
        <v>777</v>
      </c>
      <c r="E492" s="75" t="s">
        <v>777</v>
      </c>
      <c r="F492" s="76" t="s">
        <v>777</v>
      </c>
    </row>
    <row r="493" spans="1:6" x14ac:dyDescent="0.2">
      <c r="A493" s="65" t="s">
        <v>324</v>
      </c>
      <c r="B493" s="65" t="s">
        <v>6</v>
      </c>
      <c r="C493" s="74" t="s">
        <v>777</v>
      </c>
      <c r="D493" s="75" t="s">
        <v>777</v>
      </c>
      <c r="E493" s="75" t="s">
        <v>777</v>
      </c>
      <c r="F493" s="76" t="s">
        <v>777</v>
      </c>
    </row>
    <row r="494" spans="1:6" x14ac:dyDescent="0.2">
      <c r="A494" s="65" t="s">
        <v>324</v>
      </c>
      <c r="B494" s="65" t="s">
        <v>10</v>
      </c>
      <c r="C494" s="74">
        <v>210</v>
      </c>
      <c r="D494" s="75">
        <v>4516637</v>
      </c>
      <c r="E494" s="75">
        <v>270998</v>
      </c>
      <c r="F494" s="76">
        <v>3.5294496259361398E-4</v>
      </c>
    </row>
    <row r="495" spans="1:6" x14ac:dyDescent="0.2">
      <c r="A495" s="65" t="s">
        <v>324</v>
      </c>
      <c r="B495" s="65" t="s">
        <v>4</v>
      </c>
      <c r="C495" s="74">
        <v>21</v>
      </c>
      <c r="D495" s="75">
        <v>2070459</v>
      </c>
      <c r="E495" s="75">
        <v>124228</v>
      </c>
      <c r="F495" s="76">
        <v>1.617932487069258E-4</v>
      </c>
    </row>
    <row r="496" spans="1:6" x14ac:dyDescent="0.2">
      <c r="A496" s="65" t="s">
        <v>324</v>
      </c>
      <c r="B496" s="65" t="s">
        <v>779</v>
      </c>
      <c r="C496" s="74">
        <v>221</v>
      </c>
      <c r="D496" s="75">
        <v>3073355</v>
      </c>
      <c r="E496" s="75">
        <v>182819</v>
      </c>
      <c r="F496" s="76">
        <v>2.3810155468454347E-4</v>
      </c>
    </row>
    <row r="497" spans="1:6" x14ac:dyDescent="0.2">
      <c r="A497" s="65" t="s">
        <v>324</v>
      </c>
      <c r="B497" s="65" t="s">
        <v>8</v>
      </c>
      <c r="C497" s="74">
        <v>74</v>
      </c>
      <c r="D497" s="75">
        <v>556819</v>
      </c>
      <c r="E497" s="75">
        <v>33409</v>
      </c>
      <c r="F497" s="76">
        <v>4.3511532392453261E-5</v>
      </c>
    </row>
    <row r="498" spans="1:6" x14ac:dyDescent="0.2">
      <c r="A498" s="65" t="s">
        <v>324</v>
      </c>
      <c r="B498" s="65" t="s">
        <v>780</v>
      </c>
      <c r="C498" s="74">
        <v>69</v>
      </c>
      <c r="D498" s="75">
        <v>1711002</v>
      </c>
      <c r="E498" s="75">
        <v>102660</v>
      </c>
      <c r="F498" s="76">
        <v>1.3370331094642916E-4</v>
      </c>
    </row>
    <row r="499" spans="1:6" x14ac:dyDescent="0.2">
      <c r="A499" s="65" t="s">
        <v>324</v>
      </c>
      <c r="B499" s="65" t="s">
        <v>25</v>
      </c>
      <c r="C499" s="74">
        <v>48</v>
      </c>
      <c r="D499" s="75">
        <v>1325261</v>
      </c>
      <c r="E499" s="75">
        <v>79516</v>
      </c>
      <c r="F499" s="76">
        <v>1.0356080725907132E-4</v>
      </c>
    </row>
    <row r="500" spans="1:6" x14ac:dyDescent="0.2">
      <c r="A500" s="65" t="s">
        <v>324</v>
      </c>
      <c r="B500" s="65" t="s">
        <v>50</v>
      </c>
      <c r="C500" s="74">
        <v>788</v>
      </c>
      <c r="D500" s="75">
        <v>22383058</v>
      </c>
      <c r="E500" s="75">
        <v>1341401</v>
      </c>
      <c r="F500" s="76">
        <v>1.7470266414070818E-3</v>
      </c>
    </row>
    <row r="501" spans="1:6" x14ac:dyDescent="0.2">
      <c r="A501" s="65" t="s">
        <v>332</v>
      </c>
      <c r="B501" s="65" t="s">
        <v>5</v>
      </c>
      <c r="C501" s="74" t="s">
        <v>777</v>
      </c>
      <c r="D501" s="75" t="s">
        <v>777</v>
      </c>
      <c r="E501" s="75" t="s">
        <v>777</v>
      </c>
      <c r="F501" s="76" t="s">
        <v>777</v>
      </c>
    </row>
    <row r="502" spans="1:6" x14ac:dyDescent="0.2">
      <c r="A502" s="65" t="s">
        <v>332</v>
      </c>
      <c r="B502" s="65" t="s">
        <v>1</v>
      </c>
      <c r="C502" s="74">
        <v>18</v>
      </c>
      <c r="D502" s="75">
        <v>2292755</v>
      </c>
      <c r="E502" s="75">
        <v>137565</v>
      </c>
      <c r="F502" s="76">
        <v>1.7916321810194357E-4</v>
      </c>
    </row>
    <row r="503" spans="1:6" x14ac:dyDescent="0.2">
      <c r="A503" s="65" t="s">
        <v>332</v>
      </c>
      <c r="B503" s="65" t="s">
        <v>778</v>
      </c>
      <c r="C503" s="74">
        <v>84</v>
      </c>
      <c r="D503" s="75">
        <v>1760113</v>
      </c>
      <c r="E503" s="75">
        <v>105607</v>
      </c>
      <c r="F503" s="76">
        <v>1.3754145294291395E-4</v>
      </c>
    </row>
    <row r="504" spans="1:6" x14ac:dyDescent="0.2">
      <c r="A504" s="65" t="s">
        <v>332</v>
      </c>
      <c r="B504" s="65" t="s">
        <v>3</v>
      </c>
      <c r="C504" s="74">
        <v>29</v>
      </c>
      <c r="D504" s="75">
        <v>2654063</v>
      </c>
      <c r="E504" s="75">
        <v>159244</v>
      </c>
      <c r="F504" s="76">
        <v>2.0739772110221281E-4</v>
      </c>
    </row>
    <row r="505" spans="1:6" x14ac:dyDescent="0.2">
      <c r="A505" s="65" t="s">
        <v>332</v>
      </c>
      <c r="B505" s="65" t="s">
        <v>2</v>
      </c>
      <c r="C505" s="74" t="s">
        <v>777</v>
      </c>
      <c r="D505" s="75" t="s">
        <v>777</v>
      </c>
      <c r="E505" s="75" t="s">
        <v>777</v>
      </c>
      <c r="F505" s="76" t="s">
        <v>777</v>
      </c>
    </row>
    <row r="506" spans="1:6" x14ac:dyDescent="0.2">
      <c r="A506" s="65" t="s">
        <v>332</v>
      </c>
      <c r="B506" s="65" t="s">
        <v>6</v>
      </c>
      <c r="C506" s="74">
        <v>15</v>
      </c>
      <c r="D506" s="75">
        <v>983835</v>
      </c>
      <c r="E506" s="75">
        <v>59030</v>
      </c>
      <c r="F506" s="76">
        <v>7.6880054988970513E-5</v>
      </c>
    </row>
    <row r="507" spans="1:6" x14ac:dyDescent="0.2">
      <c r="A507" s="65" t="s">
        <v>332</v>
      </c>
      <c r="B507" s="65" t="s">
        <v>10</v>
      </c>
      <c r="C507" s="74">
        <v>180</v>
      </c>
      <c r="D507" s="75">
        <v>2788807</v>
      </c>
      <c r="E507" s="75">
        <v>167328</v>
      </c>
      <c r="F507" s="76">
        <v>2.1792623820420903E-4</v>
      </c>
    </row>
    <row r="508" spans="1:6" x14ac:dyDescent="0.2">
      <c r="A508" s="65" t="s">
        <v>332</v>
      </c>
      <c r="B508" s="65" t="s">
        <v>4</v>
      </c>
      <c r="C508" s="74">
        <v>21</v>
      </c>
      <c r="D508" s="75">
        <v>704753</v>
      </c>
      <c r="E508" s="75">
        <v>42285</v>
      </c>
      <c r="F508" s="76">
        <v>5.5071542016070103E-5</v>
      </c>
    </row>
    <row r="509" spans="1:6" x14ac:dyDescent="0.2">
      <c r="A509" s="65" t="s">
        <v>332</v>
      </c>
      <c r="B509" s="65" t="s">
        <v>779</v>
      </c>
      <c r="C509" s="74">
        <v>276</v>
      </c>
      <c r="D509" s="75">
        <v>3206955</v>
      </c>
      <c r="E509" s="75">
        <v>191466</v>
      </c>
      <c r="F509" s="76">
        <v>2.4936331710178266E-4</v>
      </c>
    </row>
    <row r="510" spans="1:6" x14ac:dyDescent="0.2">
      <c r="A510" s="65" t="s">
        <v>332</v>
      </c>
      <c r="B510" s="65" t="s">
        <v>8</v>
      </c>
      <c r="C510" s="74">
        <v>112</v>
      </c>
      <c r="D510" s="75">
        <v>1308613</v>
      </c>
      <c r="E510" s="75">
        <v>78122</v>
      </c>
      <c r="F510" s="76">
        <v>1.0174527622985524E-4</v>
      </c>
    </row>
    <row r="511" spans="1:6" x14ac:dyDescent="0.2">
      <c r="A511" s="65" t="s">
        <v>332</v>
      </c>
      <c r="B511" s="65" t="s">
        <v>780</v>
      </c>
      <c r="C511" s="74">
        <v>78</v>
      </c>
      <c r="D511" s="75">
        <v>2736682</v>
      </c>
      <c r="E511" s="75">
        <v>164201</v>
      </c>
      <c r="F511" s="76">
        <v>2.1385366608917412E-4</v>
      </c>
    </row>
    <row r="512" spans="1:6" x14ac:dyDescent="0.2">
      <c r="A512" s="65" t="s">
        <v>332</v>
      </c>
      <c r="B512" s="65" t="s">
        <v>25</v>
      </c>
      <c r="C512" s="74">
        <v>19</v>
      </c>
      <c r="D512" s="75">
        <v>909547</v>
      </c>
      <c r="E512" s="75">
        <v>54573</v>
      </c>
      <c r="F512" s="76">
        <v>7.1075304775759581E-5</v>
      </c>
    </row>
    <row r="513" spans="1:6" x14ac:dyDescent="0.2">
      <c r="A513" s="65" t="s">
        <v>332</v>
      </c>
      <c r="B513" s="65" t="s">
        <v>50</v>
      </c>
      <c r="C513" s="74">
        <v>850</v>
      </c>
      <c r="D513" s="75">
        <v>20071655</v>
      </c>
      <c r="E513" s="75">
        <v>1202953</v>
      </c>
      <c r="F513" s="76">
        <v>1.5667134133346952E-3</v>
      </c>
    </row>
    <row r="514" spans="1:6" x14ac:dyDescent="0.2">
      <c r="A514" s="65" t="s">
        <v>339</v>
      </c>
      <c r="B514" s="65" t="s">
        <v>5</v>
      </c>
      <c r="C514" s="74">
        <v>12</v>
      </c>
      <c r="D514" s="75">
        <v>85707</v>
      </c>
      <c r="E514" s="75">
        <v>5142</v>
      </c>
      <c r="F514" s="76">
        <v>6.6968870532489647E-6</v>
      </c>
    </row>
    <row r="515" spans="1:6" x14ac:dyDescent="0.2">
      <c r="A515" s="65" t="s">
        <v>339</v>
      </c>
      <c r="B515" s="65" t="s">
        <v>1</v>
      </c>
      <c r="C515" s="74" t="s">
        <v>777</v>
      </c>
      <c r="D515" s="75" t="s">
        <v>777</v>
      </c>
      <c r="E515" s="75" t="s">
        <v>777</v>
      </c>
      <c r="F515" s="76" t="s">
        <v>777</v>
      </c>
    </row>
    <row r="516" spans="1:6" x14ac:dyDescent="0.2">
      <c r="A516" s="65" t="s">
        <v>339</v>
      </c>
      <c r="B516" s="65" t="s">
        <v>778</v>
      </c>
      <c r="C516" s="74">
        <v>82</v>
      </c>
      <c r="D516" s="75">
        <v>2887556</v>
      </c>
      <c r="E516" s="75">
        <v>173253</v>
      </c>
      <c r="F516" s="76">
        <v>2.2564289627315109E-4</v>
      </c>
    </row>
    <row r="517" spans="1:6" x14ac:dyDescent="0.2">
      <c r="A517" s="65" t="s">
        <v>339</v>
      </c>
      <c r="B517" s="65" t="s">
        <v>3</v>
      </c>
      <c r="C517" s="74">
        <v>78</v>
      </c>
      <c r="D517" s="75">
        <v>9193371</v>
      </c>
      <c r="E517" s="75">
        <v>551602</v>
      </c>
      <c r="F517" s="76">
        <v>7.1840067918052032E-4</v>
      </c>
    </row>
    <row r="518" spans="1:6" x14ac:dyDescent="0.2">
      <c r="A518" s="65" t="s">
        <v>339</v>
      </c>
      <c r="B518" s="65" t="s">
        <v>2</v>
      </c>
      <c r="C518" s="74" t="s">
        <v>777</v>
      </c>
      <c r="D518" s="75" t="s">
        <v>777</v>
      </c>
      <c r="E518" s="75" t="s">
        <v>777</v>
      </c>
      <c r="F518" s="76" t="s">
        <v>777</v>
      </c>
    </row>
    <row r="519" spans="1:6" x14ac:dyDescent="0.2">
      <c r="A519" s="65" t="s">
        <v>339</v>
      </c>
      <c r="B519" s="65" t="s">
        <v>6</v>
      </c>
      <c r="C519" s="74">
        <v>21</v>
      </c>
      <c r="D519" s="75">
        <v>1153176</v>
      </c>
      <c r="E519" s="75">
        <v>69191</v>
      </c>
      <c r="F519" s="76">
        <v>9.0113635181125859E-5</v>
      </c>
    </row>
    <row r="520" spans="1:6" x14ac:dyDescent="0.2">
      <c r="A520" s="65" t="s">
        <v>339</v>
      </c>
      <c r="B520" s="65" t="s">
        <v>10</v>
      </c>
      <c r="C520" s="74">
        <v>207</v>
      </c>
      <c r="D520" s="75">
        <v>3789135</v>
      </c>
      <c r="E520" s="75">
        <v>227348</v>
      </c>
      <c r="F520" s="76">
        <v>2.960956588452053E-4</v>
      </c>
    </row>
    <row r="521" spans="1:6" x14ac:dyDescent="0.2">
      <c r="A521" s="65" t="s">
        <v>339</v>
      </c>
      <c r="B521" s="65" t="s">
        <v>4</v>
      </c>
      <c r="C521" s="74">
        <v>15</v>
      </c>
      <c r="D521" s="75">
        <v>2444197</v>
      </c>
      <c r="E521" s="75">
        <v>146652</v>
      </c>
      <c r="F521" s="76">
        <v>1.9099803192008309E-4</v>
      </c>
    </row>
    <row r="522" spans="1:6" x14ac:dyDescent="0.2">
      <c r="A522" s="65" t="s">
        <v>339</v>
      </c>
      <c r="B522" s="65" t="s">
        <v>779</v>
      </c>
      <c r="C522" s="74">
        <v>279</v>
      </c>
      <c r="D522" s="75">
        <v>4207320</v>
      </c>
      <c r="E522" s="75">
        <v>247556</v>
      </c>
      <c r="F522" s="76">
        <v>3.224143468211009E-4</v>
      </c>
    </row>
    <row r="523" spans="1:6" x14ac:dyDescent="0.2">
      <c r="A523" s="65" t="s">
        <v>339</v>
      </c>
      <c r="B523" s="65" t="s">
        <v>8</v>
      </c>
      <c r="C523" s="74">
        <v>96</v>
      </c>
      <c r="D523" s="75">
        <v>1305798</v>
      </c>
      <c r="E523" s="75">
        <v>78348</v>
      </c>
      <c r="F523" s="76">
        <v>1.0203961626759042E-4</v>
      </c>
    </row>
    <row r="524" spans="1:6" x14ac:dyDescent="0.2">
      <c r="A524" s="65" t="s">
        <v>339</v>
      </c>
      <c r="B524" s="65" t="s">
        <v>780</v>
      </c>
      <c r="C524" s="74">
        <v>96</v>
      </c>
      <c r="D524" s="75">
        <v>3699427</v>
      </c>
      <c r="E524" s="75">
        <v>221966</v>
      </c>
      <c r="F524" s="76">
        <v>2.8908619830055618E-4</v>
      </c>
    </row>
    <row r="525" spans="1:6" x14ac:dyDescent="0.2">
      <c r="A525" s="65" t="s">
        <v>339</v>
      </c>
      <c r="B525" s="65" t="s">
        <v>25</v>
      </c>
      <c r="C525" s="74">
        <v>78</v>
      </c>
      <c r="D525" s="75">
        <v>5715471</v>
      </c>
      <c r="E525" s="75">
        <v>342928</v>
      </c>
      <c r="F525" s="76">
        <v>4.4662584274534446E-4</v>
      </c>
    </row>
    <row r="526" spans="1:6" x14ac:dyDescent="0.2">
      <c r="A526" s="65" t="s">
        <v>339</v>
      </c>
      <c r="B526" s="65" t="s">
        <v>50</v>
      </c>
      <c r="C526" s="74">
        <v>973</v>
      </c>
      <c r="D526" s="75">
        <v>35983254</v>
      </c>
      <c r="E526" s="75">
        <v>2154112</v>
      </c>
      <c r="F526" s="76">
        <v>2.8054929529459809E-3</v>
      </c>
    </row>
    <row r="527" spans="1:6" x14ac:dyDescent="0.2">
      <c r="A527" s="65" t="s">
        <v>347</v>
      </c>
      <c r="B527" s="65" t="s">
        <v>5</v>
      </c>
      <c r="C527" s="74" t="s">
        <v>777</v>
      </c>
      <c r="D527" s="75" t="s">
        <v>777</v>
      </c>
      <c r="E527" s="75" t="s">
        <v>777</v>
      </c>
      <c r="F527" s="76" t="s">
        <v>777</v>
      </c>
    </row>
    <row r="528" spans="1:6" x14ac:dyDescent="0.2">
      <c r="A528" s="65" t="s">
        <v>347</v>
      </c>
      <c r="B528" s="65" t="s">
        <v>1</v>
      </c>
      <c r="C528" s="74">
        <v>12</v>
      </c>
      <c r="D528" s="75">
        <v>1214609</v>
      </c>
      <c r="E528" s="75">
        <v>72877</v>
      </c>
      <c r="F528" s="76">
        <v>9.4914243053213697E-5</v>
      </c>
    </row>
    <row r="529" spans="1:6" x14ac:dyDescent="0.2">
      <c r="A529" s="65" t="s">
        <v>347</v>
      </c>
      <c r="B529" s="65" t="s">
        <v>778</v>
      </c>
      <c r="C529" s="74">
        <v>61</v>
      </c>
      <c r="D529" s="75">
        <v>1416633</v>
      </c>
      <c r="E529" s="75">
        <v>84998</v>
      </c>
      <c r="F529" s="76">
        <v>1.1070050675847055E-4</v>
      </c>
    </row>
    <row r="530" spans="1:6" x14ac:dyDescent="0.2">
      <c r="A530" s="65" t="s">
        <v>347</v>
      </c>
      <c r="B530" s="65" t="s">
        <v>3</v>
      </c>
      <c r="C530" s="74">
        <v>33</v>
      </c>
      <c r="D530" s="75">
        <v>4626728</v>
      </c>
      <c r="E530" s="75">
        <v>277604</v>
      </c>
      <c r="F530" s="76">
        <v>3.6154854794440404E-4</v>
      </c>
    </row>
    <row r="531" spans="1:6" x14ac:dyDescent="0.2">
      <c r="A531" s="65" t="s">
        <v>347</v>
      </c>
      <c r="B531" s="65" t="s">
        <v>2</v>
      </c>
      <c r="C531" s="74" t="s">
        <v>777</v>
      </c>
      <c r="D531" s="75" t="s">
        <v>777</v>
      </c>
      <c r="E531" s="75" t="s">
        <v>777</v>
      </c>
      <c r="F531" s="76" t="s">
        <v>777</v>
      </c>
    </row>
    <row r="532" spans="1:6" x14ac:dyDescent="0.2">
      <c r="A532" s="65" t="s">
        <v>347</v>
      </c>
      <c r="B532" s="65" t="s">
        <v>6</v>
      </c>
      <c r="C532" s="74" t="s">
        <v>777</v>
      </c>
      <c r="D532" s="75" t="s">
        <v>777</v>
      </c>
      <c r="E532" s="75" t="s">
        <v>777</v>
      </c>
      <c r="F532" s="76" t="s">
        <v>777</v>
      </c>
    </row>
    <row r="533" spans="1:6" x14ac:dyDescent="0.2">
      <c r="A533" s="65" t="s">
        <v>347</v>
      </c>
      <c r="B533" s="65" t="s">
        <v>10</v>
      </c>
      <c r="C533" s="74">
        <v>152</v>
      </c>
      <c r="D533" s="75">
        <v>4747288</v>
      </c>
      <c r="E533" s="75">
        <v>284837</v>
      </c>
      <c r="F533" s="76">
        <v>3.7096873154147714E-4</v>
      </c>
    </row>
    <row r="534" spans="1:6" x14ac:dyDescent="0.2">
      <c r="A534" s="65" t="s">
        <v>347</v>
      </c>
      <c r="B534" s="65" t="s">
        <v>4</v>
      </c>
      <c r="C534" s="74">
        <v>30</v>
      </c>
      <c r="D534" s="75">
        <v>2412538</v>
      </c>
      <c r="E534" s="75">
        <v>144752</v>
      </c>
      <c r="F534" s="76">
        <v>1.8852349177983163E-4</v>
      </c>
    </row>
    <row r="535" spans="1:6" x14ac:dyDescent="0.2">
      <c r="A535" s="65" t="s">
        <v>347</v>
      </c>
      <c r="B535" s="65" t="s">
        <v>779</v>
      </c>
      <c r="C535" s="74">
        <v>201</v>
      </c>
      <c r="D535" s="75">
        <v>2858286</v>
      </c>
      <c r="E535" s="75">
        <v>171410</v>
      </c>
      <c r="F535" s="76">
        <v>2.2324259233710717E-4</v>
      </c>
    </row>
    <row r="536" spans="1:6" x14ac:dyDescent="0.2">
      <c r="A536" s="65" t="s">
        <v>347</v>
      </c>
      <c r="B536" s="65" t="s">
        <v>8</v>
      </c>
      <c r="C536" s="74">
        <v>48</v>
      </c>
      <c r="D536" s="75">
        <v>333950</v>
      </c>
      <c r="E536" s="75">
        <v>20037</v>
      </c>
      <c r="F536" s="76">
        <v>2.6095979363272951E-5</v>
      </c>
    </row>
    <row r="537" spans="1:6" x14ac:dyDescent="0.2">
      <c r="A537" s="65" t="s">
        <v>347</v>
      </c>
      <c r="B537" s="65" t="s">
        <v>780</v>
      </c>
      <c r="C537" s="74">
        <v>84</v>
      </c>
      <c r="D537" s="75">
        <v>2509574</v>
      </c>
      <c r="E537" s="75">
        <v>150574</v>
      </c>
      <c r="F537" s="76">
        <v>1.961060037253811E-4</v>
      </c>
    </row>
    <row r="538" spans="1:6" x14ac:dyDescent="0.2">
      <c r="A538" s="65" t="s">
        <v>347</v>
      </c>
      <c r="B538" s="65" t="s">
        <v>25</v>
      </c>
      <c r="C538" s="74">
        <v>63</v>
      </c>
      <c r="D538" s="75">
        <v>23909759</v>
      </c>
      <c r="E538" s="75">
        <v>1434586</v>
      </c>
      <c r="F538" s="76">
        <v>1.8683898113909412E-3</v>
      </c>
    </row>
    <row r="539" spans="1:6" x14ac:dyDescent="0.2">
      <c r="A539" s="65" t="s">
        <v>347</v>
      </c>
      <c r="B539" s="65" t="s">
        <v>50</v>
      </c>
      <c r="C539" s="74">
        <v>709</v>
      </c>
      <c r="D539" s="75">
        <v>44768192</v>
      </c>
      <c r="E539" s="75">
        <v>2686005</v>
      </c>
      <c r="F539" s="76">
        <v>3.4982248365348087E-3</v>
      </c>
    </row>
    <row r="540" spans="1:6" x14ac:dyDescent="0.2">
      <c r="A540" s="65" t="s">
        <v>354</v>
      </c>
      <c r="B540" s="65" t="s">
        <v>5</v>
      </c>
      <c r="C540" s="74" t="s">
        <v>777</v>
      </c>
      <c r="D540" s="75" t="s">
        <v>777</v>
      </c>
      <c r="E540" s="75" t="s">
        <v>777</v>
      </c>
      <c r="F540" s="76" t="s">
        <v>777</v>
      </c>
    </row>
    <row r="541" spans="1:6" x14ac:dyDescent="0.2">
      <c r="A541" s="65" t="s">
        <v>354</v>
      </c>
      <c r="B541" s="65" t="s">
        <v>1</v>
      </c>
      <c r="C541" s="74">
        <v>24</v>
      </c>
      <c r="D541" s="75">
        <v>3415762</v>
      </c>
      <c r="E541" s="75">
        <v>204946</v>
      </c>
      <c r="F541" s="76">
        <v>2.6691952820209302E-4</v>
      </c>
    </row>
    <row r="542" spans="1:6" x14ac:dyDescent="0.2">
      <c r="A542" s="65" t="s">
        <v>354</v>
      </c>
      <c r="B542" s="65" t="s">
        <v>778</v>
      </c>
      <c r="C542" s="74">
        <v>102</v>
      </c>
      <c r="D542" s="75">
        <v>3362640</v>
      </c>
      <c r="E542" s="75">
        <v>201758</v>
      </c>
      <c r="F542" s="76">
        <v>2.6276751032466058E-4</v>
      </c>
    </row>
    <row r="543" spans="1:6" x14ac:dyDescent="0.2">
      <c r="A543" s="65" t="s">
        <v>354</v>
      </c>
      <c r="B543" s="65" t="s">
        <v>3</v>
      </c>
      <c r="C543" s="74">
        <v>69</v>
      </c>
      <c r="D543" s="75">
        <v>7015808</v>
      </c>
      <c r="E543" s="75">
        <v>420948</v>
      </c>
      <c r="F543" s="76">
        <v>5.482382752413546E-4</v>
      </c>
    </row>
    <row r="544" spans="1:6" x14ac:dyDescent="0.2">
      <c r="A544" s="65" t="s">
        <v>354</v>
      </c>
      <c r="B544" s="65" t="s">
        <v>2</v>
      </c>
      <c r="C544" s="74" t="s">
        <v>777</v>
      </c>
      <c r="D544" s="75" t="s">
        <v>777</v>
      </c>
      <c r="E544" s="75" t="s">
        <v>777</v>
      </c>
      <c r="F544" s="76" t="s">
        <v>777</v>
      </c>
    </row>
    <row r="545" spans="1:6" x14ac:dyDescent="0.2">
      <c r="A545" s="65" t="s">
        <v>354</v>
      </c>
      <c r="B545" s="65" t="s">
        <v>6</v>
      </c>
      <c r="C545" s="74">
        <v>43</v>
      </c>
      <c r="D545" s="75">
        <v>2598063</v>
      </c>
      <c r="E545" s="75">
        <v>155884</v>
      </c>
      <c r="F545" s="76">
        <v>2.0302169222261021E-4</v>
      </c>
    </row>
    <row r="546" spans="1:6" x14ac:dyDescent="0.2">
      <c r="A546" s="65" t="s">
        <v>354</v>
      </c>
      <c r="B546" s="65" t="s">
        <v>10</v>
      </c>
      <c r="C546" s="74">
        <v>284</v>
      </c>
      <c r="D546" s="75">
        <v>5933396</v>
      </c>
      <c r="E546" s="75">
        <v>356004</v>
      </c>
      <c r="F546" s="76">
        <v>4.6365588846846454E-4</v>
      </c>
    </row>
    <row r="547" spans="1:6" x14ac:dyDescent="0.2">
      <c r="A547" s="65" t="s">
        <v>354</v>
      </c>
      <c r="B547" s="65" t="s">
        <v>4</v>
      </c>
      <c r="C547" s="74">
        <v>48</v>
      </c>
      <c r="D547" s="75">
        <v>4706481</v>
      </c>
      <c r="E547" s="75">
        <v>282389</v>
      </c>
      <c r="F547" s="76">
        <v>3.6778048192919523E-4</v>
      </c>
    </row>
    <row r="548" spans="1:6" x14ac:dyDescent="0.2">
      <c r="A548" s="65" t="s">
        <v>354</v>
      </c>
      <c r="B548" s="65" t="s">
        <v>779</v>
      </c>
      <c r="C548" s="74">
        <v>405</v>
      </c>
      <c r="D548" s="75">
        <v>6642224</v>
      </c>
      <c r="E548" s="75">
        <v>391584</v>
      </c>
      <c r="F548" s="76">
        <v>5.0999490856854196E-4</v>
      </c>
    </row>
    <row r="549" spans="1:6" x14ac:dyDescent="0.2">
      <c r="A549" s="65" t="s">
        <v>354</v>
      </c>
      <c r="B549" s="65" t="s">
        <v>8</v>
      </c>
      <c r="C549" s="74">
        <v>156</v>
      </c>
      <c r="D549" s="75">
        <v>3797235</v>
      </c>
      <c r="E549" s="75">
        <v>227834</v>
      </c>
      <c r="F549" s="76">
        <v>2.9672862016529071E-4</v>
      </c>
    </row>
    <row r="550" spans="1:6" x14ac:dyDescent="0.2">
      <c r="A550" s="65" t="s">
        <v>354</v>
      </c>
      <c r="B550" s="65" t="s">
        <v>780</v>
      </c>
      <c r="C550" s="74">
        <v>120</v>
      </c>
      <c r="D550" s="75">
        <v>3498570</v>
      </c>
      <c r="E550" s="75">
        <v>209914</v>
      </c>
      <c r="F550" s="76">
        <v>2.7338979947407686E-4</v>
      </c>
    </row>
    <row r="551" spans="1:6" x14ac:dyDescent="0.2">
      <c r="A551" s="65" t="s">
        <v>354</v>
      </c>
      <c r="B551" s="65" t="s">
        <v>25</v>
      </c>
      <c r="C551" s="74">
        <v>69</v>
      </c>
      <c r="D551" s="75">
        <v>6478643</v>
      </c>
      <c r="E551" s="75">
        <v>388719</v>
      </c>
      <c r="F551" s="76">
        <v>5.0626356251495222E-4</v>
      </c>
    </row>
    <row r="552" spans="1:6" x14ac:dyDescent="0.2">
      <c r="A552" s="65" t="s">
        <v>354</v>
      </c>
      <c r="B552" s="65" t="s">
        <v>50</v>
      </c>
      <c r="C552" s="74">
        <v>1351</v>
      </c>
      <c r="D552" s="75">
        <v>53265172</v>
      </c>
      <c r="E552" s="75">
        <v>3188961</v>
      </c>
      <c r="F552" s="76">
        <v>4.1532694737876066E-3</v>
      </c>
    </row>
    <row r="553" spans="1:6" x14ac:dyDescent="0.2">
      <c r="A553" s="65" t="s">
        <v>363</v>
      </c>
      <c r="B553" s="65" t="s">
        <v>5</v>
      </c>
      <c r="C553" s="74">
        <v>15</v>
      </c>
      <c r="D553" s="75">
        <v>37096</v>
      </c>
      <c r="E553" s="75">
        <v>2226</v>
      </c>
      <c r="F553" s="76">
        <v>2.8991191327367165E-6</v>
      </c>
    </row>
    <row r="554" spans="1:6" x14ac:dyDescent="0.2">
      <c r="A554" s="65" t="s">
        <v>363</v>
      </c>
      <c r="B554" s="65" t="s">
        <v>1</v>
      </c>
      <c r="C554" s="74" t="s">
        <v>777</v>
      </c>
      <c r="D554" s="75" t="s">
        <v>777</v>
      </c>
      <c r="E554" s="75" t="s">
        <v>777</v>
      </c>
      <c r="F554" s="76" t="s">
        <v>777</v>
      </c>
    </row>
    <row r="555" spans="1:6" x14ac:dyDescent="0.2">
      <c r="A555" s="65" t="s">
        <v>363</v>
      </c>
      <c r="B555" s="65" t="s">
        <v>778</v>
      </c>
      <c r="C555" s="74">
        <v>84</v>
      </c>
      <c r="D555" s="75">
        <v>4020866</v>
      </c>
      <c r="E555" s="75">
        <v>241252</v>
      </c>
      <c r="F555" s="76">
        <v>3.1420408311365604E-4</v>
      </c>
    </row>
    <row r="556" spans="1:6" x14ac:dyDescent="0.2">
      <c r="A556" s="65" t="s">
        <v>363</v>
      </c>
      <c r="B556" s="65" t="s">
        <v>3</v>
      </c>
      <c r="C556" s="74">
        <v>53</v>
      </c>
      <c r="D556" s="75">
        <v>4159929</v>
      </c>
      <c r="E556" s="75">
        <v>249596</v>
      </c>
      <c r="F556" s="76">
        <v>3.2507122149800247E-4</v>
      </c>
    </row>
    <row r="557" spans="1:6" x14ac:dyDescent="0.2">
      <c r="A557" s="65" t="s">
        <v>363</v>
      </c>
      <c r="B557" s="65" t="s">
        <v>2</v>
      </c>
      <c r="C557" s="74" t="s">
        <v>777</v>
      </c>
      <c r="D557" s="75" t="s">
        <v>777</v>
      </c>
      <c r="E557" s="75" t="s">
        <v>777</v>
      </c>
      <c r="F557" s="76" t="s">
        <v>777</v>
      </c>
    </row>
    <row r="558" spans="1:6" x14ac:dyDescent="0.2">
      <c r="A558" s="65" t="s">
        <v>363</v>
      </c>
      <c r="B558" s="65" t="s">
        <v>6</v>
      </c>
      <c r="C558" s="74" t="s">
        <v>777</v>
      </c>
      <c r="D558" s="75" t="s">
        <v>777</v>
      </c>
      <c r="E558" s="75" t="s">
        <v>777</v>
      </c>
      <c r="F558" s="76" t="s">
        <v>777</v>
      </c>
    </row>
    <row r="559" spans="1:6" x14ac:dyDescent="0.2">
      <c r="A559" s="65" t="s">
        <v>363</v>
      </c>
      <c r="B559" s="65" t="s">
        <v>10</v>
      </c>
      <c r="C559" s="74">
        <v>160</v>
      </c>
      <c r="D559" s="75">
        <v>2686404</v>
      </c>
      <c r="E559" s="75">
        <v>161184</v>
      </c>
      <c r="F559" s="76">
        <v>2.099243568243643E-4</v>
      </c>
    </row>
    <row r="560" spans="1:6" x14ac:dyDescent="0.2">
      <c r="A560" s="65" t="s">
        <v>363</v>
      </c>
      <c r="B560" s="65" t="s">
        <v>4</v>
      </c>
      <c r="C560" s="74">
        <v>24</v>
      </c>
      <c r="D560" s="75">
        <v>1813787</v>
      </c>
      <c r="E560" s="75">
        <v>108827</v>
      </c>
      <c r="F560" s="76">
        <v>1.4173514728586643E-4</v>
      </c>
    </row>
    <row r="561" spans="1:6" x14ac:dyDescent="0.2">
      <c r="A561" s="65" t="s">
        <v>363</v>
      </c>
      <c r="B561" s="65" t="s">
        <v>779</v>
      </c>
      <c r="C561" s="74">
        <v>272</v>
      </c>
      <c r="D561" s="75">
        <v>4624027</v>
      </c>
      <c r="E561" s="75">
        <v>274934</v>
      </c>
      <c r="F561" s="76">
        <v>3.5807116785257701E-4</v>
      </c>
    </row>
    <row r="562" spans="1:6" x14ac:dyDescent="0.2">
      <c r="A562" s="65" t="s">
        <v>363</v>
      </c>
      <c r="B562" s="65" t="s">
        <v>8</v>
      </c>
      <c r="C562" s="74">
        <v>92</v>
      </c>
      <c r="D562" s="75">
        <v>2082588</v>
      </c>
      <c r="E562" s="75">
        <v>124955</v>
      </c>
      <c r="F562" s="76">
        <v>1.6274008590795886E-4</v>
      </c>
    </row>
    <row r="563" spans="1:6" x14ac:dyDescent="0.2">
      <c r="A563" s="65" t="s">
        <v>363</v>
      </c>
      <c r="B563" s="65" t="s">
        <v>780</v>
      </c>
      <c r="C563" s="74">
        <v>63</v>
      </c>
      <c r="D563" s="75">
        <v>1736961</v>
      </c>
      <c r="E563" s="75">
        <v>104218</v>
      </c>
      <c r="F563" s="76">
        <v>1.3573243386143537E-4</v>
      </c>
    </row>
    <row r="564" spans="1:6" x14ac:dyDescent="0.2">
      <c r="A564" s="65" t="s">
        <v>363</v>
      </c>
      <c r="B564" s="65" t="s">
        <v>25</v>
      </c>
      <c r="C564" s="74">
        <v>48</v>
      </c>
      <c r="D564" s="75">
        <v>1017818</v>
      </c>
      <c r="E564" s="75">
        <v>61069</v>
      </c>
      <c r="F564" s="76">
        <v>7.9535627276324596E-5</v>
      </c>
    </row>
    <row r="565" spans="1:6" x14ac:dyDescent="0.2">
      <c r="A565" s="65" t="s">
        <v>363</v>
      </c>
      <c r="B565" s="65" t="s">
        <v>50</v>
      </c>
      <c r="C565" s="74">
        <v>832</v>
      </c>
      <c r="D565" s="75">
        <v>23233272</v>
      </c>
      <c r="E565" s="75">
        <v>1391488</v>
      </c>
      <c r="F565" s="76">
        <v>1.812259426672753E-3</v>
      </c>
    </row>
    <row r="566" spans="1:6" x14ac:dyDescent="0.2">
      <c r="A566" s="65" t="s">
        <v>372</v>
      </c>
      <c r="B566" s="65" t="s">
        <v>5</v>
      </c>
      <c r="C566" s="74" t="s">
        <v>777</v>
      </c>
      <c r="D566" s="75" t="s">
        <v>777</v>
      </c>
      <c r="E566" s="75" t="s">
        <v>777</v>
      </c>
      <c r="F566" s="76" t="s">
        <v>777</v>
      </c>
    </row>
    <row r="567" spans="1:6" x14ac:dyDescent="0.2">
      <c r="A567" s="65" t="s">
        <v>372</v>
      </c>
      <c r="B567" s="65" t="s">
        <v>1</v>
      </c>
      <c r="C567" s="74" t="s">
        <v>777</v>
      </c>
      <c r="D567" s="75" t="s">
        <v>777</v>
      </c>
      <c r="E567" s="75" t="s">
        <v>777</v>
      </c>
      <c r="F567" s="76" t="s">
        <v>777</v>
      </c>
    </row>
    <row r="568" spans="1:6" x14ac:dyDescent="0.2">
      <c r="A568" s="65" t="s">
        <v>372</v>
      </c>
      <c r="B568" s="65" t="s">
        <v>778</v>
      </c>
      <c r="C568" s="74">
        <v>121</v>
      </c>
      <c r="D568" s="75">
        <v>4992986</v>
      </c>
      <c r="E568" s="75">
        <v>299579</v>
      </c>
      <c r="F568" s="76">
        <v>3.9016855825073349E-4</v>
      </c>
    </row>
    <row r="569" spans="1:6" x14ac:dyDescent="0.2">
      <c r="A569" s="65" t="s">
        <v>372</v>
      </c>
      <c r="B569" s="65" t="s">
        <v>3</v>
      </c>
      <c r="C569" s="74">
        <v>57</v>
      </c>
      <c r="D569" s="75">
        <v>7349456</v>
      </c>
      <c r="E569" s="75">
        <v>440967</v>
      </c>
      <c r="F569" s="76">
        <v>5.7431081159277256E-4</v>
      </c>
    </row>
    <row r="570" spans="1:6" x14ac:dyDescent="0.2">
      <c r="A570" s="65" t="s">
        <v>372</v>
      </c>
      <c r="B570" s="65" t="s">
        <v>2</v>
      </c>
      <c r="C570" s="74">
        <v>12</v>
      </c>
      <c r="D570" s="75">
        <v>10800178</v>
      </c>
      <c r="E570" s="75">
        <v>648011</v>
      </c>
      <c r="F570" s="76">
        <v>8.4396275306552223E-4</v>
      </c>
    </row>
    <row r="571" spans="1:6" x14ac:dyDescent="0.2">
      <c r="A571" s="65" t="s">
        <v>372</v>
      </c>
      <c r="B571" s="65" t="s">
        <v>6</v>
      </c>
      <c r="C571" s="74">
        <v>30</v>
      </c>
      <c r="D571" s="75">
        <v>1661437</v>
      </c>
      <c r="E571" s="75">
        <v>99686</v>
      </c>
      <c r="F571" s="76">
        <v>1.2983000443216188E-4</v>
      </c>
    </row>
    <row r="572" spans="1:6" x14ac:dyDescent="0.2">
      <c r="A572" s="65" t="s">
        <v>372</v>
      </c>
      <c r="B572" s="65" t="s">
        <v>10</v>
      </c>
      <c r="C572" s="74">
        <v>218</v>
      </c>
      <c r="D572" s="75">
        <v>10813962</v>
      </c>
      <c r="E572" s="75">
        <v>648838</v>
      </c>
      <c r="F572" s="76">
        <v>8.4503982922130535E-4</v>
      </c>
    </row>
    <row r="573" spans="1:6" x14ac:dyDescent="0.2">
      <c r="A573" s="65" t="s">
        <v>372</v>
      </c>
      <c r="B573" s="65" t="s">
        <v>4</v>
      </c>
      <c r="C573" s="74">
        <v>26</v>
      </c>
      <c r="D573" s="75">
        <v>1349755</v>
      </c>
      <c r="E573" s="75">
        <v>80985</v>
      </c>
      <c r="F573" s="76">
        <v>1.0547401750434995E-4</v>
      </c>
    </row>
    <row r="574" spans="1:6" x14ac:dyDescent="0.2">
      <c r="A574" s="65" t="s">
        <v>372</v>
      </c>
      <c r="B574" s="65" t="s">
        <v>779</v>
      </c>
      <c r="C574" s="74">
        <v>400</v>
      </c>
      <c r="D574" s="75">
        <v>6615865</v>
      </c>
      <c r="E574" s="75">
        <v>390473</v>
      </c>
      <c r="F574" s="76">
        <v>5.0854795378126863E-4</v>
      </c>
    </row>
    <row r="575" spans="1:6" x14ac:dyDescent="0.2">
      <c r="A575" s="65" t="s">
        <v>372</v>
      </c>
      <c r="B575" s="65" t="s">
        <v>8</v>
      </c>
      <c r="C575" s="74">
        <v>115</v>
      </c>
      <c r="D575" s="75">
        <v>2181235</v>
      </c>
      <c r="E575" s="75">
        <v>130874</v>
      </c>
      <c r="F575" s="76">
        <v>1.7044892963961593E-4</v>
      </c>
    </row>
    <row r="576" spans="1:6" x14ac:dyDescent="0.2">
      <c r="A576" s="65" t="s">
        <v>372</v>
      </c>
      <c r="B576" s="65" t="s">
        <v>780</v>
      </c>
      <c r="C576" s="74">
        <v>81</v>
      </c>
      <c r="D576" s="75">
        <v>8602665</v>
      </c>
      <c r="E576" s="75">
        <v>516160</v>
      </c>
      <c r="F576" s="76">
        <v>6.72241388837998E-4</v>
      </c>
    </row>
    <row r="577" spans="1:6" x14ac:dyDescent="0.2">
      <c r="A577" s="65" t="s">
        <v>372</v>
      </c>
      <c r="B577" s="65" t="s">
        <v>25</v>
      </c>
      <c r="C577" s="74">
        <v>51</v>
      </c>
      <c r="D577" s="75">
        <v>3669167</v>
      </c>
      <c r="E577" s="75">
        <v>220150</v>
      </c>
      <c r="F577" s="76">
        <v>2.8672105888229475E-4</v>
      </c>
    </row>
    <row r="578" spans="1:6" x14ac:dyDescent="0.2">
      <c r="A578" s="65" t="s">
        <v>372</v>
      </c>
      <c r="B578" s="65" t="s">
        <v>50</v>
      </c>
      <c r="C578" s="74">
        <v>1143</v>
      </c>
      <c r="D578" s="75">
        <v>59177566</v>
      </c>
      <c r="E578" s="75">
        <v>3544175</v>
      </c>
      <c r="F578" s="76">
        <v>4.6158964745135452E-3</v>
      </c>
    </row>
    <row r="579" spans="1:6" x14ac:dyDescent="0.2">
      <c r="A579" s="65" t="s">
        <v>378</v>
      </c>
      <c r="B579" s="65" t="s">
        <v>5</v>
      </c>
      <c r="C579" s="74" t="s">
        <v>777</v>
      </c>
      <c r="D579" s="75" t="s">
        <v>777</v>
      </c>
      <c r="E579" s="75" t="s">
        <v>777</v>
      </c>
      <c r="F579" s="76" t="s">
        <v>777</v>
      </c>
    </row>
    <row r="580" spans="1:6" x14ac:dyDescent="0.2">
      <c r="A580" s="65" t="s">
        <v>378</v>
      </c>
      <c r="B580" s="65" t="s">
        <v>1</v>
      </c>
      <c r="C580" s="74">
        <v>27</v>
      </c>
      <c r="D580" s="75">
        <v>5144582</v>
      </c>
      <c r="E580" s="75">
        <v>308675</v>
      </c>
      <c r="F580" s="76">
        <v>4.020150935748005E-4</v>
      </c>
    </row>
    <row r="581" spans="1:6" x14ac:dyDescent="0.2">
      <c r="A581" s="65" t="s">
        <v>378</v>
      </c>
      <c r="B581" s="65" t="s">
        <v>778</v>
      </c>
      <c r="C581" s="74">
        <v>58</v>
      </c>
      <c r="D581" s="75">
        <v>1331736</v>
      </c>
      <c r="E581" s="75">
        <v>79904</v>
      </c>
      <c r="F581" s="76">
        <v>1.0406613440350161E-4</v>
      </c>
    </row>
    <row r="582" spans="1:6" x14ac:dyDescent="0.2">
      <c r="A582" s="65" t="s">
        <v>378</v>
      </c>
      <c r="B582" s="65" t="s">
        <v>3</v>
      </c>
      <c r="C582" s="74">
        <v>39</v>
      </c>
      <c r="D582" s="75">
        <v>4130323</v>
      </c>
      <c r="E582" s="75">
        <v>247819</v>
      </c>
      <c r="F582" s="76">
        <v>3.2275687527209357E-4</v>
      </c>
    </row>
    <row r="583" spans="1:6" x14ac:dyDescent="0.2">
      <c r="A583" s="65" t="s">
        <v>378</v>
      </c>
      <c r="B583" s="65" t="s">
        <v>2</v>
      </c>
      <c r="C583" s="74" t="s">
        <v>777</v>
      </c>
      <c r="D583" s="75" t="s">
        <v>777</v>
      </c>
      <c r="E583" s="75" t="s">
        <v>777</v>
      </c>
      <c r="F583" s="76" t="s">
        <v>777</v>
      </c>
    </row>
    <row r="584" spans="1:6" x14ac:dyDescent="0.2">
      <c r="A584" s="65" t="s">
        <v>378</v>
      </c>
      <c r="B584" s="65" t="s">
        <v>6</v>
      </c>
      <c r="C584" s="74">
        <v>26</v>
      </c>
      <c r="D584" s="75">
        <v>1929752</v>
      </c>
      <c r="E584" s="75">
        <v>115785</v>
      </c>
      <c r="F584" s="76">
        <v>1.5079717375737677E-4</v>
      </c>
    </row>
    <row r="585" spans="1:6" x14ac:dyDescent="0.2">
      <c r="A585" s="65" t="s">
        <v>378</v>
      </c>
      <c r="B585" s="65" t="s">
        <v>10</v>
      </c>
      <c r="C585" s="74">
        <v>167</v>
      </c>
      <c r="D585" s="75">
        <v>4209514</v>
      </c>
      <c r="E585" s="75">
        <v>252571</v>
      </c>
      <c r="F585" s="76">
        <v>3.2894583040181727E-4</v>
      </c>
    </row>
    <row r="586" spans="1:6" x14ac:dyDescent="0.2">
      <c r="A586" s="65" t="s">
        <v>378</v>
      </c>
      <c r="B586" s="65" t="s">
        <v>4</v>
      </c>
      <c r="C586" s="74">
        <v>21</v>
      </c>
      <c r="D586" s="75">
        <v>1689007</v>
      </c>
      <c r="E586" s="75">
        <v>101340</v>
      </c>
      <c r="F586" s="76">
        <v>1.3198415674372813E-4</v>
      </c>
    </row>
    <row r="587" spans="1:6" x14ac:dyDescent="0.2">
      <c r="A587" s="65" t="s">
        <v>378</v>
      </c>
      <c r="B587" s="65" t="s">
        <v>779</v>
      </c>
      <c r="C587" s="74">
        <v>217</v>
      </c>
      <c r="D587" s="75">
        <v>4450650</v>
      </c>
      <c r="E587" s="75">
        <v>264900</v>
      </c>
      <c r="F587" s="76">
        <v>3.4500299113295426E-4</v>
      </c>
    </row>
    <row r="588" spans="1:6" x14ac:dyDescent="0.2">
      <c r="A588" s="65" t="s">
        <v>378</v>
      </c>
      <c r="B588" s="65" t="s">
        <v>8</v>
      </c>
      <c r="C588" s="74">
        <v>111</v>
      </c>
      <c r="D588" s="75">
        <v>3177920</v>
      </c>
      <c r="E588" s="75">
        <v>190675</v>
      </c>
      <c r="F588" s="76">
        <v>2.4833312696970954E-4</v>
      </c>
    </row>
    <row r="589" spans="1:6" x14ac:dyDescent="0.2">
      <c r="A589" s="65" t="s">
        <v>378</v>
      </c>
      <c r="B589" s="65" t="s">
        <v>780</v>
      </c>
      <c r="C589" s="74">
        <v>36</v>
      </c>
      <c r="D589" s="75">
        <v>755772</v>
      </c>
      <c r="E589" s="75">
        <v>45346</v>
      </c>
      <c r="F589" s="76">
        <v>5.905815642096997E-5</v>
      </c>
    </row>
    <row r="590" spans="1:6" x14ac:dyDescent="0.2">
      <c r="A590" s="65" t="s">
        <v>378</v>
      </c>
      <c r="B590" s="65" t="s">
        <v>25</v>
      </c>
      <c r="C590" s="74">
        <v>27</v>
      </c>
      <c r="D590" s="75">
        <v>1074949</v>
      </c>
      <c r="E590" s="75">
        <v>64497</v>
      </c>
      <c r="F590" s="76">
        <v>8.4000218645157232E-5</v>
      </c>
    </row>
    <row r="591" spans="1:6" x14ac:dyDescent="0.2">
      <c r="A591" s="65" t="s">
        <v>378</v>
      </c>
      <c r="B591" s="65" t="s">
        <v>50</v>
      </c>
      <c r="C591" s="74">
        <v>738</v>
      </c>
      <c r="D591" s="75">
        <v>28096912</v>
      </c>
      <c r="E591" s="75">
        <v>1683676</v>
      </c>
      <c r="F591" s="76">
        <v>2.1928020237779082E-3</v>
      </c>
    </row>
    <row r="592" spans="1:6" x14ac:dyDescent="0.2">
      <c r="A592" s="65" t="s">
        <v>385</v>
      </c>
      <c r="B592" s="65" t="s">
        <v>5</v>
      </c>
      <c r="C592" s="74" t="s">
        <v>777</v>
      </c>
      <c r="D592" s="75" t="s">
        <v>777</v>
      </c>
      <c r="E592" s="75" t="s">
        <v>777</v>
      </c>
      <c r="F592" s="76" t="s">
        <v>777</v>
      </c>
    </row>
    <row r="593" spans="1:6" x14ac:dyDescent="0.2">
      <c r="A593" s="65" t="s">
        <v>385</v>
      </c>
      <c r="B593" s="65" t="s">
        <v>1</v>
      </c>
      <c r="C593" s="74">
        <v>15</v>
      </c>
      <c r="D593" s="75">
        <v>1549154</v>
      </c>
      <c r="E593" s="75">
        <v>92949</v>
      </c>
      <c r="F593" s="76">
        <v>1.2105580605064917E-4</v>
      </c>
    </row>
    <row r="594" spans="1:6" x14ac:dyDescent="0.2">
      <c r="A594" s="65" t="s">
        <v>385</v>
      </c>
      <c r="B594" s="65" t="s">
        <v>778</v>
      </c>
      <c r="C594" s="74">
        <v>66</v>
      </c>
      <c r="D594" s="75">
        <v>2579833</v>
      </c>
      <c r="E594" s="75">
        <v>154790</v>
      </c>
      <c r="F594" s="76">
        <v>2.0159687805764435E-4</v>
      </c>
    </row>
    <row r="595" spans="1:6" x14ac:dyDescent="0.2">
      <c r="A595" s="65" t="s">
        <v>385</v>
      </c>
      <c r="B595" s="65" t="s">
        <v>3</v>
      </c>
      <c r="C595" s="74">
        <v>45</v>
      </c>
      <c r="D595" s="75">
        <v>4850201</v>
      </c>
      <c r="E595" s="75">
        <v>291012</v>
      </c>
      <c r="F595" s="76">
        <v>3.7901098699729438E-4</v>
      </c>
    </row>
    <row r="596" spans="1:6" x14ac:dyDescent="0.2">
      <c r="A596" s="65" t="s">
        <v>385</v>
      </c>
      <c r="B596" s="65" t="s">
        <v>2</v>
      </c>
      <c r="C596" s="74" t="s">
        <v>777</v>
      </c>
      <c r="D596" s="75" t="s">
        <v>777</v>
      </c>
      <c r="E596" s="75" t="s">
        <v>777</v>
      </c>
      <c r="F596" s="76" t="s">
        <v>777</v>
      </c>
    </row>
    <row r="597" spans="1:6" x14ac:dyDescent="0.2">
      <c r="A597" s="65" t="s">
        <v>385</v>
      </c>
      <c r="B597" s="65" t="s">
        <v>6</v>
      </c>
      <c r="C597" s="74">
        <v>18</v>
      </c>
      <c r="D597" s="75">
        <v>1136496</v>
      </c>
      <c r="E597" s="75">
        <v>68190</v>
      </c>
      <c r="F597" s="76">
        <v>8.8809943244077581E-5</v>
      </c>
    </row>
    <row r="598" spans="1:6" x14ac:dyDescent="0.2">
      <c r="A598" s="65" t="s">
        <v>385</v>
      </c>
      <c r="B598" s="65" t="s">
        <v>10</v>
      </c>
      <c r="C598" s="74">
        <v>155</v>
      </c>
      <c r="D598" s="75">
        <v>5262398</v>
      </c>
      <c r="E598" s="75">
        <v>315744</v>
      </c>
      <c r="F598" s="76">
        <v>4.1122168528608349E-4</v>
      </c>
    </row>
    <row r="599" spans="1:6" x14ac:dyDescent="0.2">
      <c r="A599" s="65" t="s">
        <v>385</v>
      </c>
      <c r="B599" s="65" t="s">
        <v>4</v>
      </c>
      <c r="C599" s="74">
        <v>15</v>
      </c>
      <c r="D599" s="75">
        <v>499266</v>
      </c>
      <c r="E599" s="75">
        <v>29956</v>
      </c>
      <c r="F599" s="76">
        <v>3.90143812849331E-5</v>
      </c>
    </row>
    <row r="600" spans="1:6" x14ac:dyDescent="0.2">
      <c r="A600" s="65" t="s">
        <v>385</v>
      </c>
      <c r="B600" s="65" t="s">
        <v>779</v>
      </c>
      <c r="C600" s="74">
        <v>190</v>
      </c>
      <c r="D600" s="75">
        <v>2057667</v>
      </c>
      <c r="E600" s="75">
        <v>120571</v>
      </c>
      <c r="F600" s="76">
        <v>1.5703041013171546E-4</v>
      </c>
    </row>
    <row r="601" spans="1:6" x14ac:dyDescent="0.2">
      <c r="A601" s="65" t="s">
        <v>385</v>
      </c>
      <c r="B601" s="65" t="s">
        <v>8</v>
      </c>
      <c r="C601" s="74">
        <v>75</v>
      </c>
      <c r="D601" s="75">
        <v>1429225</v>
      </c>
      <c r="E601" s="75">
        <v>85753</v>
      </c>
      <c r="F601" s="76">
        <v>1.1168381086683362E-4</v>
      </c>
    </row>
    <row r="602" spans="1:6" x14ac:dyDescent="0.2">
      <c r="A602" s="65" t="s">
        <v>385</v>
      </c>
      <c r="B602" s="65" t="s">
        <v>780</v>
      </c>
      <c r="C602" s="74">
        <v>72</v>
      </c>
      <c r="D602" s="75">
        <v>2549056</v>
      </c>
      <c r="E602" s="75">
        <v>152943</v>
      </c>
      <c r="F602" s="76">
        <v>1.9919136456341045E-4</v>
      </c>
    </row>
    <row r="603" spans="1:6" x14ac:dyDescent="0.2">
      <c r="A603" s="65" t="s">
        <v>385</v>
      </c>
      <c r="B603" s="65" t="s">
        <v>25</v>
      </c>
      <c r="C603" s="74">
        <v>58</v>
      </c>
      <c r="D603" s="75">
        <v>4055445</v>
      </c>
      <c r="E603" s="75">
        <v>243327</v>
      </c>
      <c r="F603" s="76">
        <v>3.1690654142472015E-4</v>
      </c>
    </row>
    <row r="604" spans="1:6" x14ac:dyDescent="0.2">
      <c r="A604" s="65" t="s">
        <v>385</v>
      </c>
      <c r="B604" s="65" t="s">
        <v>50</v>
      </c>
      <c r="C604" s="74">
        <v>730</v>
      </c>
      <c r="D604" s="75">
        <v>26292104</v>
      </c>
      <c r="E604" s="75">
        <v>1574637</v>
      </c>
      <c r="F604" s="76">
        <v>2.0507907699079718E-3</v>
      </c>
    </row>
    <row r="605" spans="1:6" x14ac:dyDescent="0.2">
      <c r="A605" s="65" t="s">
        <v>391</v>
      </c>
      <c r="B605" s="65" t="s">
        <v>5</v>
      </c>
      <c r="C605" s="74" t="s">
        <v>777</v>
      </c>
      <c r="D605" s="75" t="s">
        <v>777</v>
      </c>
      <c r="E605" s="75" t="s">
        <v>777</v>
      </c>
      <c r="F605" s="76" t="s">
        <v>777</v>
      </c>
    </row>
    <row r="606" spans="1:6" x14ac:dyDescent="0.2">
      <c r="A606" s="65" t="s">
        <v>391</v>
      </c>
      <c r="B606" s="65" t="s">
        <v>1</v>
      </c>
      <c r="C606" s="74">
        <v>12</v>
      </c>
      <c r="D606" s="75">
        <v>496374</v>
      </c>
      <c r="E606" s="75">
        <v>29782</v>
      </c>
      <c r="F606" s="76">
        <v>3.8787765503667968E-5</v>
      </c>
    </row>
    <row r="607" spans="1:6" x14ac:dyDescent="0.2">
      <c r="A607" s="65" t="s">
        <v>391</v>
      </c>
      <c r="B607" s="65" t="s">
        <v>778</v>
      </c>
      <c r="C607" s="74">
        <v>42</v>
      </c>
      <c r="D607" s="75">
        <v>1242592</v>
      </c>
      <c r="E607" s="75">
        <v>74556</v>
      </c>
      <c r="F607" s="76">
        <v>9.7100955103467495E-5</v>
      </c>
    </row>
    <row r="608" spans="1:6" x14ac:dyDescent="0.2">
      <c r="A608" s="65" t="s">
        <v>391</v>
      </c>
      <c r="B608" s="65" t="s">
        <v>3</v>
      </c>
      <c r="C608" s="74">
        <v>27</v>
      </c>
      <c r="D608" s="75">
        <v>2102410</v>
      </c>
      <c r="E608" s="75">
        <v>126145</v>
      </c>
      <c r="F608" s="76">
        <v>1.6428992946948478E-4</v>
      </c>
    </row>
    <row r="609" spans="1:6" x14ac:dyDescent="0.2">
      <c r="A609" s="65" t="s">
        <v>391</v>
      </c>
      <c r="B609" s="65" t="s">
        <v>2</v>
      </c>
      <c r="C609" s="74" t="s">
        <v>777</v>
      </c>
      <c r="D609" s="75" t="s">
        <v>777</v>
      </c>
      <c r="E609" s="75" t="s">
        <v>777</v>
      </c>
      <c r="F609" s="76" t="s">
        <v>777</v>
      </c>
    </row>
    <row r="610" spans="1:6" x14ac:dyDescent="0.2">
      <c r="A610" s="65" t="s">
        <v>391</v>
      </c>
      <c r="B610" s="65" t="s">
        <v>6</v>
      </c>
      <c r="C610" s="74">
        <v>15</v>
      </c>
      <c r="D610" s="75">
        <v>624006</v>
      </c>
      <c r="E610" s="75">
        <v>37440</v>
      </c>
      <c r="F610" s="76">
        <v>4.876146465842887E-5</v>
      </c>
    </row>
    <row r="611" spans="1:6" x14ac:dyDescent="0.2">
      <c r="A611" s="65" t="s">
        <v>391</v>
      </c>
      <c r="B611" s="65" t="s">
        <v>10</v>
      </c>
      <c r="C611" s="74">
        <v>94</v>
      </c>
      <c r="D611" s="75">
        <v>2370931</v>
      </c>
      <c r="E611" s="75">
        <v>142256</v>
      </c>
      <c r="F611" s="76">
        <v>1.8527272746926969E-4</v>
      </c>
    </row>
    <row r="612" spans="1:6" x14ac:dyDescent="0.2">
      <c r="A612" s="65" t="s">
        <v>391</v>
      </c>
      <c r="B612" s="65" t="s">
        <v>4</v>
      </c>
      <c r="C612" s="74">
        <v>12</v>
      </c>
      <c r="D612" s="75">
        <v>600327</v>
      </c>
      <c r="E612" s="75">
        <v>36020</v>
      </c>
      <c r="F612" s="76">
        <v>4.6912071500977774E-5</v>
      </c>
    </row>
    <row r="613" spans="1:6" x14ac:dyDescent="0.2">
      <c r="A613" s="65" t="s">
        <v>391</v>
      </c>
      <c r="B613" s="65" t="s">
        <v>779</v>
      </c>
      <c r="C613" s="74">
        <v>161</v>
      </c>
      <c r="D613" s="75">
        <v>1985500</v>
      </c>
      <c r="E613" s="75">
        <v>116642</v>
      </c>
      <c r="F613" s="76">
        <v>1.5191332159958496E-4</v>
      </c>
    </row>
    <row r="614" spans="1:6" x14ac:dyDescent="0.2">
      <c r="A614" s="65" t="s">
        <v>391</v>
      </c>
      <c r="B614" s="65" t="s">
        <v>8</v>
      </c>
      <c r="C614" s="74">
        <v>72</v>
      </c>
      <c r="D614" s="75">
        <v>1677303</v>
      </c>
      <c r="E614" s="75">
        <v>100638</v>
      </c>
      <c r="F614" s="76">
        <v>1.3106987928138261E-4</v>
      </c>
    </row>
    <row r="615" spans="1:6" x14ac:dyDescent="0.2">
      <c r="A615" s="65" t="s">
        <v>391</v>
      </c>
      <c r="B615" s="65" t="s">
        <v>780</v>
      </c>
      <c r="C615" s="74">
        <v>63</v>
      </c>
      <c r="D615" s="75">
        <v>1504188</v>
      </c>
      <c r="E615" s="75">
        <v>90251</v>
      </c>
      <c r="F615" s="76">
        <v>1.1754195905149209E-4</v>
      </c>
    </row>
    <row r="616" spans="1:6" x14ac:dyDescent="0.2">
      <c r="A616" s="65" t="s">
        <v>391</v>
      </c>
      <c r="B616" s="65" t="s">
        <v>25</v>
      </c>
      <c r="C616" s="74">
        <v>15</v>
      </c>
      <c r="D616" s="75">
        <v>1646588</v>
      </c>
      <c r="E616" s="75">
        <v>98795</v>
      </c>
      <c r="F616" s="76">
        <v>1.2866957534533868E-4</v>
      </c>
    </row>
    <row r="617" spans="1:6" x14ac:dyDescent="0.2">
      <c r="A617" s="65" t="s">
        <v>391</v>
      </c>
      <c r="B617" s="65" t="s">
        <v>50</v>
      </c>
      <c r="C617" s="74">
        <v>540</v>
      </c>
      <c r="D617" s="75">
        <v>15064296</v>
      </c>
      <c r="E617" s="75">
        <v>901370</v>
      </c>
      <c r="F617" s="76">
        <v>1.17393486643077E-3</v>
      </c>
    </row>
    <row r="618" spans="1:6" x14ac:dyDescent="0.2">
      <c r="A618" s="65" t="s">
        <v>397</v>
      </c>
      <c r="B618" s="65" t="s">
        <v>5</v>
      </c>
      <c r="C618" s="74">
        <v>69</v>
      </c>
      <c r="D618" s="75">
        <v>5670588</v>
      </c>
      <c r="E618" s="75">
        <v>340235</v>
      </c>
      <c r="F618" s="76">
        <v>4.4311850769392487E-4</v>
      </c>
    </row>
    <row r="619" spans="1:6" x14ac:dyDescent="0.2">
      <c r="A619" s="65" t="s">
        <v>397</v>
      </c>
      <c r="B619" s="65" t="s">
        <v>1</v>
      </c>
      <c r="C619" s="74">
        <v>12</v>
      </c>
      <c r="D619" s="75">
        <v>754084</v>
      </c>
      <c r="E619" s="75">
        <v>45245</v>
      </c>
      <c r="F619" s="76">
        <v>5.8926615076672386E-5</v>
      </c>
    </row>
    <row r="620" spans="1:6" x14ac:dyDescent="0.2">
      <c r="A620" s="65" t="s">
        <v>397</v>
      </c>
      <c r="B620" s="65" t="s">
        <v>778</v>
      </c>
      <c r="C620" s="74">
        <v>84</v>
      </c>
      <c r="D620" s="75">
        <v>3246676</v>
      </c>
      <c r="E620" s="75">
        <v>194801</v>
      </c>
      <c r="F620" s="76">
        <v>2.5370678624269771E-4</v>
      </c>
    </row>
    <row r="621" spans="1:6" x14ac:dyDescent="0.2">
      <c r="A621" s="65" t="s">
        <v>397</v>
      </c>
      <c r="B621" s="65" t="s">
        <v>3</v>
      </c>
      <c r="C621" s="74">
        <v>54</v>
      </c>
      <c r="D621" s="75">
        <v>5270402</v>
      </c>
      <c r="E621" s="75">
        <v>316224</v>
      </c>
      <c r="F621" s="76">
        <v>4.1184683226888386E-4</v>
      </c>
    </row>
    <row r="622" spans="1:6" x14ac:dyDescent="0.2">
      <c r="A622" s="65" t="s">
        <v>397</v>
      </c>
      <c r="B622" s="65" t="s">
        <v>2</v>
      </c>
      <c r="C622" s="74">
        <v>45</v>
      </c>
      <c r="D622" s="75">
        <v>1802323</v>
      </c>
      <c r="E622" s="75">
        <v>108139</v>
      </c>
      <c r="F622" s="76">
        <v>1.408391032771859E-4</v>
      </c>
    </row>
    <row r="623" spans="1:6" x14ac:dyDescent="0.2">
      <c r="A623" s="65" t="s">
        <v>397</v>
      </c>
      <c r="B623" s="65" t="s">
        <v>6</v>
      </c>
      <c r="C623" s="74">
        <v>21</v>
      </c>
      <c r="D623" s="75">
        <v>1747486</v>
      </c>
      <c r="E623" s="75">
        <v>104849</v>
      </c>
      <c r="F623" s="76">
        <v>1.3655424166590836E-4</v>
      </c>
    </row>
    <row r="624" spans="1:6" x14ac:dyDescent="0.2">
      <c r="A624" s="65" t="s">
        <v>397</v>
      </c>
      <c r="B624" s="65" t="s">
        <v>10</v>
      </c>
      <c r="C624" s="74">
        <v>277</v>
      </c>
      <c r="D624" s="75">
        <v>6371043</v>
      </c>
      <c r="E624" s="75">
        <v>382263</v>
      </c>
      <c r="F624" s="76">
        <v>4.9785533559628726E-4</v>
      </c>
    </row>
    <row r="625" spans="1:6" x14ac:dyDescent="0.2">
      <c r="A625" s="65" t="s">
        <v>397</v>
      </c>
      <c r="B625" s="65" t="s">
        <v>4</v>
      </c>
      <c r="C625" s="74">
        <v>12</v>
      </c>
      <c r="D625" s="75">
        <v>841775</v>
      </c>
      <c r="E625" s="75">
        <v>50507</v>
      </c>
      <c r="F625" s="76">
        <v>6.5779788875621451E-5</v>
      </c>
    </row>
    <row r="626" spans="1:6" x14ac:dyDescent="0.2">
      <c r="A626" s="65" t="s">
        <v>397</v>
      </c>
      <c r="B626" s="65" t="s">
        <v>779</v>
      </c>
      <c r="C626" s="74">
        <v>457</v>
      </c>
      <c r="D626" s="75">
        <v>7527874</v>
      </c>
      <c r="E626" s="75">
        <v>443252</v>
      </c>
      <c r="F626" s="76">
        <v>5.7728677170881175E-4</v>
      </c>
    </row>
    <row r="627" spans="1:6" x14ac:dyDescent="0.2">
      <c r="A627" s="65" t="s">
        <v>397</v>
      </c>
      <c r="B627" s="65" t="s">
        <v>8</v>
      </c>
      <c r="C627" s="74">
        <v>170</v>
      </c>
      <c r="D627" s="75">
        <v>7476319</v>
      </c>
      <c r="E627" s="75">
        <v>448508</v>
      </c>
      <c r="F627" s="76">
        <v>5.8413213117047586E-4</v>
      </c>
    </row>
    <row r="628" spans="1:6" x14ac:dyDescent="0.2">
      <c r="A628" s="65" t="s">
        <v>397</v>
      </c>
      <c r="B628" s="65" t="s">
        <v>780</v>
      </c>
      <c r="C628" s="74">
        <v>57</v>
      </c>
      <c r="D628" s="75">
        <v>1863539</v>
      </c>
      <c r="E628" s="75">
        <v>111812</v>
      </c>
      <c r="F628" s="76">
        <v>1.4562278008515623E-4</v>
      </c>
    </row>
    <row r="629" spans="1:6" x14ac:dyDescent="0.2">
      <c r="A629" s="65" t="s">
        <v>397</v>
      </c>
      <c r="B629" s="65" t="s">
        <v>25</v>
      </c>
      <c r="C629" s="74">
        <v>57</v>
      </c>
      <c r="D629" s="75">
        <v>1183185</v>
      </c>
      <c r="E629" s="75">
        <v>70991</v>
      </c>
      <c r="F629" s="76">
        <v>9.2457936366627247E-5</v>
      </c>
    </row>
    <row r="630" spans="1:6" x14ac:dyDescent="0.2">
      <c r="A630" s="65" t="s">
        <v>397</v>
      </c>
      <c r="B630" s="65" t="s">
        <v>50</v>
      </c>
      <c r="C630" s="74">
        <v>1315</v>
      </c>
      <c r="D630" s="75">
        <v>43755295</v>
      </c>
      <c r="E630" s="75">
        <v>2616826</v>
      </c>
      <c r="F630" s="76">
        <v>3.4081268300282528E-3</v>
      </c>
    </row>
    <row r="631" spans="1:6" x14ac:dyDescent="0.2">
      <c r="A631" s="65" t="s">
        <v>404</v>
      </c>
      <c r="B631" s="65" t="s">
        <v>5</v>
      </c>
      <c r="C631" s="74">
        <v>12</v>
      </c>
      <c r="D631" s="75">
        <v>20815</v>
      </c>
      <c r="E631" s="75">
        <v>1249</v>
      </c>
      <c r="F631" s="76">
        <v>1.6266845448284631E-6</v>
      </c>
    </row>
    <row r="632" spans="1:6" x14ac:dyDescent="0.2">
      <c r="A632" s="65" t="s">
        <v>404</v>
      </c>
      <c r="B632" s="65" t="s">
        <v>1</v>
      </c>
      <c r="C632" s="74">
        <v>23</v>
      </c>
      <c r="D632" s="75">
        <v>1655672</v>
      </c>
      <c r="E632" s="75">
        <v>99340</v>
      </c>
      <c r="F632" s="76">
        <v>1.293793776487266E-4</v>
      </c>
    </row>
    <row r="633" spans="1:6" x14ac:dyDescent="0.2">
      <c r="A633" s="65" t="s">
        <v>404</v>
      </c>
      <c r="B633" s="65" t="s">
        <v>778</v>
      </c>
      <c r="C633" s="74">
        <v>138</v>
      </c>
      <c r="D633" s="75">
        <v>4930143</v>
      </c>
      <c r="E633" s="75">
        <v>295809</v>
      </c>
      <c r="F633" s="76">
        <v>3.8525854965665562E-4</v>
      </c>
    </row>
    <row r="634" spans="1:6" x14ac:dyDescent="0.2">
      <c r="A634" s="65" t="s">
        <v>404</v>
      </c>
      <c r="B634" s="65" t="s">
        <v>3</v>
      </c>
      <c r="C634" s="74">
        <v>63</v>
      </c>
      <c r="D634" s="75">
        <v>6386659</v>
      </c>
      <c r="E634" s="75">
        <v>383200</v>
      </c>
      <c r="F634" s="76">
        <v>4.9907567460229544E-4</v>
      </c>
    </row>
    <row r="635" spans="1:6" x14ac:dyDescent="0.2">
      <c r="A635" s="65" t="s">
        <v>404</v>
      </c>
      <c r="B635" s="65" t="s">
        <v>2</v>
      </c>
      <c r="C635" s="74">
        <v>18</v>
      </c>
      <c r="D635" s="75">
        <v>6707976</v>
      </c>
      <c r="E635" s="75">
        <v>402479</v>
      </c>
      <c r="F635" s="76">
        <v>5.241844426885628E-4</v>
      </c>
    </row>
    <row r="636" spans="1:6" x14ac:dyDescent="0.2">
      <c r="A636" s="65" t="s">
        <v>404</v>
      </c>
      <c r="B636" s="65" t="s">
        <v>6</v>
      </c>
      <c r="C636" s="74">
        <v>24</v>
      </c>
      <c r="D636" s="75">
        <v>1738184</v>
      </c>
      <c r="E636" s="75">
        <v>104291</v>
      </c>
      <c r="F636" s="76">
        <v>1.3582750829840292E-4</v>
      </c>
    </row>
    <row r="637" spans="1:6" x14ac:dyDescent="0.2">
      <c r="A637" s="65" t="s">
        <v>404</v>
      </c>
      <c r="B637" s="65" t="s">
        <v>10</v>
      </c>
      <c r="C637" s="74">
        <v>281</v>
      </c>
      <c r="D637" s="75">
        <v>5042311</v>
      </c>
      <c r="E637" s="75">
        <v>302539</v>
      </c>
      <c r="F637" s="76">
        <v>3.940236313113358E-4</v>
      </c>
    </row>
    <row r="638" spans="1:6" x14ac:dyDescent="0.2">
      <c r="A638" s="65" t="s">
        <v>404</v>
      </c>
      <c r="B638" s="65" t="s">
        <v>4</v>
      </c>
      <c r="C638" s="74">
        <v>39</v>
      </c>
      <c r="D638" s="75">
        <v>2748641</v>
      </c>
      <c r="E638" s="75">
        <v>164918</v>
      </c>
      <c r="F638" s="76">
        <v>2.1478747939473217E-4</v>
      </c>
    </row>
    <row r="639" spans="1:6" x14ac:dyDescent="0.2">
      <c r="A639" s="65" t="s">
        <v>404</v>
      </c>
      <c r="B639" s="65" t="s">
        <v>779</v>
      </c>
      <c r="C639" s="74">
        <v>443</v>
      </c>
      <c r="D639" s="75">
        <v>5682590</v>
      </c>
      <c r="E639" s="75">
        <v>336949</v>
      </c>
      <c r="F639" s="76">
        <v>4.3883885564083731E-4</v>
      </c>
    </row>
    <row r="640" spans="1:6" x14ac:dyDescent="0.2">
      <c r="A640" s="65" t="s">
        <v>404</v>
      </c>
      <c r="B640" s="65" t="s">
        <v>8</v>
      </c>
      <c r="C640" s="74">
        <v>163</v>
      </c>
      <c r="D640" s="75">
        <v>3073512</v>
      </c>
      <c r="E640" s="75">
        <v>184411</v>
      </c>
      <c r="F640" s="76">
        <v>2.4017495884416469E-4</v>
      </c>
    </row>
    <row r="641" spans="1:6" x14ac:dyDescent="0.2">
      <c r="A641" s="65" t="s">
        <v>404</v>
      </c>
      <c r="B641" s="65" t="s">
        <v>780</v>
      </c>
      <c r="C641" s="74">
        <v>72</v>
      </c>
      <c r="D641" s="75">
        <v>2394885</v>
      </c>
      <c r="E641" s="75">
        <v>143693</v>
      </c>
      <c r="F641" s="76">
        <v>1.8714426124902831E-4</v>
      </c>
    </row>
    <row r="642" spans="1:6" x14ac:dyDescent="0.2">
      <c r="A642" s="65" t="s">
        <v>404</v>
      </c>
      <c r="B642" s="65" t="s">
        <v>25</v>
      </c>
      <c r="C642" s="74">
        <v>48</v>
      </c>
      <c r="D642" s="75">
        <v>3905485</v>
      </c>
      <c r="E642" s="75">
        <v>234329</v>
      </c>
      <c r="F642" s="76">
        <v>3.0518764027630821E-4</v>
      </c>
    </row>
    <row r="643" spans="1:6" x14ac:dyDescent="0.2">
      <c r="A643" s="65" t="s">
        <v>404</v>
      </c>
      <c r="B643" s="65" t="s">
        <v>50</v>
      </c>
      <c r="C643" s="74">
        <v>1324</v>
      </c>
      <c r="D643" s="75">
        <v>44286876</v>
      </c>
      <c r="E643" s="75">
        <v>2653207</v>
      </c>
      <c r="F643" s="76">
        <v>3.4555090641558784E-3</v>
      </c>
    </row>
    <row r="644" spans="1:6" x14ac:dyDescent="0.2">
      <c r="A644" s="65" t="s">
        <v>413</v>
      </c>
      <c r="B644" s="65" t="s">
        <v>5</v>
      </c>
      <c r="C644" s="74" t="s">
        <v>777</v>
      </c>
      <c r="D644" s="75" t="s">
        <v>777</v>
      </c>
      <c r="E644" s="75" t="s">
        <v>777</v>
      </c>
      <c r="F644" s="76" t="s">
        <v>777</v>
      </c>
    </row>
    <row r="645" spans="1:6" x14ac:dyDescent="0.2">
      <c r="A645" s="65" t="s">
        <v>413</v>
      </c>
      <c r="B645" s="65" t="s">
        <v>1</v>
      </c>
      <c r="C645" s="74">
        <v>33</v>
      </c>
      <c r="D645" s="75">
        <v>3542210</v>
      </c>
      <c r="E645" s="75">
        <v>212533</v>
      </c>
      <c r="F645" s="76">
        <v>2.7680075769898136E-4</v>
      </c>
    </row>
    <row r="646" spans="1:6" x14ac:dyDescent="0.2">
      <c r="A646" s="65" t="s">
        <v>413</v>
      </c>
      <c r="B646" s="65" t="s">
        <v>778</v>
      </c>
      <c r="C646" s="74">
        <v>217</v>
      </c>
      <c r="D646" s="75">
        <v>9583091</v>
      </c>
      <c r="E646" s="75">
        <v>574945</v>
      </c>
      <c r="F646" s="76">
        <v>7.4880235838783082E-4</v>
      </c>
    </row>
    <row r="647" spans="1:6" x14ac:dyDescent="0.2">
      <c r="A647" s="65" t="s">
        <v>413</v>
      </c>
      <c r="B647" s="65" t="s">
        <v>3</v>
      </c>
      <c r="C647" s="74">
        <v>123</v>
      </c>
      <c r="D647" s="75">
        <v>13902095</v>
      </c>
      <c r="E647" s="75">
        <v>834126</v>
      </c>
      <c r="F647" s="76">
        <v>1.0863569836986281E-3</v>
      </c>
    </row>
    <row r="648" spans="1:6" x14ac:dyDescent="0.2">
      <c r="A648" s="65" t="s">
        <v>413</v>
      </c>
      <c r="B648" s="65" t="s">
        <v>2</v>
      </c>
      <c r="C648" s="74" t="s">
        <v>777</v>
      </c>
      <c r="D648" s="75" t="s">
        <v>777</v>
      </c>
      <c r="E648" s="75" t="s">
        <v>777</v>
      </c>
      <c r="F648" s="76" t="s">
        <v>777</v>
      </c>
    </row>
    <row r="649" spans="1:6" x14ac:dyDescent="0.2">
      <c r="A649" s="65" t="s">
        <v>413</v>
      </c>
      <c r="B649" s="65" t="s">
        <v>6</v>
      </c>
      <c r="C649" s="74">
        <v>35</v>
      </c>
      <c r="D649" s="75">
        <v>1894059</v>
      </c>
      <c r="E649" s="75">
        <v>113644</v>
      </c>
      <c r="F649" s="76">
        <v>1.4800875773617763E-4</v>
      </c>
    </row>
    <row r="650" spans="1:6" x14ac:dyDescent="0.2">
      <c r="A650" s="65" t="s">
        <v>413</v>
      </c>
      <c r="B650" s="65" t="s">
        <v>10</v>
      </c>
      <c r="C650" s="74">
        <v>404</v>
      </c>
      <c r="D650" s="75">
        <v>8730452</v>
      </c>
      <c r="E650" s="75">
        <v>523827</v>
      </c>
      <c r="F650" s="76">
        <v>6.8222680949868648E-4</v>
      </c>
    </row>
    <row r="651" spans="1:6" x14ac:dyDescent="0.2">
      <c r="A651" s="65" t="s">
        <v>413</v>
      </c>
      <c r="B651" s="65" t="s">
        <v>4</v>
      </c>
      <c r="C651" s="74">
        <v>42</v>
      </c>
      <c r="D651" s="75">
        <v>4343148</v>
      </c>
      <c r="E651" s="75">
        <v>260589</v>
      </c>
      <c r="F651" s="76">
        <v>3.3938838979367844E-4</v>
      </c>
    </row>
    <row r="652" spans="1:6" x14ac:dyDescent="0.2">
      <c r="A652" s="65" t="s">
        <v>413</v>
      </c>
      <c r="B652" s="65" t="s">
        <v>779</v>
      </c>
      <c r="C652" s="74">
        <v>770</v>
      </c>
      <c r="D652" s="75">
        <v>17383173</v>
      </c>
      <c r="E652" s="75">
        <v>1032273</v>
      </c>
      <c r="F652" s="76">
        <v>1.3444215653672636E-3</v>
      </c>
    </row>
    <row r="653" spans="1:6" x14ac:dyDescent="0.2">
      <c r="A653" s="65" t="s">
        <v>413</v>
      </c>
      <c r="B653" s="65" t="s">
        <v>8</v>
      </c>
      <c r="C653" s="74">
        <v>234</v>
      </c>
      <c r="D653" s="75">
        <v>6471782</v>
      </c>
      <c r="E653" s="75">
        <v>388307</v>
      </c>
      <c r="F653" s="76">
        <v>5.0572697802138194E-4</v>
      </c>
    </row>
    <row r="654" spans="1:6" x14ac:dyDescent="0.2">
      <c r="A654" s="65" t="s">
        <v>413</v>
      </c>
      <c r="B654" s="65" t="s">
        <v>780</v>
      </c>
      <c r="C654" s="74">
        <v>111</v>
      </c>
      <c r="D654" s="75">
        <v>13236469</v>
      </c>
      <c r="E654" s="75">
        <v>794188</v>
      </c>
      <c r="F654" s="76">
        <v>1.0343421499505424E-3</v>
      </c>
    </row>
    <row r="655" spans="1:6" x14ac:dyDescent="0.2">
      <c r="A655" s="65" t="s">
        <v>413</v>
      </c>
      <c r="B655" s="65" t="s">
        <v>25</v>
      </c>
      <c r="C655" s="74">
        <v>48</v>
      </c>
      <c r="D655" s="75">
        <v>7039650</v>
      </c>
      <c r="E655" s="75">
        <v>422379</v>
      </c>
      <c r="F655" s="76">
        <v>5.5010199468382825E-4</v>
      </c>
    </row>
    <row r="656" spans="1:6" x14ac:dyDescent="0.2">
      <c r="A656" s="65" t="s">
        <v>413</v>
      </c>
      <c r="B656" s="65" t="s">
        <v>50</v>
      </c>
      <c r="C656" s="74">
        <v>2036</v>
      </c>
      <c r="D656" s="75">
        <v>95309840</v>
      </c>
      <c r="E656" s="75">
        <v>5707833</v>
      </c>
      <c r="F656" s="76">
        <v>7.4338220380799685E-3</v>
      </c>
    </row>
    <row r="657" spans="1:6" x14ac:dyDescent="0.2">
      <c r="A657" s="65" t="s">
        <v>320</v>
      </c>
      <c r="B657" s="65" t="s">
        <v>5</v>
      </c>
      <c r="C657" s="74" t="s">
        <v>777</v>
      </c>
      <c r="D657" s="75" t="s">
        <v>777</v>
      </c>
      <c r="E657" s="75" t="s">
        <v>777</v>
      </c>
      <c r="F657" s="76" t="s">
        <v>777</v>
      </c>
    </row>
    <row r="658" spans="1:6" x14ac:dyDescent="0.2">
      <c r="A658" s="65" t="s">
        <v>320</v>
      </c>
      <c r="B658" s="65" t="s">
        <v>1</v>
      </c>
      <c r="C658" s="74">
        <v>17</v>
      </c>
      <c r="D658" s="75">
        <v>3028290</v>
      </c>
      <c r="E658" s="75">
        <v>181697</v>
      </c>
      <c r="F658" s="76">
        <v>2.3664027361224762E-4</v>
      </c>
    </row>
    <row r="659" spans="1:6" x14ac:dyDescent="0.2">
      <c r="A659" s="65" t="s">
        <v>320</v>
      </c>
      <c r="B659" s="65" t="s">
        <v>778</v>
      </c>
      <c r="C659" s="74">
        <v>139</v>
      </c>
      <c r="D659" s="75">
        <v>3668060</v>
      </c>
      <c r="E659" s="75">
        <v>220084</v>
      </c>
      <c r="F659" s="76">
        <v>2.8663510117215972E-4</v>
      </c>
    </row>
    <row r="660" spans="1:6" x14ac:dyDescent="0.2">
      <c r="A660" s="65" t="s">
        <v>320</v>
      </c>
      <c r="B660" s="65" t="s">
        <v>3</v>
      </c>
      <c r="C660" s="74">
        <v>64</v>
      </c>
      <c r="D660" s="75">
        <v>5775562</v>
      </c>
      <c r="E660" s="75">
        <v>346534</v>
      </c>
      <c r="F660" s="76">
        <v>4.5132225945363223E-4</v>
      </c>
    </row>
    <row r="661" spans="1:6" x14ac:dyDescent="0.2">
      <c r="A661" s="65" t="s">
        <v>320</v>
      </c>
      <c r="B661" s="65" t="s">
        <v>2</v>
      </c>
      <c r="C661" s="74">
        <v>12</v>
      </c>
      <c r="D661" s="75">
        <v>7527552</v>
      </c>
      <c r="E661" s="75">
        <v>451653</v>
      </c>
      <c r="F661" s="76">
        <v>5.8822814629736582E-4</v>
      </c>
    </row>
    <row r="662" spans="1:6" x14ac:dyDescent="0.2">
      <c r="A662" s="65" t="s">
        <v>320</v>
      </c>
      <c r="B662" s="65" t="s">
        <v>6</v>
      </c>
      <c r="C662" s="74" t="s">
        <v>777</v>
      </c>
      <c r="D662" s="75" t="s">
        <v>777</v>
      </c>
      <c r="E662" s="75" t="s">
        <v>777</v>
      </c>
      <c r="F662" s="76" t="s">
        <v>777</v>
      </c>
    </row>
    <row r="663" spans="1:6" x14ac:dyDescent="0.2">
      <c r="A663" s="65" t="s">
        <v>320</v>
      </c>
      <c r="B663" s="65" t="s">
        <v>10</v>
      </c>
      <c r="C663" s="74">
        <v>183</v>
      </c>
      <c r="D663" s="75">
        <v>3000244</v>
      </c>
      <c r="E663" s="75">
        <v>179292</v>
      </c>
      <c r="F663" s="76">
        <v>2.3350802675050825E-4</v>
      </c>
    </row>
    <row r="664" spans="1:6" x14ac:dyDescent="0.2">
      <c r="A664" s="65" t="s">
        <v>320</v>
      </c>
      <c r="B664" s="65" t="s">
        <v>4</v>
      </c>
      <c r="C664" s="74">
        <v>24</v>
      </c>
      <c r="D664" s="75">
        <v>1442763</v>
      </c>
      <c r="E664" s="75">
        <v>86566</v>
      </c>
      <c r="F664" s="76">
        <v>1.1274265356895175E-4</v>
      </c>
    </row>
    <row r="665" spans="1:6" x14ac:dyDescent="0.2">
      <c r="A665" s="65" t="s">
        <v>320</v>
      </c>
      <c r="B665" s="65" t="s">
        <v>779</v>
      </c>
      <c r="C665" s="74">
        <v>288</v>
      </c>
      <c r="D665" s="75">
        <v>6020684</v>
      </c>
      <c r="E665" s="75">
        <v>354562</v>
      </c>
      <c r="F665" s="76">
        <v>4.6177784274096839E-4</v>
      </c>
    </row>
    <row r="666" spans="1:6" x14ac:dyDescent="0.2">
      <c r="A666" s="65" t="s">
        <v>320</v>
      </c>
      <c r="B666" s="65" t="s">
        <v>8</v>
      </c>
      <c r="C666" s="74">
        <v>121</v>
      </c>
      <c r="D666" s="75">
        <v>2428400</v>
      </c>
      <c r="E666" s="75">
        <v>145704</v>
      </c>
      <c r="F666" s="76">
        <v>1.8976336662905236E-4</v>
      </c>
    </row>
    <row r="667" spans="1:6" x14ac:dyDescent="0.2">
      <c r="A667" s="65" t="s">
        <v>320</v>
      </c>
      <c r="B667" s="65" t="s">
        <v>780</v>
      </c>
      <c r="C667" s="74">
        <v>44</v>
      </c>
      <c r="D667" s="75">
        <v>6928669</v>
      </c>
      <c r="E667" s="75">
        <v>415720</v>
      </c>
      <c r="F667" s="76">
        <v>5.4142938268702059E-4</v>
      </c>
    </row>
    <row r="668" spans="1:6" x14ac:dyDescent="0.2">
      <c r="A668" s="65" t="s">
        <v>320</v>
      </c>
      <c r="B668" s="65" t="s">
        <v>25</v>
      </c>
      <c r="C668" s="74">
        <v>56</v>
      </c>
      <c r="D668" s="75">
        <v>3500372</v>
      </c>
      <c r="E668" s="75">
        <v>210022</v>
      </c>
      <c r="F668" s="76">
        <v>2.7353045754520693E-4</v>
      </c>
    </row>
    <row r="669" spans="1:6" x14ac:dyDescent="0.2">
      <c r="A669" s="65" t="s">
        <v>320</v>
      </c>
      <c r="B669" s="65" t="s">
        <v>50</v>
      </c>
      <c r="C669" s="74">
        <v>972</v>
      </c>
      <c r="D669" s="75">
        <v>44182570</v>
      </c>
      <c r="E669" s="75">
        <v>2643553</v>
      </c>
      <c r="F669" s="76">
        <v>3.4429357954643058E-3</v>
      </c>
    </row>
    <row r="670" spans="1:6" x14ac:dyDescent="0.2">
      <c r="A670" s="65" t="s">
        <v>428</v>
      </c>
      <c r="B670" s="65" t="s">
        <v>5</v>
      </c>
      <c r="C670" s="74">
        <v>253</v>
      </c>
      <c r="D670" s="75">
        <v>22097178</v>
      </c>
      <c r="E670" s="75">
        <v>1325831</v>
      </c>
      <c r="F670" s="76">
        <v>1.7267484361524949E-3</v>
      </c>
    </row>
    <row r="671" spans="1:6" x14ac:dyDescent="0.2">
      <c r="A671" s="65" t="s">
        <v>428</v>
      </c>
      <c r="B671" s="65" t="s">
        <v>1</v>
      </c>
      <c r="C671" s="74">
        <v>101</v>
      </c>
      <c r="D671" s="75">
        <v>52442829</v>
      </c>
      <c r="E671" s="75">
        <v>3146570</v>
      </c>
      <c r="F671" s="76">
        <v>4.0980598784795012E-3</v>
      </c>
    </row>
    <row r="672" spans="1:6" x14ac:dyDescent="0.2">
      <c r="A672" s="65" t="s">
        <v>428</v>
      </c>
      <c r="B672" s="65" t="s">
        <v>778</v>
      </c>
      <c r="C672" s="74">
        <v>1179</v>
      </c>
      <c r="D672" s="75">
        <v>91874199</v>
      </c>
      <c r="E672" s="75">
        <v>5512452</v>
      </c>
      <c r="F672" s="76">
        <v>7.1793598658997206E-3</v>
      </c>
    </row>
    <row r="673" spans="1:6" x14ac:dyDescent="0.2">
      <c r="A673" s="65" t="s">
        <v>428</v>
      </c>
      <c r="B673" s="65" t="s">
        <v>3</v>
      </c>
      <c r="C673" s="74">
        <v>308</v>
      </c>
      <c r="D673" s="75">
        <v>48540744</v>
      </c>
      <c r="E673" s="75">
        <v>2912445</v>
      </c>
      <c r="F673" s="76">
        <v>3.7931379256708835E-3</v>
      </c>
    </row>
    <row r="674" spans="1:6" x14ac:dyDescent="0.2">
      <c r="A674" s="65" t="s">
        <v>428</v>
      </c>
      <c r="B674" s="65" t="s">
        <v>2</v>
      </c>
      <c r="C674" s="74">
        <v>65</v>
      </c>
      <c r="D674" s="75">
        <v>66709155</v>
      </c>
      <c r="E674" s="75">
        <v>4002549</v>
      </c>
      <c r="F674" s="76">
        <v>5.2128779809596636E-3</v>
      </c>
    </row>
    <row r="675" spans="1:6" x14ac:dyDescent="0.2">
      <c r="A675" s="65" t="s">
        <v>428</v>
      </c>
      <c r="B675" s="65" t="s">
        <v>6</v>
      </c>
      <c r="C675" s="74">
        <v>140</v>
      </c>
      <c r="D675" s="75">
        <v>22736664</v>
      </c>
      <c r="E675" s="75">
        <v>1364200</v>
      </c>
      <c r="F675" s="76">
        <v>1.776719820700552E-3</v>
      </c>
    </row>
    <row r="676" spans="1:6" x14ac:dyDescent="0.2">
      <c r="A676" s="65" t="s">
        <v>428</v>
      </c>
      <c r="B676" s="65" t="s">
        <v>10</v>
      </c>
      <c r="C676" s="74">
        <v>1014</v>
      </c>
      <c r="D676" s="75">
        <v>50046382</v>
      </c>
      <c r="E676" s="75">
        <v>3002726</v>
      </c>
      <c r="F676" s="76">
        <v>3.9107189564088008E-3</v>
      </c>
    </row>
    <row r="677" spans="1:6" x14ac:dyDescent="0.2">
      <c r="A677" s="65" t="s">
        <v>428</v>
      </c>
      <c r="B677" s="65" t="s">
        <v>4</v>
      </c>
      <c r="C677" s="74">
        <v>171</v>
      </c>
      <c r="D677" s="75">
        <v>24960892</v>
      </c>
      <c r="E677" s="75">
        <v>1497653</v>
      </c>
      <c r="F677" s="76">
        <v>1.9505276129831723E-3</v>
      </c>
    </row>
    <row r="678" spans="1:6" x14ac:dyDescent="0.2">
      <c r="A678" s="65" t="s">
        <v>428</v>
      </c>
      <c r="B678" s="65" t="s">
        <v>779</v>
      </c>
      <c r="C678" s="74">
        <v>2278</v>
      </c>
      <c r="D678" s="75">
        <v>78118154</v>
      </c>
      <c r="E678" s="75">
        <v>4525583</v>
      </c>
      <c r="F678" s="76">
        <v>5.8940719955471819E-3</v>
      </c>
    </row>
    <row r="679" spans="1:6" x14ac:dyDescent="0.2">
      <c r="A679" s="65" t="s">
        <v>428</v>
      </c>
      <c r="B679" s="65" t="s">
        <v>8</v>
      </c>
      <c r="C679" s="74">
        <v>1053</v>
      </c>
      <c r="D679" s="75">
        <v>70439279</v>
      </c>
      <c r="E679" s="75">
        <v>4226357</v>
      </c>
      <c r="F679" s="76">
        <v>5.5043631808067168E-3</v>
      </c>
    </row>
    <row r="680" spans="1:6" x14ac:dyDescent="0.2">
      <c r="A680" s="65" t="s">
        <v>428</v>
      </c>
      <c r="B680" s="65" t="s">
        <v>780</v>
      </c>
      <c r="C680" s="74">
        <v>164</v>
      </c>
      <c r="D680" s="75">
        <v>23161038</v>
      </c>
      <c r="E680" s="75">
        <v>1371021</v>
      </c>
      <c r="F680" s="76">
        <v>1.7856034198040548E-3</v>
      </c>
    </row>
    <row r="681" spans="1:6" x14ac:dyDescent="0.2">
      <c r="A681" s="65" t="s">
        <v>428</v>
      </c>
      <c r="B681" s="65" t="s">
        <v>25</v>
      </c>
      <c r="C681" s="74">
        <v>207</v>
      </c>
      <c r="D681" s="75">
        <v>29904085</v>
      </c>
      <c r="E681" s="75">
        <v>1794245</v>
      </c>
      <c r="F681" s="76">
        <v>2.3368059336555209E-3</v>
      </c>
    </row>
    <row r="682" spans="1:6" x14ac:dyDescent="0.2">
      <c r="A682" s="65" t="s">
        <v>428</v>
      </c>
      <c r="B682" s="65" t="s">
        <v>50</v>
      </c>
      <c r="C682" s="74">
        <v>6933</v>
      </c>
      <c r="D682" s="75">
        <v>581030599</v>
      </c>
      <c r="E682" s="75">
        <v>34681631</v>
      </c>
      <c r="F682" s="76">
        <v>4.5168993704678716E-2</v>
      </c>
    </row>
    <row r="683" spans="1:6" x14ac:dyDescent="0.2">
      <c r="A683" s="65" t="s">
        <v>438</v>
      </c>
      <c r="B683" s="65" t="s">
        <v>5</v>
      </c>
      <c r="C683" s="74" t="s">
        <v>777</v>
      </c>
      <c r="D683" s="75" t="s">
        <v>777</v>
      </c>
      <c r="E683" s="75" t="s">
        <v>777</v>
      </c>
      <c r="F683" s="76" t="s">
        <v>777</v>
      </c>
    </row>
    <row r="684" spans="1:6" x14ac:dyDescent="0.2">
      <c r="A684" s="65" t="s">
        <v>438</v>
      </c>
      <c r="B684" s="65" t="s">
        <v>1</v>
      </c>
      <c r="C684" s="74">
        <v>24</v>
      </c>
      <c r="D684" s="75">
        <v>2043499</v>
      </c>
      <c r="E684" s="75">
        <v>122610</v>
      </c>
      <c r="F684" s="76">
        <v>1.5968598241906956E-4</v>
      </c>
    </row>
    <row r="685" spans="1:6" x14ac:dyDescent="0.2">
      <c r="A685" s="65" t="s">
        <v>438</v>
      </c>
      <c r="B685" s="65" t="s">
        <v>778</v>
      </c>
      <c r="C685" s="74">
        <v>136</v>
      </c>
      <c r="D685" s="75">
        <v>4525411</v>
      </c>
      <c r="E685" s="75">
        <v>271525</v>
      </c>
      <c r="F685" s="76">
        <v>3.5363132188514688E-4</v>
      </c>
    </row>
    <row r="686" spans="1:6" x14ac:dyDescent="0.2">
      <c r="A686" s="65" t="s">
        <v>438</v>
      </c>
      <c r="B686" s="65" t="s">
        <v>3</v>
      </c>
      <c r="C686" s="74">
        <v>42</v>
      </c>
      <c r="D686" s="75">
        <v>5503862</v>
      </c>
      <c r="E686" s="75">
        <v>330232</v>
      </c>
      <c r="F686" s="76">
        <v>4.3009070505027467E-4</v>
      </c>
    </row>
    <row r="687" spans="1:6" x14ac:dyDescent="0.2">
      <c r="A687" s="65" t="s">
        <v>438</v>
      </c>
      <c r="B687" s="65" t="s">
        <v>2</v>
      </c>
      <c r="C687" s="74" t="s">
        <v>777</v>
      </c>
      <c r="D687" s="75" t="s">
        <v>777</v>
      </c>
      <c r="E687" s="75" t="s">
        <v>777</v>
      </c>
      <c r="F687" s="76" t="s">
        <v>777</v>
      </c>
    </row>
    <row r="688" spans="1:6" x14ac:dyDescent="0.2">
      <c r="A688" s="65" t="s">
        <v>438</v>
      </c>
      <c r="B688" s="65" t="s">
        <v>6</v>
      </c>
      <c r="C688" s="74">
        <v>30</v>
      </c>
      <c r="D688" s="75">
        <v>3961250</v>
      </c>
      <c r="E688" s="75">
        <v>237675</v>
      </c>
      <c r="F688" s="76">
        <v>3.0954543570224576E-4</v>
      </c>
    </row>
    <row r="689" spans="1:6" x14ac:dyDescent="0.2">
      <c r="A689" s="65" t="s">
        <v>438</v>
      </c>
      <c r="B689" s="65" t="s">
        <v>10</v>
      </c>
      <c r="C689" s="74">
        <v>286</v>
      </c>
      <c r="D689" s="75">
        <v>9290048</v>
      </c>
      <c r="E689" s="75">
        <v>557403</v>
      </c>
      <c r="F689" s="76">
        <v>7.2595584094557232E-4</v>
      </c>
    </row>
    <row r="690" spans="1:6" x14ac:dyDescent="0.2">
      <c r="A690" s="65" t="s">
        <v>438</v>
      </c>
      <c r="B690" s="65" t="s">
        <v>4</v>
      </c>
      <c r="C690" s="74">
        <v>57</v>
      </c>
      <c r="D690" s="75">
        <v>4211024</v>
      </c>
      <c r="E690" s="75">
        <v>252661</v>
      </c>
      <c r="F690" s="76">
        <v>3.2906304546109235E-4</v>
      </c>
    </row>
    <row r="691" spans="1:6" x14ac:dyDescent="0.2">
      <c r="A691" s="65" t="s">
        <v>438</v>
      </c>
      <c r="B691" s="65" t="s">
        <v>779</v>
      </c>
      <c r="C691" s="74">
        <v>446</v>
      </c>
      <c r="D691" s="75">
        <v>6704688</v>
      </c>
      <c r="E691" s="75">
        <v>398703</v>
      </c>
      <c r="F691" s="76">
        <v>5.1926661975719999E-4</v>
      </c>
    </row>
    <row r="692" spans="1:6" x14ac:dyDescent="0.2">
      <c r="A692" s="65" t="s">
        <v>438</v>
      </c>
      <c r="B692" s="65" t="s">
        <v>8</v>
      </c>
      <c r="C692" s="74">
        <v>144</v>
      </c>
      <c r="D692" s="75">
        <v>2887864</v>
      </c>
      <c r="E692" s="75">
        <v>173272</v>
      </c>
      <c r="F692" s="76">
        <v>2.2566764167455361E-4</v>
      </c>
    </row>
    <row r="693" spans="1:6" x14ac:dyDescent="0.2">
      <c r="A693" s="65" t="s">
        <v>438</v>
      </c>
      <c r="B693" s="65" t="s">
        <v>780</v>
      </c>
      <c r="C693" s="74">
        <v>72</v>
      </c>
      <c r="D693" s="75">
        <v>4936110</v>
      </c>
      <c r="E693" s="75">
        <v>296167</v>
      </c>
      <c r="F693" s="76">
        <v>3.8572480511466086E-4</v>
      </c>
    </row>
    <row r="694" spans="1:6" x14ac:dyDescent="0.2">
      <c r="A694" s="65" t="s">
        <v>438</v>
      </c>
      <c r="B694" s="65" t="s">
        <v>25</v>
      </c>
      <c r="C694" s="74">
        <v>66</v>
      </c>
      <c r="D694" s="75">
        <v>3434510</v>
      </c>
      <c r="E694" s="75">
        <v>206071</v>
      </c>
      <c r="F694" s="76">
        <v>2.683847164430314E-4</v>
      </c>
    </row>
    <row r="695" spans="1:6" x14ac:dyDescent="0.2">
      <c r="A695" s="65" t="s">
        <v>438</v>
      </c>
      <c r="B695" s="65" t="s">
        <v>50</v>
      </c>
      <c r="C695" s="74">
        <v>1321</v>
      </c>
      <c r="D695" s="75">
        <v>53482232</v>
      </c>
      <c r="E695" s="75">
        <v>3205356</v>
      </c>
      <c r="F695" s="76">
        <v>4.1746221504188816E-3</v>
      </c>
    </row>
    <row r="696" spans="1:6" x14ac:dyDescent="0.2">
      <c r="A696" s="65" t="s">
        <v>445</v>
      </c>
      <c r="B696" s="65" t="s">
        <v>5</v>
      </c>
      <c r="C696" s="74" t="s">
        <v>777</v>
      </c>
      <c r="D696" s="75" t="s">
        <v>777</v>
      </c>
      <c r="E696" s="75" t="s">
        <v>777</v>
      </c>
      <c r="F696" s="76" t="s">
        <v>777</v>
      </c>
    </row>
    <row r="697" spans="1:6" x14ac:dyDescent="0.2">
      <c r="A697" s="65" t="s">
        <v>445</v>
      </c>
      <c r="B697" s="65" t="s">
        <v>1</v>
      </c>
      <c r="C697" s="74">
        <v>21</v>
      </c>
      <c r="D697" s="75">
        <v>1363555</v>
      </c>
      <c r="E697" s="75">
        <v>81813</v>
      </c>
      <c r="F697" s="76">
        <v>1.0655239604968059E-4</v>
      </c>
    </row>
    <row r="698" spans="1:6" x14ac:dyDescent="0.2">
      <c r="A698" s="65" t="s">
        <v>445</v>
      </c>
      <c r="B698" s="65" t="s">
        <v>778</v>
      </c>
      <c r="C698" s="74">
        <v>50</v>
      </c>
      <c r="D698" s="75">
        <v>1490186</v>
      </c>
      <c r="E698" s="75">
        <v>89411</v>
      </c>
      <c r="F698" s="76">
        <v>1.1644795183159144E-4</v>
      </c>
    </row>
    <row r="699" spans="1:6" x14ac:dyDescent="0.2">
      <c r="A699" s="65" t="s">
        <v>445</v>
      </c>
      <c r="B699" s="65" t="s">
        <v>3</v>
      </c>
      <c r="C699" s="74">
        <v>36</v>
      </c>
      <c r="D699" s="75">
        <v>2807368</v>
      </c>
      <c r="E699" s="75">
        <v>168442</v>
      </c>
      <c r="F699" s="76">
        <v>2.1937710016012489E-4</v>
      </c>
    </row>
    <row r="700" spans="1:6" x14ac:dyDescent="0.2">
      <c r="A700" s="65" t="s">
        <v>445</v>
      </c>
      <c r="B700" s="65" t="s">
        <v>2</v>
      </c>
      <c r="C700" s="74" t="s">
        <v>777</v>
      </c>
      <c r="D700" s="75" t="s">
        <v>777</v>
      </c>
      <c r="E700" s="75" t="s">
        <v>777</v>
      </c>
      <c r="F700" s="76" t="s">
        <v>777</v>
      </c>
    </row>
    <row r="701" spans="1:6" x14ac:dyDescent="0.2">
      <c r="A701" s="65" t="s">
        <v>445</v>
      </c>
      <c r="B701" s="65" t="s">
        <v>6</v>
      </c>
      <c r="C701" s="74">
        <v>15</v>
      </c>
      <c r="D701" s="75">
        <v>840061</v>
      </c>
      <c r="E701" s="75">
        <v>50404</v>
      </c>
      <c r="F701" s="76">
        <v>6.5645642752228868E-5</v>
      </c>
    </row>
    <row r="702" spans="1:6" x14ac:dyDescent="0.2">
      <c r="A702" s="65" t="s">
        <v>445</v>
      </c>
      <c r="B702" s="65" t="s">
        <v>10</v>
      </c>
      <c r="C702" s="74">
        <v>149</v>
      </c>
      <c r="D702" s="75">
        <v>2414168</v>
      </c>
      <c r="E702" s="75">
        <v>144850</v>
      </c>
      <c r="F702" s="76">
        <v>1.886511259554867E-4</v>
      </c>
    </row>
    <row r="703" spans="1:6" x14ac:dyDescent="0.2">
      <c r="A703" s="65" t="s">
        <v>445</v>
      </c>
      <c r="B703" s="65" t="s">
        <v>4</v>
      </c>
      <c r="C703" s="74">
        <v>15</v>
      </c>
      <c r="D703" s="75">
        <v>375957</v>
      </c>
      <c r="E703" s="75">
        <v>22557</v>
      </c>
      <c r="F703" s="76">
        <v>2.9378001022974893E-5</v>
      </c>
    </row>
    <row r="704" spans="1:6" x14ac:dyDescent="0.2">
      <c r="A704" s="65" t="s">
        <v>445</v>
      </c>
      <c r="B704" s="65" t="s">
        <v>779</v>
      </c>
      <c r="C704" s="74">
        <v>207</v>
      </c>
      <c r="D704" s="75">
        <v>2955388</v>
      </c>
      <c r="E704" s="75">
        <v>177102</v>
      </c>
      <c r="F704" s="76">
        <v>2.3065579364148157E-4</v>
      </c>
    </row>
    <row r="705" spans="1:6" x14ac:dyDescent="0.2">
      <c r="A705" s="65" t="s">
        <v>445</v>
      </c>
      <c r="B705" s="65" t="s">
        <v>8</v>
      </c>
      <c r="C705" s="74">
        <v>81</v>
      </c>
      <c r="D705" s="75">
        <v>1595962</v>
      </c>
      <c r="E705" s="75">
        <v>95758</v>
      </c>
      <c r="F705" s="76">
        <v>1.2471421828957885E-4</v>
      </c>
    </row>
    <row r="706" spans="1:6" x14ac:dyDescent="0.2">
      <c r="A706" s="65" t="s">
        <v>445</v>
      </c>
      <c r="B706" s="65" t="s">
        <v>780</v>
      </c>
      <c r="C706" s="74">
        <v>39</v>
      </c>
      <c r="D706" s="75">
        <v>888033</v>
      </c>
      <c r="E706" s="75">
        <v>53282</v>
      </c>
      <c r="F706" s="76">
        <v>6.9393919869936086E-5</v>
      </c>
    </row>
    <row r="707" spans="1:6" x14ac:dyDescent="0.2">
      <c r="A707" s="65" t="s">
        <v>445</v>
      </c>
      <c r="B707" s="65" t="s">
        <v>25</v>
      </c>
      <c r="C707" s="74">
        <v>36</v>
      </c>
      <c r="D707" s="75">
        <v>2311664</v>
      </c>
      <c r="E707" s="75">
        <v>138700</v>
      </c>
      <c r="F707" s="76">
        <v>1.8064143023835695E-4</v>
      </c>
    </row>
    <row r="708" spans="1:6" x14ac:dyDescent="0.2">
      <c r="A708" s="65" t="s">
        <v>445</v>
      </c>
      <c r="B708" s="65" t="s">
        <v>50</v>
      </c>
      <c r="C708" s="74">
        <v>667</v>
      </c>
      <c r="D708" s="75">
        <v>17084640</v>
      </c>
      <c r="E708" s="75">
        <v>1024857</v>
      </c>
      <c r="F708" s="76">
        <v>1.3347630444829977E-3</v>
      </c>
    </row>
    <row r="709" spans="1:6" x14ac:dyDescent="0.2">
      <c r="A709" s="65" t="s">
        <v>454</v>
      </c>
      <c r="B709" s="65" t="s">
        <v>5</v>
      </c>
      <c r="C709" s="74" t="s">
        <v>777</v>
      </c>
      <c r="D709" s="75" t="s">
        <v>777</v>
      </c>
      <c r="E709" s="75" t="s">
        <v>777</v>
      </c>
      <c r="F709" s="76" t="s">
        <v>777</v>
      </c>
    </row>
    <row r="710" spans="1:6" x14ac:dyDescent="0.2">
      <c r="A710" s="65" t="s">
        <v>454</v>
      </c>
      <c r="B710" s="65" t="s">
        <v>1</v>
      </c>
      <c r="C710" s="74">
        <v>33</v>
      </c>
      <c r="D710" s="75">
        <v>814501</v>
      </c>
      <c r="E710" s="75">
        <v>48870</v>
      </c>
      <c r="F710" s="76">
        <v>6.3647777186362679E-5</v>
      </c>
    </row>
    <row r="711" spans="1:6" x14ac:dyDescent="0.2">
      <c r="A711" s="65" t="s">
        <v>454</v>
      </c>
      <c r="B711" s="65" t="s">
        <v>778</v>
      </c>
      <c r="C711" s="74">
        <v>109</v>
      </c>
      <c r="D711" s="75">
        <v>3989218</v>
      </c>
      <c r="E711" s="75">
        <v>239353</v>
      </c>
      <c r="F711" s="76">
        <v>3.1173084536295208E-4</v>
      </c>
    </row>
    <row r="712" spans="1:6" x14ac:dyDescent="0.2">
      <c r="A712" s="65" t="s">
        <v>454</v>
      </c>
      <c r="B712" s="65" t="s">
        <v>3</v>
      </c>
      <c r="C712" s="74">
        <v>57</v>
      </c>
      <c r="D712" s="75">
        <v>6608807</v>
      </c>
      <c r="E712" s="75">
        <v>396528</v>
      </c>
      <c r="F712" s="76">
        <v>5.1643392249138575E-4</v>
      </c>
    </row>
    <row r="713" spans="1:6" x14ac:dyDescent="0.2">
      <c r="A713" s="65" t="s">
        <v>454</v>
      </c>
      <c r="B713" s="65" t="s">
        <v>2</v>
      </c>
      <c r="C713" s="74" t="s">
        <v>777</v>
      </c>
      <c r="D713" s="75" t="s">
        <v>777</v>
      </c>
      <c r="E713" s="75" t="s">
        <v>777</v>
      </c>
      <c r="F713" s="76" t="s">
        <v>777</v>
      </c>
    </row>
    <row r="714" spans="1:6" x14ac:dyDescent="0.2">
      <c r="A714" s="65" t="s">
        <v>454</v>
      </c>
      <c r="B714" s="65" t="s">
        <v>6</v>
      </c>
      <c r="C714" s="74">
        <v>27</v>
      </c>
      <c r="D714" s="75">
        <v>1593129</v>
      </c>
      <c r="E714" s="75">
        <v>95588</v>
      </c>
      <c r="F714" s="76">
        <v>1.2449281206650372E-4</v>
      </c>
    </row>
    <row r="715" spans="1:6" x14ac:dyDescent="0.2">
      <c r="A715" s="65" t="s">
        <v>454</v>
      </c>
      <c r="B715" s="65" t="s">
        <v>10</v>
      </c>
      <c r="C715" s="74">
        <v>274</v>
      </c>
      <c r="D715" s="75">
        <v>7213977</v>
      </c>
      <c r="E715" s="75">
        <v>432839</v>
      </c>
      <c r="F715" s="76">
        <v>5.6372498935068627E-4</v>
      </c>
    </row>
    <row r="716" spans="1:6" x14ac:dyDescent="0.2">
      <c r="A716" s="65" t="s">
        <v>454</v>
      </c>
      <c r="B716" s="65" t="s">
        <v>4</v>
      </c>
      <c r="C716" s="74">
        <v>55</v>
      </c>
      <c r="D716" s="75">
        <v>5369838</v>
      </c>
      <c r="E716" s="75">
        <v>322190</v>
      </c>
      <c r="F716" s="76">
        <v>4.1961688830927346E-4</v>
      </c>
    </row>
    <row r="717" spans="1:6" x14ac:dyDescent="0.2">
      <c r="A717" s="65" t="s">
        <v>454</v>
      </c>
      <c r="B717" s="65" t="s">
        <v>779</v>
      </c>
      <c r="C717" s="74">
        <v>407</v>
      </c>
      <c r="D717" s="75">
        <v>5573263</v>
      </c>
      <c r="E717" s="75">
        <v>331883</v>
      </c>
      <c r="F717" s="76">
        <v>4.322409501931984E-4</v>
      </c>
    </row>
    <row r="718" spans="1:6" x14ac:dyDescent="0.2">
      <c r="A718" s="65" t="s">
        <v>454</v>
      </c>
      <c r="B718" s="65" t="s">
        <v>8</v>
      </c>
      <c r="C718" s="74">
        <v>141</v>
      </c>
      <c r="D718" s="75">
        <v>4185032</v>
      </c>
      <c r="E718" s="75">
        <v>250984</v>
      </c>
      <c r="F718" s="76">
        <v>3.2687893818993352E-4</v>
      </c>
    </row>
    <row r="719" spans="1:6" x14ac:dyDescent="0.2">
      <c r="A719" s="65" t="s">
        <v>454</v>
      </c>
      <c r="B719" s="65" t="s">
        <v>780</v>
      </c>
      <c r="C719" s="74">
        <v>102</v>
      </c>
      <c r="D719" s="75">
        <v>3956128</v>
      </c>
      <c r="E719" s="75">
        <v>237368</v>
      </c>
      <c r="F719" s="76">
        <v>3.0914560211116305E-4</v>
      </c>
    </row>
    <row r="720" spans="1:6" x14ac:dyDescent="0.2">
      <c r="A720" s="65" t="s">
        <v>454</v>
      </c>
      <c r="B720" s="65" t="s">
        <v>25</v>
      </c>
      <c r="C720" s="74">
        <v>114</v>
      </c>
      <c r="D720" s="75">
        <v>11371891</v>
      </c>
      <c r="E720" s="75">
        <v>682313</v>
      </c>
      <c r="F720" s="76">
        <v>8.8863731932389367E-4</v>
      </c>
    </row>
    <row r="721" spans="1:6" x14ac:dyDescent="0.2">
      <c r="A721" s="65" t="s">
        <v>454</v>
      </c>
      <c r="B721" s="65" t="s">
        <v>50</v>
      </c>
      <c r="C721" s="74">
        <v>1337</v>
      </c>
      <c r="D721" s="75">
        <v>51380047</v>
      </c>
      <c r="E721" s="75">
        <v>3080172</v>
      </c>
      <c r="F721" s="76">
        <v>4.0115838173045452E-3</v>
      </c>
    </row>
    <row r="722" spans="1:6" x14ac:dyDescent="0.2">
      <c r="A722" s="65" t="s">
        <v>466</v>
      </c>
      <c r="B722" s="65" t="s">
        <v>5</v>
      </c>
      <c r="C722" s="74">
        <v>24</v>
      </c>
      <c r="D722" s="75">
        <v>244696</v>
      </c>
      <c r="E722" s="75">
        <v>14682</v>
      </c>
      <c r="F722" s="76">
        <v>1.9121683336406322E-5</v>
      </c>
    </row>
    <row r="723" spans="1:6" x14ac:dyDescent="0.2">
      <c r="A723" s="65" t="s">
        <v>466</v>
      </c>
      <c r="B723" s="65" t="s">
        <v>1</v>
      </c>
      <c r="C723" s="74">
        <v>36</v>
      </c>
      <c r="D723" s="75">
        <v>7024654</v>
      </c>
      <c r="E723" s="75">
        <v>421479</v>
      </c>
      <c r="F723" s="76">
        <v>5.489298440910775E-4</v>
      </c>
    </row>
    <row r="724" spans="1:6" x14ac:dyDescent="0.2">
      <c r="A724" s="65" t="s">
        <v>466</v>
      </c>
      <c r="B724" s="65" t="s">
        <v>778</v>
      </c>
      <c r="C724" s="74">
        <v>264</v>
      </c>
      <c r="D724" s="75">
        <v>13042182</v>
      </c>
      <c r="E724" s="75">
        <v>781672</v>
      </c>
      <c r="F724" s="76">
        <v>1.0180414423740227E-3</v>
      </c>
    </row>
    <row r="725" spans="1:6" x14ac:dyDescent="0.2">
      <c r="A725" s="65" t="s">
        <v>466</v>
      </c>
      <c r="B725" s="65" t="s">
        <v>3</v>
      </c>
      <c r="C725" s="74">
        <v>96</v>
      </c>
      <c r="D725" s="75">
        <v>10910352</v>
      </c>
      <c r="E725" s="75">
        <v>654621</v>
      </c>
      <c r="F725" s="76">
        <v>8.5257154797450225E-4</v>
      </c>
    </row>
    <row r="726" spans="1:6" x14ac:dyDescent="0.2">
      <c r="A726" s="65" t="s">
        <v>466</v>
      </c>
      <c r="B726" s="65" t="s">
        <v>2</v>
      </c>
      <c r="C726" s="74">
        <v>12</v>
      </c>
      <c r="D726" s="75">
        <v>12231166</v>
      </c>
      <c r="E726" s="75">
        <v>733870</v>
      </c>
      <c r="F726" s="76">
        <v>9.5578461722439084E-4</v>
      </c>
    </row>
    <row r="727" spans="1:6" x14ac:dyDescent="0.2">
      <c r="A727" s="65" t="s">
        <v>466</v>
      </c>
      <c r="B727" s="65" t="s">
        <v>6</v>
      </c>
      <c r="C727" s="74">
        <v>42</v>
      </c>
      <c r="D727" s="75">
        <v>2769921</v>
      </c>
      <c r="E727" s="75">
        <v>166195</v>
      </c>
      <c r="F727" s="76">
        <v>2.1645063084689065E-4</v>
      </c>
    </row>
    <row r="728" spans="1:6" x14ac:dyDescent="0.2">
      <c r="A728" s="65" t="s">
        <v>466</v>
      </c>
      <c r="B728" s="65" t="s">
        <v>10</v>
      </c>
      <c r="C728" s="74">
        <v>346</v>
      </c>
      <c r="D728" s="75">
        <v>26623806</v>
      </c>
      <c r="E728" s="75">
        <v>1597428</v>
      </c>
      <c r="F728" s="76">
        <v>2.080473530085062E-3</v>
      </c>
    </row>
    <row r="729" spans="1:6" x14ac:dyDescent="0.2">
      <c r="A729" s="65" t="s">
        <v>466</v>
      </c>
      <c r="B729" s="65" t="s">
        <v>4</v>
      </c>
      <c r="C729" s="74">
        <v>57</v>
      </c>
      <c r="D729" s="75">
        <v>6284665</v>
      </c>
      <c r="E729" s="75">
        <v>377080</v>
      </c>
      <c r="F729" s="76">
        <v>4.9110505057159079E-4</v>
      </c>
    </row>
    <row r="730" spans="1:6" x14ac:dyDescent="0.2">
      <c r="A730" s="65" t="s">
        <v>466</v>
      </c>
      <c r="B730" s="65" t="s">
        <v>779</v>
      </c>
      <c r="C730" s="74">
        <v>624</v>
      </c>
      <c r="D730" s="75">
        <v>12311150</v>
      </c>
      <c r="E730" s="75">
        <v>725321</v>
      </c>
      <c r="F730" s="76">
        <v>9.4465048898280683E-4</v>
      </c>
    </row>
    <row r="731" spans="1:6" x14ac:dyDescent="0.2">
      <c r="A731" s="65" t="s">
        <v>466</v>
      </c>
      <c r="B731" s="65" t="s">
        <v>8</v>
      </c>
      <c r="C731" s="74">
        <v>212</v>
      </c>
      <c r="D731" s="75">
        <v>9783145</v>
      </c>
      <c r="E731" s="75">
        <v>586975</v>
      </c>
      <c r="F731" s="76">
        <v>7.644701046442651E-4</v>
      </c>
    </row>
    <row r="732" spans="1:6" x14ac:dyDescent="0.2">
      <c r="A732" s="65" t="s">
        <v>466</v>
      </c>
      <c r="B732" s="65" t="s">
        <v>780</v>
      </c>
      <c r="C732" s="74">
        <v>75</v>
      </c>
      <c r="D732" s="75">
        <v>3596068</v>
      </c>
      <c r="E732" s="75">
        <v>215764</v>
      </c>
      <c r="F732" s="76">
        <v>2.810087783269564E-4</v>
      </c>
    </row>
    <row r="733" spans="1:6" x14ac:dyDescent="0.2">
      <c r="A733" s="65" t="s">
        <v>466</v>
      </c>
      <c r="B733" s="65" t="s">
        <v>25</v>
      </c>
      <c r="C733" s="74">
        <v>78</v>
      </c>
      <c r="D733" s="75">
        <v>4496799</v>
      </c>
      <c r="E733" s="75">
        <v>269808</v>
      </c>
      <c r="F733" s="76">
        <v>3.5139511903208807E-4</v>
      </c>
    </row>
    <row r="734" spans="1:6" x14ac:dyDescent="0.2">
      <c r="A734" s="65" t="s">
        <v>466</v>
      </c>
      <c r="B734" s="65" t="s">
        <v>50</v>
      </c>
      <c r="C734" s="74">
        <v>1866</v>
      </c>
      <c r="D734" s="75">
        <v>109318604</v>
      </c>
      <c r="E734" s="75">
        <v>6544896</v>
      </c>
      <c r="F734" s="76">
        <v>8.5240041398796061E-3</v>
      </c>
    </row>
    <row r="735" spans="1:6" x14ac:dyDescent="0.2">
      <c r="A735" s="65" t="s">
        <v>472</v>
      </c>
      <c r="B735" s="65" t="s">
        <v>5</v>
      </c>
      <c r="C735" s="74">
        <v>254</v>
      </c>
      <c r="D735" s="75">
        <v>16398725</v>
      </c>
      <c r="E735" s="75">
        <v>983924</v>
      </c>
      <c r="F735" s="76">
        <v>1.2814523331351488E-3</v>
      </c>
    </row>
    <row r="736" spans="1:6" x14ac:dyDescent="0.2">
      <c r="A736" s="65" t="s">
        <v>472</v>
      </c>
      <c r="B736" s="65" t="s">
        <v>1</v>
      </c>
      <c r="C736" s="74">
        <v>172</v>
      </c>
      <c r="D736" s="75">
        <v>97047858</v>
      </c>
      <c r="E736" s="75">
        <v>5822871</v>
      </c>
      <c r="F736" s="76">
        <v>7.5836463268453627E-3</v>
      </c>
    </row>
    <row r="737" spans="1:6" x14ac:dyDescent="0.2">
      <c r="A737" s="65" t="s">
        <v>472</v>
      </c>
      <c r="B737" s="65" t="s">
        <v>778</v>
      </c>
      <c r="C737" s="74">
        <v>1678</v>
      </c>
      <c r="D737" s="75">
        <v>113930862</v>
      </c>
      <c r="E737" s="75">
        <v>6835852</v>
      </c>
      <c r="F737" s="76">
        <v>8.902942193062242E-3</v>
      </c>
    </row>
    <row r="738" spans="1:6" x14ac:dyDescent="0.2">
      <c r="A738" s="65" t="s">
        <v>472</v>
      </c>
      <c r="B738" s="65" t="s">
        <v>3</v>
      </c>
      <c r="C738" s="74">
        <v>474</v>
      </c>
      <c r="D738" s="75">
        <v>89070429</v>
      </c>
      <c r="E738" s="75">
        <v>5344226</v>
      </c>
      <c r="F738" s="76">
        <v>6.9602640818818562E-3</v>
      </c>
    </row>
    <row r="739" spans="1:6" x14ac:dyDescent="0.2">
      <c r="A739" s="65" t="s">
        <v>472</v>
      </c>
      <c r="B739" s="65" t="s">
        <v>2</v>
      </c>
      <c r="C739" s="74">
        <v>92</v>
      </c>
      <c r="D739" s="75">
        <v>84085282</v>
      </c>
      <c r="E739" s="75">
        <v>5045117</v>
      </c>
      <c r="F739" s="76">
        <v>6.5707076467184482E-3</v>
      </c>
    </row>
    <row r="740" spans="1:6" x14ac:dyDescent="0.2">
      <c r="A740" s="65" t="s">
        <v>472</v>
      </c>
      <c r="B740" s="65" t="s">
        <v>6</v>
      </c>
      <c r="C740" s="74">
        <v>227</v>
      </c>
      <c r="D740" s="75">
        <v>26665417</v>
      </c>
      <c r="E740" s="75">
        <v>1599925</v>
      </c>
      <c r="F740" s="76">
        <v>2.083725596785171E-3</v>
      </c>
    </row>
    <row r="741" spans="1:6" x14ac:dyDescent="0.2">
      <c r="A741" s="65" t="s">
        <v>472</v>
      </c>
      <c r="B741" s="65" t="s">
        <v>10</v>
      </c>
      <c r="C741" s="74">
        <v>1907</v>
      </c>
      <c r="D741" s="75">
        <v>113554256</v>
      </c>
      <c r="E741" s="75">
        <v>6813255</v>
      </c>
      <c r="F741" s="76">
        <v>8.8735120964573665E-3</v>
      </c>
    </row>
    <row r="742" spans="1:6" x14ac:dyDescent="0.2">
      <c r="A742" s="65" t="s">
        <v>472</v>
      </c>
      <c r="B742" s="65" t="s">
        <v>4</v>
      </c>
      <c r="C742" s="74">
        <v>268</v>
      </c>
      <c r="D742" s="75">
        <v>52321083</v>
      </c>
      <c r="E742" s="75">
        <v>3139265</v>
      </c>
      <c r="F742" s="76">
        <v>4.0885459228350079E-3</v>
      </c>
    </row>
    <row r="743" spans="1:6" x14ac:dyDescent="0.2">
      <c r="A743" s="65" t="s">
        <v>472</v>
      </c>
      <c r="B743" s="65" t="s">
        <v>779</v>
      </c>
      <c r="C743" s="74">
        <v>4321</v>
      </c>
      <c r="D743" s="75">
        <v>151976625</v>
      </c>
      <c r="E743" s="75">
        <v>9014035</v>
      </c>
      <c r="F743" s="76">
        <v>1.1739784964806113E-2</v>
      </c>
    </row>
    <row r="744" spans="1:6" x14ac:dyDescent="0.2">
      <c r="A744" s="65" t="s">
        <v>472</v>
      </c>
      <c r="B744" s="65" t="s">
        <v>8</v>
      </c>
      <c r="C744" s="74">
        <v>1619</v>
      </c>
      <c r="D744" s="75">
        <v>70781908</v>
      </c>
      <c r="E744" s="75">
        <v>4246915</v>
      </c>
      <c r="F744" s="76">
        <v>5.531137705124237E-3</v>
      </c>
    </row>
    <row r="745" spans="1:6" x14ac:dyDescent="0.2">
      <c r="A745" s="65" t="s">
        <v>472</v>
      </c>
      <c r="B745" s="65" t="s">
        <v>780</v>
      </c>
      <c r="C745" s="74">
        <v>400</v>
      </c>
      <c r="D745" s="75">
        <v>207538890</v>
      </c>
      <c r="E745" s="75">
        <v>12423165</v>
      </c>
      <c r="F745" s="76">
        <v>1.6179800242877417E-2</v>
      </c>
    </row>
    <row r="746" spans="1:6" x14ac:dyDescent="0.2">
      <c r="A746" s="65" t="s">
        <v>472</v>
      </c>
      <c r="B746" s="65" t="s">
        <v>25</v>
      </c>
      <c r="C746" s="74">
        <v>579</v>
      </c>
      <c r="D746" s="75">
        <v>128500311</v>
      </c>
      <c r="E746" s="75">
        <v>7710019</v>
      </c>
      <c r="F746" s="76">
        <v>1.0041448156632347E-2</v>
      </c>
    </row>
    <row r="747" spans="1:6" x14ac:dyDescent="0.2">
      <c r="A747" s="65" t="s">
        <v>472</v>
      </c>
      <c r="B747" s="65" t="s">
        <v>50</v>
      </c>
      <c r="C747" s="74">
        <v>11991</v>
      </c>
      <c r="D747" s="75">
        <v>1151871645</v>
      </c>
      <c r="E747" s="75">
        <v>68978568</v>
      </c>
      <c r="F747" s="76">
        <v>8.983696596477117E-2</v>
      </c>
    </row>
    <row r="748" spans="1:6" x14ac:dyDescent="0.2">
      <c r="A748" s="65" t="s">
        <v>488</v>
      </c>
      <c r="B748" s="65" t="s">
        <v>5</v>
      </c>
      <c r="C748" s="74" t="s">
        <v>777</v>
      </c>
      <c r="D748" s="75" t="s">
        <v>777</v>
      </c>
      <c r="E748" s="75" t="s">
        <v>777</v>
      </c>
      <c r="F748" s="76" t="s">
        <v>777</v>
      </c>
    </row>
    <row r="749" spans="1:6" x14ac:dyDescent="0.2">
      <c r="A749" s="65" t="s">
        <v>488</v>
      </c>
      <c r="B749" s="65" t="s">
        <v>1</v>
      </c>
      <c r="C749" s="74" t="s">
        <v>777</v>
      </c>
      <c r="D749" s="75" t="s">
        <v>777</v>
      </c>
      <c r="E749" s="75" t="s">
        <v>777</v>
      </c>
      <c r="F749" s="76" t="s">
        <v>777</v>
      </c>
    </row>
    <row r="750" spans="1:6" x14ac:dyDescent="0.2">
      <c r="A750" s="65" t="s">
        <v>488</v>
      </c>
      <c r="B750" s="65" t="s">
        <v>778</v>
      </c>
      <c r="C750" s="74">
        <v>72</v>
      </c>
      <c r="D750" s="75">
        <v>1007204</v>
      </c>
      <c r="E750" s="75">
        <v>60432</v>
      </c>
      <c r="F750" s="76">
        <v>7.8706005134566602E-5</v>
      </c>
    </row>
    <row r="751" spans="1:6" x14ac:dyDescent="0.2">
      <c r="A751" s="65" t="s">
        <v>488</v>
      </c>
      <c r="B751" s="65" t="s">
        <v>3</v>
      </c>
      <c r="C751" s="74">
        <v>35</v>
      </c>
      <c r="D751" s="75">
        <v>2391168</v>
      </c>
      <c r="E751" s="75">
        <v>143470</v>
      </c>
      <c r="F751" s="76">
        <v>1.8685382837993562E-4</v>
      </c>
    </row>
    <row r="752" spans="1:6" x14ac:dyDescent="0.2">
      <c r="A752" s="65" t="s">
        <v>488</v>
      </c>
      <c r="B752" s="65" t="s">
        <v>2</v>
      </c>
      <c r="C752" s="74" t="s">
        <v>777</v>
      </c>
      <c r="D752" s="75" t="s">
        <v>777</v>
      </c>
      <c r="E752" s="75" t="s">
        <v>777</v>
      </c>
      <c r="F752" s="76" t="s">
        <v>777</v>
      </c>
    </row>
    <row r="753" spans="1:6" x14ac:dyDescent="0.2">
      <c r="A753" s="65" t="s">
        <v>488</v>
      </c>
      <c r="B753" s="65" t="s">
        <v>6</v>
      </c>
      <c r="C753" s="74">
        <v>13</v>
      </c>
      <c r="D753" s="75">
        <v>790276</v>
      </c>
      <c r="E753" s="75">
        <v>47417</v>
      </c>
      <c r="F753" s="76">
        <v>6.1755405173844068E-5</v>
      </c>
    </row>
    <row r="754" spans="1:6" x14ac:dyDescent="0.2">
      <c r="A754" s="65" t="s">
        <v>488</v>
      </c>
      <c r="B754" s="65" t="s">
        <v>10</v>
      </c>
      <c r="C754" s="74">
        <v>91</v>
      </c>
      <c r="D754" s="75">
        <v>1061446</v>
      </c>
      <c r="E754" s="75">
        <v>63687</v>
      </c>
      <c r="F754" s="76">
        <v>8.2945283111681613E-5</v>
      </c>
    </row>
    <row r="755" spans="1:6" x14ac:dyDescent="0.2">
      <c r="A755" s="65" t="s">
        <v>488</v>
      </c>
      <c r="B755" s="65" t="s">
        <v>4</v>
      </c>
      <c r="C755" s="74">
        <v>15</v>
      </c>
      <c r="D755" s="75">
        <v>771862</v>
      </c>
      <c r="E755" s="75">
        <v>46312</v>
      </c>
      <c r="F755" s="76">
        <v>6.0316264723855714E-5</v>
      </c>
    </row>
    <row r="756" spans="1:6" x14ac:dyDescent="0.2">
      <c r="A756" s="65" t="s">
        <v>488</v>
      </c>
      <c r="B756" s="65" t="s">
        <v>779</v>
      </c>
      <c r="C756" s="74">
        <v>140</v>
      </c>
      <c r="D756" s="75">
        <v>1504969</v>
      </c>
      <c r="E756" s="75">
        <v>90286</v>
      </c>
      <c r="F756" s="76">
        <v>1.1758754268565462E-4</v>
      </c>
    </row>
    <row r="757" spans="1:6" x14ac:dyDescent="0.2">
      <c r="A757" s="65" t="s">
        <v>488</v>
      </c>
      <c r="B757" s="65" t="s">
        <v>8</v>
      </c>
      <c r="C757" s="74">
        <v>64</v>
      </c>
      <c r="D757" s="75">
        <v>1195278</v>
      </c>
      <c r="E757" s="75">
        <v>71717</v>
      </c>
      <c r="F757" s="76">
        <v>9.3403471178112802E-5</v>
      </c>
    </row>
    <row r="758" spans="1:6" x14ac:dyDescent="0.2">
      <c r="A758" s="65" t="s">
        <v>488</v>
      </c>
      <c r="B758" s="65" t="s">
        <v>780</v>
      </c>
      <c r="C758" s="74">
        <v>45</v>
      </c>
      <c r="D758" s="75">
        <v>1270409</v>
      </c>
      <c r="E758" s="75">
        <v>76225</v>
      </c>
      <c r="F758" s="76">
        <v>9.9274643258246282E-5</v>
      </c>
    </row>
    <row r="759" spans="1:6" x14ac:dyDescent="0.2">
      <c r="A759" s="65" t="s">
        <v>488</v>
      </c>
      <c r="B759" s="65" t="s">
        <v>25</v>
      </c>
      <c r="C759" s="74">
        <v>12</v>
      </c>
      <c r="D759" s="75">
        <v>1067591</v>
      </c>
      <c r="E759" s="75">
        <v>64055</v>
      </c>
      <c r="F759" s="76">
        <v>8.3424562465161896E-5</v>
      </c>
    </row>
    <row r="760" spans="1:6" x14ac:dyDescent="0.2">
      <c r="A760" s="65" t="s">
        <v>488</v>
      </c>
      <c r="B760" s="65" t="s">
        <v>50</v>
      </c>
      <c r="C760" s="74">
        <v>502</v>
      </c>
      <c r="D760" s="75">
        <v>11441464</v>
      </c>
      <c r="E760" s="75">
        <v>686475</v>
      </c>
      <c r="F760" s="76">
        <v>8.9405786462059189E-4</v>
      </c>
    </row>
    <row r="761" spans="1:6" x14ac:dyDescent="0.2">
      <c r="A761" s="65" t="s">
        <v>493</v>
      </c>
      <c r="B761" s="65" t="s">
        <v>5</v>
      </c>
      <c r="C761" s="74" t="s">
        <v>777</v>
      </c>
      <c r="D761" s="75" t="s">
        <v>777</v>
      </c>
      <c r="E761" s="75" t="s">
        <v>777</v>
      </c>
      <c r="F761" s="76" t="s">
        <v>777</v>
      </c>
    </row>
    <row r="762" spans="1:6" x14ac:dyDescent="0.2">
      <c r="A762" s="65" t="s">
        <v>493</v>
      </c>
      <c r="B762" s="65" t="s">
        <v>1</v>
      </c>
      <c r="C762" s="74">
        <v>15</v>
      </c>
      <c r="D762" s="75">
        <v>3238141</v>
      </c>
      <c r="E762" s="75">
        <v>194288</v>
      </c>
      <c r="F762" s="76">
        <v>2.5303866040482981E-4</v>
      </c>
    </row>
    <row r="763" spans="1:6" x14ac:dyDescent="0.2">
      <c r="A763" s="65" t="s">
        <v>493</v>
      </c>
      <c r="B763" s="65" t="s">
        <v>778</v>
      </c>
      <c r="C763" s="74">
        <v>33</v>
      </c>
      <c r="D763" s="75">
        <v>1119197</v>
      </c>
      <c r="E763" s="75">
        <v>67152</v>
      </c>
      <c r="F763" s="76">
        <v>8.7458062893771776E-5</v>
      </c>
    </row>
    <row r="764" spans="1:6" x14ac:dyDescent="0.2">
      <c r="A764" s="65" t="s">
        <v>493</v>
      </c>
      <c r="B764" s="65" t="s">
        <v>3</v>
      </c>
      <c r="C764" s="74">
        <v>37</v>
      </c>
      <c r="D764" s="75">
        <v>3157664</v>
      </c>
      <c r="E764" s="75">
        <v>189460</v>
      </c>
      <c r="F764" s="76">
        <v>2.4675072366949608E-4</v>
      </c>
    </row>
    <row r="765" spans="1:6" x14ac:dyDescent="0.2">
      <c r="A765" s="65" t="s">
        <v>493</v>
      </c>
      <c r="B765" s="65" t="s">
        <v>2</v>
      </c>
      <c r="C765" s="74">
        <v>15</v>
      </c>
      <c r="D765" s="75">
        <v>422993</v>
      </c>
      <c r="E765" s="75">
        <v>25380</v>
      </c>
      <c r="F765" s="76">
        <v>3.3054646715569571E-5</v>
      </c>
    </row>
    <row r="766" spans="1:6" x14ac:dyDescent="0.2">
      <c r="A766" s="65" t="s">
        <v>493</v>
      </c>
      <c r="B766" s="65" t="s">
        <v>6</v>
      </c>
      <c r="C766" s="74" t="s">
        <v>777</v>
      </c>
      <c r="D766" s="75" t="s">
        <v>777</v>
      </c>
      <c r="E766" s="75" t="s">
        <v>777</v>
      </c>
      <c r="F766" s="76" t="s">
        <v>777</v>
      </c>
    </row>
    <row r="767" spans="1:6" x14ac:dyDescent="0.2">
      <c r="A767" s="65" t="s">
        <v>493</v>
      </c>
      <c r="B767" s="65" t="s">
        <v>10</v>
      </c>
      <c r="C767" s="74">
        <v>75</v>
      </c>
      <c r="D767" s="75">
        <v>2199290</v>
      </c>
      <c r="E767" s="75">
        <v>131957</v>
      </c>
      <c r="F767" s="76">
        <v>1.7185941751955925E-4</v>
      </c>
    </row>
    <row r="768" spans="1:6" x14ac:dyDescent="0.2">
      <c r="A768" s="65" t="s">
        <v>493</v>
      </c>
      <c r="B768" s="65" t="s">
        <v>4</v>
      </c>
      <c r="C768" s="74">
        <v>17</v>
      </c>
      <c r="D768" s="75">
        <v>1682114</v>
      </c>
      <c r="E768" s="75">
        <v>100927</v>
      </c>
      <c r="F768" s="76">
        <v>1.3144626986061033E-4</v>
      </c>
    </row>
    <row r="769" spans="1:6" x14ac:dyDescent="0.2">
      <c r="A769" s="65" t="s">
        <v>493</v>
      </c>
      <c r="B769" s="65" t="s">
        <v>779</v>
      </c>
      <c r="C769" s="74">
        <v>180</v>
      </c>
      <c r="D769" s="75">
        <v>2379782</v>
      </c>
      <c r="E769" s="75">
        <v>141132</v>
      </c>
      <c r="F769" s="76">
        <v>1.8380884161787884E-4</v>
      </c>
    </row>
    <row r="770" spans="1:6" x14ac:dyDescent="0.2">
      <c r="A770" s="65" t="s">
        <v>493</v>
      </c>
      <c r="B770" s="65" t="s">
        <v>8</v>
      </c>
      <c r="C770" s="74">
        <v>67</v>
      </c>
      <c r="D770" s="75">
        <v>1431913</v>
      </c>
      <c r="E770" s="75">
        <v>85915</v>
      </c>
      <c r="F770" s="76">
        <v>1.1189479797352875E-4</v>
      </c>
    </row>
    <row r="771" spans="1:6" x14ac:dyDescent="0.2">
      <c r="A771" s="65" t="s">
        <v>493</v>
      </c>
      <c r="B771" s="65" t="s">
        <v>780</v>
      </c>
      <c r="C771" s="74">
        <v>18</v>
      </c>
      <c r="D771" s="75">
        <v>366583</v>
      </c>
      <c r="E771" s="75">
        <v>21995</v>
      </c>
      <c r="F771" s="76">
        <v>2.8646058097279459E-5</v>
      </c>
    </row>
    <row r="772" spans="1:6" x14ac:dyDescent="0.2">
      <c r="A772" s="65" t="s">
        <v>493</v>
      </c>
      <c r="B772" s="65" t="s">
        <v>25</v>
      </c>
      <c r="C772" s="74">
        <v>11</v>
      </c>
      <c r="D772" s="75">
        <v>1890467</v>
      </c>
      <c r="E772" s="75">
        <v>113428</v>
      </c>
      <c r="F772" s="76">
        <v>1.4772744159391747E-4</v>
      </c>
    </row>
    <row r="773" spans="1:6" x14ac:dyDescent="0.2">
      <c r="A773" s="65" t="s">
        <v>493</v>
      </c>
      <c r="B773" s="65" t="s">
        <v>50</v>
      </c>
      <c r="C773" s="74">
        <v>486</v>
      </c>
      <c r="D773" s="75">
        <v>18804003</v>
      </c>
      <c r="E773" s="75">
        <v>1126586</v>
      </c>
      <c r="F773" s="76">
        <v>1.4672538307607037E-3</v>
      </c>
    </row>
    <row r="774" spans="1:6" x14ac:dyDescent="0.2">
      <c r="A774" s="65" t="s">
        <v>496</v>
      </c>
      <c r="B774" s="65" t="s">
        <v>5</v>
      </c>
      <c r="C774" s="74" t="s">
        <v>777</v>
      </c>
      <c r="D774" s="75" t="s">
        <v>777</v>
      </c>
      <c r="E774" s="75" t="s">
        <v>777</v>
      </c>
      <c r="F774" s="76" t="s">
        <v>777</v>
      </c>
    </row>
    <row r="775" spans="1:6" x14ac:dyDescent="0.2">
      <c r="A775" s="65" t="s">
        <v>496</v>
      </c>
      <c r="B775" s="65" t="s">
        <v>1</v>
      </c>
      <c r="C775" s="74">
        <v>21</v>
      </c>
      <c r="D775" s="75">
        <v>2078882</v>
      </c>
      <c r="E775" s="75">
        <v>124733</v>
      </c>
      <c r="F775" s="76">
        <v>1.6245095542841368E-4</v>
      </c>
    </row>
    <row r="776" spans="1:6" x14ac:dyDescent="0.2">
      <c r="A776" s="65" t="s">
        <v>496</v>
      </c>
      <c r="B776" s="65" t="s">
        <v>778</v>
      </c>
      <c r="C776" s="74">
        <v>65</v>
      </c>
      <c r="D776" s="75">
        <v>2221124</v>
      </c>
      <c r="E776" s="75">
        <v>133267</v>
      </c>
      <c r="F776" s="76">
        <v>1.7356554782678527E-4</v>
      </c>
    </row>
    <row r="777" spans="1:6" x14ac:dyDescent="0.2">
      <c r="A777" s="65" t="s">
        <v>496</v>
      </c>
      <c r="B777" s="65" t="s">
        <v>3</v>
      </c>
      <c r="C777" s="74">
        <v>34</v>
      </c>
      <c r="D777" s="75">
        <v>3017531</v>
      </c>
      <c r="E777" s="75">
        <v>181052</v>
      </c>
      <c r="F777" s="76">
        <v>2.358002323541096E-4</v>
      </c>
    </row>
    <row r="778" spans="1:6" x14ac:dyDescent="0.2">
      <c r="A778" s="65" t="s">
        <v>496</v>
      </c>
      <c r="B778" s="65" t="s">
        <v>2</v>
      </c>
      <c r="C778" s="74" t="s">
        <v>777</v>
      </c>
      <c r="D778" s="75" t="s">
        <v>777</v>
      </c>
      <c r="E778" s="75" t="s">
        <v>777</v>
      </c>
      <c r="F778" s="76" t="s">
        <v>777</v>
      </c>
    </row>
    <row r="779" spans="1:6" x14ac:dyDescent="0.2">
      <c r="A779" s="65" t="s">
        <v>496</v>
      </c>
      <c r="B779" s="65" t="s">
        <v>6</v>
      </c>
      <c r="C779" s="74">
        <v>12</v>
      </c>
      <c r="D779" s="75">
        <v>812376</v>
      </c>
      <c r="E779" s="75">
        <v>48743</v>
      </c>
      <c r="F779" s="76">
        <v>6.3482373713830091E-5</v>
      </c>
    </row>
    <row r="780" spans="1:6" x14ac:dyDescent="0.2">
      <c r="A780" s="65" t="s">
        <v>496</v>
      </c>
      <c r="B780" s="65" t="s">
        <v>10</v>
      </c>
      <c r="C780" s="74">
        <v>237</v>
      </c>
      <c r="D780" s="75">
        <v>6167371</v>
      </c>
      <c r="E780" s="75">
        <v>370042</v>
      </c>
      <c r="F780" s="76">
        <v>4.8193883293628034E-4</v>
      </c>
    </row>
    <row r="781" spans="1:6" x14ac:dyDescent="0.2">
      <c r="A781" s="65" t="s">
        <v>496</v>
      </c>
      <c r="B781" s="65" t="s">
        <v>4</v>
      </c>
      <c r="C781" s="74">
        <v>15</v>
      </c>
      <c r="D781" s="75">
        <v>664444</v>
      </c>
      <c r="E781" s="75">
        <v>39867</v>
      </c>
      <c r="F781" s="76">
        <v>5.1922364090213242E-5</v>
      </c>
    </row>
    <row r="782" spans="1:6" x14ac:dyDescent="0.2">
      <c r="A782" s="65" t="s">
        <v>496</v>
      </c>
      <c r="B782" s="65" t="s">
        <v>779</v>
      </c>
      <c r="C782" s="74">
        <v>285</v>
      </c>
      <c r="D782" s="75">
        <v>9914734</v>
      </c>
      <c r="E782" s="75">
        <v>586075</v>
      </c>
      <c r="F782" s="76">
        <v>7.6329795405151446E-4</v>
      </c>
    </row>
    <row r="783" spans="1:6" x14ac:dyDescent="0.2">
      <c r="A783" s="65" t="s">
        <v>496</v>
      </c>
      <c r="B783" s="65" t="s">
        <v>8</v>
      </c>
      <c r="C783" s="74">
        <v>111</v>
      </c>
      <c r="D783" s="75">
        <v>2565112</v>
      </c>
      <c r="E783" s="75">
        <v>153907</v>
      </c>
      <c r="F783" s="76">
        <v>2.0044686808720117E-4</v>
      </c>
    </row>
    <row r="784" spans="1:6" x14ac:dyDescent="0.2">
      <c r="A784" s="65" t="s">
        <v>496</v>
      </c>
      <c r="B784" s="65" t="s">
        <v>780</v>
      </c>
      <c r="C784" s="74">
        <v>60</v>
      </c>
      <c r="D784" s="75">
        <v>3104712</v>
      </c>
      <c r="E784" s="75">
        <v>186283</v>
      </c>
      <c r="F784" s="76">
        <v>2.4261303207708613E-4</v>
      </c>
    </row>
    <row r="785" spans="1:6" x14ac:dyDescent="0.2">
      <c r="A785" s="65" t="s">
        <v>496</v>
      </c>
      <c r="B785" s="65" t="s">
        <v>25</v>
      </c>
      <c r="C785" s="74">
        <v>27</v>
      </c>
      <c r="D785" s="75">
        <v>1620201</v>
      </c>
      <c r="E785" s="75">
        <v>97212</v>
      </c>
      <c r="F785" s="76">
        <v>1.2660789269164496E-4</v>
      </c>
    </row>
    <row r="786" spans="1:6" x14ac:dyDescent="0.2">
      <c r="A786" s="65" t="s">
        <v>496</v>
      </c>
      <c r="B786" s="65" t="s">
        <v>50</v>
      </c>
      <c r="C786" s="74">
        <v>900</v>
      </c>
      <c r="D786" s="75">
        <v>32979465</v>
      </c>
      <c r="E786" s="75">
        <v>1969959</v>
      </c>
      <c r="F786" s="76">
        <v>2.5656540106050716E-3</v>
      </c>
    </row>
    <row r="787" spans="1:6" x14ac:dyDescent="0.2">
      <c r="A787" s="65" t="s">
        <v>505</v>
      </c>
      <c r="B787" s="65" t="s">
        <v>5</v>
      </c>
      <c r="C787" s="74">
        <v>16</v>
      </c>
      <c r="D787" s="75">
        <v>179342</v>
      </c>
      <c r="E787" s="75">
        <v>10761</v>
      </c>
      <c r="F787" s="76">
        <v>1.4015013920655798E-5</v>
      </c>
    </row>
    <row r="788" spans="1:6" x14ac:dyDescent="0.2">
      <c r="A788" s="65" t="s">
        <v>505</v>
      </c>
      <c r="B788" s="65" t="s">
        <v>1</v>
      </c>
      <c r="C788" s="74">
        <v>18</v>
      </c>
      <c r="D788" s="75">
        <v>2822083</v>
      </c>
      <c r="E788" s="75">
        <v>169325</v>
      </c>
      <c r="F788" s="76">
        <v>2.2052711013056806E-4</v>
      </c>
    </row>
    <row r="789" spans="1:6" x14ac:dyDescent="0.2">
      <c r="A789" s="65" t="s">
        <v>505</v>
      </c>
      <c r="B789" s="65" t="s">
        <v>778</v>
      </c>
      <c r="C789" s="74">
        <v>88</v>
      </c>
      <c r="D789" s="75">
        <v>2797750</v>
      </c>
      <c r="E789" s="75">
        <v>167865</v>
      </c>
      <c r="F789" s="76">
        <v>2.1862562139121695E-4</v>
      </c>
    </row>
    <row r="790" spans="1:6" x14ac:dyDescent="0.2">
      <c r="A790" s="65" t="s">
        <v>505</v>
      </c>
      <c r="B790" s="65" t="s">
        <v>3</v>
      </c>
      <c r="C790" s="74">
        <v>40</v>
      </c>
      <c r="D790" s="75">
        <v>4963423</v>
      </c>
      <c r="E790" s="75">
        <v>297805</v>
      </c>
      <c r="F790" s="76">
        <v>3.8785811919346715E-4</v>
      </c>
    </row>
    <row r="791" spans="1:6" x14ac:dyDescent="0.2">
      <c r="A791" s="65" t="s">
        <v>505</v>
      </c>
      <c r="B791" s="65" t="s">
        <v>2</v>
      </c>
      <c r="C791" s="74">
        <v>14</v>
      </c>
      <c r="D791" s="75">
        <v>142916</v>
      </c>
      <c r="E791" s="75">
        <v>8575</v>
      </c>
      <c r="F791" s="76">
        <v>1.1167990369819113E-5</v>
      </c>
    </row>
    <row r="792" spans="1:6" x14ac:dyDescent="0.2">
      <c r="A792" s="65" t="s">
        <v>505</v>
      </c>
      <c r="B792" s="65" t="s">
        <v>6</v>
      </c>
      <c r="C792" s="74">
        <v>18</v>
      </c>
      <c r="D792" s="75">
        <v>1069448</v>
      </c>
      <c r="E792" s="75">
        <v>64167</v>
      </c>
      <c r="F792" s="76">
        <v>8.3570430094481976E-5</v>
      </c>
    </row>
    <row r="793" spans="1:6" x14ac:dyDescent="0.2">
      <c r="A793" s="65" t="s">
        <v>505</v>
      </c>
      <c r="B793" s="65" t="s">
        <v>10</v>
      </c>
      <c r="C793" s="74">
        <v>223</v>
      </c>
      <c r="D793" s="75">
        <v>6586637</v>
      </c>
      <c r="E793" s="75">
        <v>395198</v>
      </c>
      <c r="F793" s="76">
        <v>5.1470174439320973E-4</v>
      </c>
    </row>
    <row r="794" spans="1:6" x14ac:dyDescent="0.2">
      <c r="A794" s="65" t="s">
        <v>505</v>
      </c>
      <c r="B794" s="65" t="s">
        <v>4</v>
      </c>
      <c r="C794" s="74">
        <v>21</v>
      </c>
      <c r="D794" s="75">
        <v>1095823</v>
      </c>
      <c r="E794" s="75">
        <v>65749</v>
      </c>
      <c r="F794" s="76">
        <v>8.5630810358628201E-5</v>
      </c>
    </row>
    <row r="795" spans="1:6" x14ac:dyDescent="0.2">
      <c r="A795" s="65" t="s">
        <v>505</v>
      </c>
      <c r="B795" s="65" t="s">
        <v>779</v>
      </c>
      <c r="C795" s="74">
        <v>224</v>
      </c>
      <c r="D795" s="75">
        <v>5236134</v>
      </c>
      <c r="E795" s="75">
        <v>310551</v>
      </c>
      <c r="F795" s="76">
        <v>4.0445837636591197E-4</v>
      </c>
    </row>
    <row r="796" spans="1:6" x14ac:dyDescent="0.2">
      <c r="A796" s="65" t="s">
        <v>505</v>
      </c>
      <c r="B796" s="65" t="s">
        <v>8</v>
      </c>
      <c r="C796" s="74">
        <v>186</v>
      </c>
      <c r="D796" s="75">
        <v>2450144</v>
      </c>
      <c r="E796" s="75">
        <v>147007</v>
      </c>
      <c r="F796" s="76">
        <v>1.9146038020944586E-4</v>
      </c>
    </row>
    <row r="797" spans="1:6" x14ac:dyDescent="0.2">
      <c r="A797" s="65" t="s">
        <v>505</v>
      </c>
      <c r="B797" s="65" t="s">
        <v>780</v>
      </c>
      <c r="C797" s="74">
        <v>66</v>
      </c>
      <c r="D797" s="75">
        <v>2810603</v>
      </c>
      <c r="E797" s="75">
        <v>168636</v>
      </c>
      <c r="F797" s="76">
        <v>2.1962976373234003E-4</v>
      </c>
    </row>
    <row r="798" spans="1:6" x14ac:dyDescent="0.2">
      <c r="A798" s="65" t="s">
        <v>505</v>
      </c>
      <c r="B798" s="65" t="s">
        <v>25</v>
      </c>
      <c r="C798" s="74">
        <v>42</v>
      </c>
      <c r="D798" s="75">
        <v>5942811</v>
      </c>
      <c r="E798" s="75">
        <v>356569</v>
      </c>
      <c r="F798" s="76">
        <v>4.6439173856280247E-4</v>
      </c>
    </row>
    <row r="799" spans="1:6" x14ac:dyDescent="0.2">
      <c r="A799" s="65" t="s">
        <v>505</v>
      </c>
      <c r="B799" s="65" t="s">
        <v>50</v>
      </c>
      <c r="C799" s="74">
        <v>956</v>
      </c>
      <c r="D799" s="75">
        <v>36097115</v>
      </c>
      <c r="E799" s="75">
        <v>2162209</v>
      </c>
      <c r="F799" s="76">
        <v>2.8160384011120948E-3</v>
      </c>
    </row>
    <row r="800" spans="1:6" x14ac:dyDescent="0.2">
      <c r="A800" s="65" t="s">
        <v>509</v>
      </c>
      <c r="B800" s="65" t="s">
        <v>5</v>
      </c>
      <c r="C800" s="74" t="s">
        <v>777</v>
      </c>
      <c r="D800" s="75" t="s">
        <v>777</v>
      </c>
      <c r="E800" s="75" t="s">
        <v>777</v>
      </c>
      <c r="F800" s="76" t="s">
        <v>777</v>
      </c>
    </row>
    <row r="801" spans="1:6" x14ac:dyDescent="0.2">
      <c r="A801" s="65" t="s">
        <v>509</v>
      </c>
      <c r="B801" s="65" t="s">
        <v>1</v>
      </c>
      <c r="C801" s="74" t="s">
        <v>777</v>
      </c>
      <c r="D801" s="75" t="s">
        <v>777</v>
      </c>
      <c r="E801" s="75" t="s">
        <v>777</v>
      </c>
      <c r="F801" s="76" t="s">
        <v>777</v>
      </c>
    </row>
    <row r="802" spans="1:6" x14ac:dyDescent="0.2">
      <c r="A802" s="65" t="s">
        <v>509</v>
      </c>
      <c r="B802" s="65" t="s">
        <v>778</v>
      </c>
      <c r="C802" s="74">
        <v>116</v>
      </c>
      <c r="D802" s="75">
        <v>8441736</v>
      </c>
      <c r="E802" s="75">
        <v>506504</v>
      </c>
      <c r="F802" s="76">
        <v>6.5966551536733055E-4</v>
      </c>
    </row>
    <row r="803" spans="1:6" x14ac:dyDescent="0.2">
      <c r="A803" s="65" t="s">
        <v>509</v>
      </c>
      <c r="B803" s="65" t="s">
        <v>3</v>
      </c>
      <c r="C803" s="74">
        <v>68</v>
      </c>
      <c r="D803" s="75">
        <v>6422346</v>
      </c>
      <c r="E803" s="75">
        <v>385341</v>
      </c>
      <c r="F803" s="76">
        <v>5.0186409062349469E-4</v>
      </c>
    </row>
    <row r="804" spans="1:6" x14ac:dyDescent="0.2">
      <c r="A804" s="65" t="s">
        <v>509</v>
      </c>
      <c r="B804" s="65" t="s">
        <v>2</v>
      </c>
      <c r="C804" s="74">
        <v>12</v>
      </c>
      <c r="D804" s="75">
        <v>10985027</v>
      </c>
      <c r="E804" s="75">
        <v>659102</v>
      </c>
      <c r="F804" s="76">
        <v>8.5840755553685322E-4</v>
      </c>
    </row>
    <row r="805" spans="1:6" x14ac:dyDescent="0.2">
      <c r="A805" s="65" t="s">
        <v>509</v>
      </c>
      <c r="B805" s="65" t="s">
        <v>6</v>
      </c>
      <c r="C805" s="74">
        <v>26</v>
      </c>
      <c r="D805" s="75">
        <v>1879764</v>
      </c>
      <c r="E805" s="75">
        <v>112786</v>
      </c>
      <c r="F805" s="76">
        <v>1.4689130750442198E-4</v>
      </c>
    </row>
    <row r="806" spans="1:6" x14ac:dyDescent="0.2">
      <c r="A806" s="65" t="s">
        <v>509</v>
      </c>
      <c r="B806" s="65" t="s">
        <v>10</v>
      </c>
      <c r="C806" s="74">
        <v>252</v>
      </c>
      <c r="D806" s="75">
        <v>12831211</v>
      </c>
      <c r="E806" s="75">
        <v>769873</v>
      </c>
      <c r="F806" s="76">
        <v>1.0026745481030613E-3</v>
      </c>
    </row>
    <row r="807" spans="1:6" x14ac:dyDescent="0.2">
      <c r="A807" s="65" t="s">
        <v>509</v>
      </c>
      <c r="B807" s="65" t="s">
        <v>4</v>
      </c>
      <c r="C807" s="74">
        <v>49</v>
      </c>
      <c r="D807" s="75">
        <v>2588400</v>
      </c>
      <c r="E807" s="75">
        <v>155304</v>
      </c>
      <c r="F807" s="76">
        <v>2.0226630628505975E-4</v>
      </c>
    </row>
    <row r="808" spans="1:6" x14ac:dyDescent="0.2">
      <c r="A808" s="65" t="s">
        <v>509</v>
      </c>
      <c r="B808" s="65" t="s">
        <v>779</v>
      </c>
      <c r="C808" s="74">
        <v>468</v>
      </c>
      <c r="D808" s="75">
        <v>11762667</v>
      </c>
      <c r="E808" s="75">
        <v>679413</v>
      </c>
      <c r="F808" s="76">
        <v>8.8486038963614139E-4</v>
      </c>
    </row>
    <row r="809" spans="1:6" x14ac:dyDescent="0.2">
      <c r="A809" s="65" t="s">
        <v>509</v>
      </c>
      <c r="B809" s="65" t="s">
        <v>8</v>
      </c>
      <c r="C809" s="74">
        <v>174</v>
      </c>
      <c r="D809" s="75">
        <v>5980755</v>
      </c>
      <c r="E809" s="75">
        <v>358845</v>
      </c>
      <c r="F809" s="76">
        <v>4.6735597717291423E-4</v>
      </c>
    </row>
    <row r="810" spans="1:6" x14ac:dyDescent="0.2">
      <c r="A810" s="65" t="s">
        <v>509</v>
      </c>
      <c r="B810" s="65" t="s">
        <v>780</v>
      </c>
      <c r="C810" s="74">
        <v>57</v>
      </c>
      <c r="D810" s="75">
        <v>4328338</v>
      </c>
      <c r="E810" s="75">
        <v>259700</v>
      </c>
      <c r="F810" s="76">
        <v>3.3823056548595024E-4</v>
      </c>
    </row>
    <row r="811" spans="1:6" x14ac:dyDescent="0.2">
      <c r="A811" s="65" t="s">
        <v>509</v>
      </c>
      <c r="B811" s="65" t="s">
        <v>25</v>
      </c>
      <c r="C811" s="74">
        <v>51</v>
      </c>
      <c r="D811" s="75">
        <v>5325536</v>
      </c>
      <c r="E811" s="75">
        <v>319532</v>
      </c>
      <c r="F811" s="76">
        <v>4.1615513689201642E-4</v>
      </c>
    </row>
    <row r="812" spans="1:6" x14ac:dyDescent="0.2">
      <c r="A812" s="65" t="s">
        <v>509</v>
      </c>
      <c r="B812" s="65" t="s">
        <v>50</v>
      </c>
      <c r="C812" s="74">
        <v>1306</v>
      </c>
      <c r="D812" s="75">
        <v>73649437</v>
      </c>
      <c r="E812" s="75">
        <v>4392619</v>
      </c>
      <c r="F812" s="76">
        <v>5.7209010717532895E-3</v>
      </c>
    </row>
    <row r="813" spans="1:6" x14ac:dyDescent="0.2">
      <c r="A813" s="65" t="s">
        <v>474</v>
      </c>
      <c r="B813" s="65" t="s">
        <v>5</v>
      </c>
      <c r="C813" s="74">
        <v>44</v>
      </c>
      <c r="D813" s="75">
        <v>1513575</v>
      </c>
      <c r="E813" s="75">
        <v>90815</v>
      </c>
      <c r="F813" s="76">
        <v>1.1827650675628253E-4</v>
      </c>
    </row>
    <row r="814" spans="1:6" x14ac:dyDescent="0.2">
      <c r="A814" s="65" t="s">
        <v>474</v>
      </c>
      <c r="B814" s="65" t="s">
        <v>1</v>
      </c>
      <c r="C814" s="74">
        <v>39</v>
      </c>
      <c r="D814" s="75">
        <v>13455069</v>
      </c>
      <c r="E814" s="75">
        <v>807304</v>
      </c>
      <c r="F814" s="76">
        <v>1.0514242912555624E-3</v>
      </c>
    </row>
    <row r="815" spans="1:6" x14ac:dyDescent="0.2">
      <c r="A815" s="65" t="s">
        <v>474</v>
      </c>
      <c r="B815" s="65" t="s">
        <v>778</v>
      </c>
      <c r="C815" s="74">
        <v>247</v>
      </c>
      <c r="D815" s="75">
        <v>14300096</v>
      </c>
      <c r="E815" s="75">
        <v>858006</v>
      </c>
      <c r="F815" s="76">
        <v>1.1174580460929467E-3</v>
      </c>
    </row>
    <row r="816" spans="1:6" x14ac:dyDescent="0.2">
      <c r="A816" s="65" t="s">
        <v>474</v>
      </c>
      <c r="B816" s="65" t="s">
        <v>3</v>
      </c>
      <c r="C816" s="74">
        <v>72</v>
      </c>
      <c r="D816" s="75">
        <v>9802783</v>
      </c>
      <c r="E816" s="75">
        <v>588167</v>
      </c>
      <c r="F816" s="76">
        <v>7.6602255298488606E-4</v>
      </c>
    </row>
    <row r="817" spans="1:6" x14ac:dyDescent="0.2">
      <c r="A817" s="65" t="s">
        <v>474</v>
      </c>
      <c r="B817" s="65" t="s">
        <v>2</v>
      </c>
      <c r="C817" s="74">
        <v>12</v>
      </c>
      <c r="D817" s="75">
        <v>14502359</v>
      </c>
      <c r="E817" s="75">
        <v>870142</v>
      </c>
      <c r="F817" s="76">
        <v>1.1332638456414161E-3</v>
      </c>
    </row>
    <row r="818" spans="1:6" x14ac:dyDescent="0.2">
      <c r="A818" s="65" t="s">
        <v>474</v>
      </c>
      <c r="B818" s="65" t="s">
        <v>6</v>
      </c>
      <c r="C818" s="74">
        <v>42</v>
      </c>
      <c r="D818" s="75">
        <v>3094072</v>
      </c>
      <c r="E818" s="75">
        <v>185644</v>
      </c>
      <c r="F818" s="76">
        <v>2.4178080515623314E-4</v>
      </c>
    </row>
    <row r="819" spans="1:6" x14ac:dyDescent="0.2">
      <c r="A819" s="65" t="s">
        <v>474</v>
      </c>
      <c r="B819" s="65" t="s">
        <v>10</v>
      </c>
      <c r="C819" s="74">
        <v>390</v>
      </c>
      <c r="D819" s="75">
        <v>12915981</v>
      </c>
      <c r="E819" s="75">
        <v>774959</v>
      </c>
      <c r="F819" s="76">
        <v>1.0092985013416501E-3</v>
      </c>
    </row>
    <row r="820" spans="1:6" x14ac:dyDescent="0.2">
      <c r="A820" s="65" t="s">
        <v>474</v>
      </c>
      <c r="B820" s="65" t="s">
        <v>4</v>
      </c>
      <c r="C820" s="74">
        <v>48</v>
      </c>
      <c r="D820" s="75">
        <v>7155208</v>
      </c>
      <c r="E820" s="75">
        <v>429312</v>
      </c>
      <c r="F820" s="76">
        <v>5.5913146141665102E-4</v>
      </c>
    </row>
    <row r="821" spans="1:6" x14ac:dyDescent="0.2">
      <c r="A821" s="65" t="s">
        <v>474</v>
      </c>
      <c r="B821" s="65" t="s">
        <v>779</v>
      </c>
      <c r="C821" s="74">
        <v>692</v>
      </c>
      <c r="D821" s="75">
        <v>12058394</v>
      </c>
      <c r="E821" s="75">
        <v>710166</v>
      </c>
      <c r="F821" s="76">
        <v>9.2491277539043259E-4</v>
      </c>
    </row>
    <row r="822" spans="1:6" x14ac:dyDescent="0.2">
      <c r="A822" s="65" t="s">
        <v>474</v>
      </c>
      <c r="B822" s="65" t="s">
        <v>8</v>
      </c>
      <c r="C822" s="74">
        <v>283</v>
      </c>
      <c r="D822" s="75">
        <v>5348437</v>
      </c>
      <c r="E822" s="75">
        <v>320906</v>
      </c>
      <c r="F822" s="76">
        <v>4.1794462013028247E-4</v>
      </c>
    </row>
    <row r="823" spans="1:6" x14ac:dyDescent="0.2">
      <c r="A823" s="65" t="s">
        <v>474</v>
      </c>
      <c r="B823" s="65" t="s">
        <v>780</v>
      </c>
      <c r="C823" s="74">
        <v>114</v>
      </c>
      <c r="D823" s="75">
        <v>12450470</v>
      </c>
      <c r="E823" s="75">
        <v>747028</v>
      </c>
      <c r="F823" s="76">
        <v>9.72921458890406E-4</v>
      </c>
    </row>
    <row r="824" spans="1:6" x14ac:dyDescent="0.2">
      <c r="A824" s="65" t="s">
        <v>474</v>
      </c>
      <c r="B824" s="65" t="s">
        <v>25</v>
      </c>
      <c r="C824" s="74">
        <v>79</v>
      </c>
      <c r="D824" s="75">
        <v>14565112</v>
      </c>
      <c r="E824" s="75">
        <v>873907</v>
      </c>
      <c r="F824" s="76">
        <v>1.1381673422877563E-3</v>
      </c>
    </row>
    <row r="825" spans="1:6" x14ac:dyDescent="0.2">
      <c r="A825" s="65" t="s">
        <v>474</v>
      </c>
      <c r="B825" s="65" t="s">
        <v>50</v>
      </c>
      <c r="C825" s="74">
        <v>2062</v>
      </c>
      <c r="D825" s="75">
        <v>121161557</v>
      </c>
      <c r="E825" s="75">
        <v>7256356</v>
      </c>
      <c r="F825" s="76">
        <v>9.4506022073445051E-3</v>
      </c>
    </row>
    <row r="826" spans="1:6" x14ac:dyDescent="0.2">
      <c r="A826" s="65" t="s">
        <v>517</v>
      </c>
      <c r="B826" s="65" t="s">
        <v>5</v>
      </c>
      <c r="C826" s="74">
        <v>20</v>
      </c>
      <c r="D826" s="75">
        <v>638691</v>
      </c>
      <c r="E826" s="75">
        <v>38321</v>
      </c>
      <c r="F826" s="76">
        <v>4.990886984977705E-5</v>
      </c>
    </row>
    <row r="827" spans="1:6" x14ac:dyDescent="0.2">
      <c r="A827" s="65" t="s">
        <v>517</v>
      </c>
      <c r="B827" s="65" t="s">
        <v>1</v>
      </c>
      <c r="C827" s="74">
        <v>27</v>
      </c>
      <c r="D827" s="75">
        <v>15482075</v>
      </c>
      <c r="E827" s="75">
        <v>928925</v>
      </c>
      <c r="F827" s="76">
        <v>1.2098222104121538E-3</v>
      </c>
    </row>
    <row r="828" spans="1:6" x14ac:dyDescent="0.2">
      <c r="A828" s="65" t="s">
        <v>517</v>
      </c>
      <c r="B828" s="65" t="s">
        <v>778</v>
      </c>
      <c r="C828" s="74">
        <v>282</v>
      </c>
      <c r="D828" s="75">
        <v>12916277</v>
      </c>
      <c r="E828" s="75">
        <v>774977</v>
      </c>
      <c r="F828" s="76">
        <v>1.009321944353505E-3</v>
      </c>
    </row>
    <row r="829" spans="1:6" x14ac:dyDescent="0.2">
      <c r="A829" s="65" t="s">
        <v>517</v>
      </c>
      <c r="B829" s="65" t="s">
        <v>3</v>
      </c>
      <c r="C829" s="74">
        <v>108</v>
      </c>
      <c r="D829" s="75">
        <v>12266480</v>
      </c>
      <c r="E829" s="75">
        <v>735989</v>
      </c>
      <c r="F829" s="76">
        <v>9.5854438067554499E-4</v>
      </c>
    </row>
    <row r="830" spans="1:6" x14ac:dyDescent="0.2">
      <c r="A830" s="65" t="s">
        <v>517</v>
      </c>
      <c r="B830" s="65" t="s">
        <v>2</v>
      </c>
      <c r="C830" s="74">
        <v>15</v>
      </c>
      <c r="D830" s="75">
        <v>14431144</v>
      </c>
      <c r="E830" s="75">
        <v>865869</v>
      </c>
      <c r="F830" s="76">
        <v>1.1276987351049451E-3</v>
      </c>
    </row>
    <row r="831" spans="1:6" x14ac:dyDescent="0.2">
      <c r="A831" s="65" t="s">
        <v>517</v>
      </c>
      <c r="B831" s="65" t="s">
        <v>6</v>
      </c>
      <c r="C831" s="74">
        <v>39</v>
      </c>
      <c r="D831" s="75">
        <v>1958431</v>
      </c>
      <c r="E831" s="75">
        <v>117506</v>
      </c>
      <c r="F831" s="76">
        <v>1.5303858616862561E-4</v>
      </c>
    </row>
    <row r="832" spans="1:6" x14ac:dyDescent="0.2">
      <c r="A832" s="65" t="s">
        <v>517</v>
      </c>
      <c r="B832" s="65" t="s">
        <v>10</v>
      </c>
      <c r="C832" s="74">
        <v>401</v>
      </c>
      <c r="D832" s="75">
        <v>17327129</v>
      </c>
      <c r="E832" s="75">
        <v>1039628</v>
      </c>
      <c r="F832" s="76">
        <v>1.3540006404891317E-3</v>
      </c>
    </row>
    <row r="833" spans="1:6" x14ac:dyDescent="0.2">
      <c r="A833" s="65" t="s">
        <v>517</v>
      </c>
      <c r="B833" s="65" t="s">
        <v>4</v>
      </c>
      <c r="C833" s="74">
        <v>39</v>
      </c>
      <c r="D833" s="75">
        <v>4564960</v>
      </c>
      <c r="E833" s="75">
        <v>273898</v>
      </c>
      <c r="F833" s="76">
        <v>3.567218922813662E-4</v>
      </c>
    </row>
    <row r="834" spans="1:6" x14ac:dyDescent="0.2">
      <c r="A834" s="65" t="s">
        <v>517</v>
      </c>
      <c r="B834" s="65" t="s">
        <v>779</v>
      </c>
      <c r="C834" s="74">
        <v>658</v>
      </c>
      <c r="D834" s="75">
        <v>17247751</v>
      </c>
      <c r="E834" s="75">
        <v>1017496</v>
      </c>
      <c r="F834" s="76">
        <v>1.3251761550238446E-3</v>
      </c>
    </row>
    <row r="835" spans="1:6" x14ac:dyDescent="0.2">
      <c r="A835" s="65" t="s">
        <v>517</v>
      </c>
      <c r="B835" s="65" t="s">
        <v>8</v>
      </c>
      <c r="C835" s="74">
        <v>188</v>
      </c>
      <c r="D835" s="75">
        <v>6840624</v>
      </c>
      <c r="E835" s="75">
        <v>410437</v>
      </c>
      <c r="F835" s="76">
        <v>5.3454885870757405E-4</v>
      </c>
    </row>
    <row r="836" spans="1:6" x14ac:dyDescent="0.2">
      <c r="A836" s="65" t="s">
        <v>517</v>
      </c>
      <c r="B836" s="65" t="s">
        <v>780</v>
      </c>
      <c r="C836" s="74">
        <v>114</v>
      </c>
      <c r="D836" s="75">
        <v>4460910</v>
      </c>
      <c r="E836" s="75">
        <v>267655</v>
      </c>
      <c r="F836" s="76">
        <v>3.4859107433631888E-4</v>
      </c>
    </row>
    <row r="837" spans="1:6" x14ac:dyDescent="0.2">
      <c r="A837" s="65" t="s">
        <v>517</v>
      </c>
      <c r="B837" s="65" t="s">
        <v>25</v>
      </c>
      <c r="C837" s="74">
        <v>86</v>
      </c>
      <c r="D837" s="75">
        <v>7514329</v>
      </c>
      <c r="E837" s="75">
        <v>450860</v>
      </c>
      <c r="F837" s="76">
        <v>5.8719535138619769E-4</v>
      </c>
    </row>
    <row r="838" spans="1:6" x14ac:dyDescent="0.2">
      <c r="A838" s="65" t="s">
        <v>517</v>
      </c>
      <c r="B838" s="65" t="s">
        <v>50</v>
      </c>
      <c r="C838" s="74">
        <v>1977</v>
      </c>
      <c r="D838" s="75">
        <v>115648801</v>
      </c>
      <c r="E838" s="75">
        <v>6921560</v>
      </c>
      <c r="F838" s="76">
        <v>9.014567396399437E-3</v>
      </c>
    </row>
    <row r="839" spans="1:6" x14ac:dyDescent="0.2">
      <c r="A839" s="65" t="s">
        <v>524</v>
      </c>
      <c r="B839" s="65" t="s">
        <v>5</v>
      </c>
      <c r="C839" s="74" t="s">
        <v>777</v>
      </c>
      <c r="D839" s="75" t="s">
        <v>777</v>
      </c>
      <c r="E839" s="75" t="s">
        <v>777</v>
      </c>
      <c r="F839" s="76" t="s">
        <v>777</v>
      </c>
    </row>
    <row r="840" spans="1:6" x14ac:dyDescent="0.2">
      <c r="A840" s="65" t="s">
        <v>524</v>
      </c>
      <c r="B840" s="65" t="s">
        <v>1</v>
      </c>
      <c r="C840" s="74">
        <v>12</v>
      </c>
      <c r="D840" s="75">
        <v>680681</v>
      </c>
      <c r="E840" s="75">
        <v>40841</v>
      </c>
      <c r="F840" s="76">
        <v>5.3190891509478996E-5</v>
      </c>
    </row>
    <row r="841" spans="1:6" x14ac:dyDescent="0.2">
      <c r="A841" s="65" t="s">
        <v>524</v>
      </c>
      <c r="B841" s="65" t="s">
        <v>778</v>
      </c>
      <c r="C841" s="74">
        <v>78</v>
      </c>
      <c r="D841" s="75">
        <v>3756225</v>
      </c>
      <c r="E841" s="75">
        <v>225374</v>
      </c>
      <c r="F841" s="76">
        <v>2.9352474187843881E-4</v>
      </c>
    </row>
    <row r="842" spans="1:6" x14ac:dyDescent="0.2">
      <c r="A842" s="65" t="s">
        <v>524</v>
      </c>
      <c r="B842" s="65" t="s">
        <v>3</v>
      </c>
      <c r="C842" s="74">
        <v>48</v>
      </c>
      <c r="D842" s="75">
        <v>5101399</v>
      </c>
      <c r="E842" s="75">
        <v>306084</v>
      </c>
      <c r="F842" s="76">
        <v>3.9864060225722604E-4</v>
      </c>
    </row>
    <row r="843" spans="1:6" x14ac:dyDescent="0.2">
      <c r="A843" s="65" t="s">
        <v>524</v>
      </c>
      <c r="B843" s="65" t="s">
        <v>2</v>
      </c>
      <c r="C843" s="74" t="s">
        <v>777</v>
      </c>
      <c r="D843" s="75" t="s">
        <v>777</v>
      </c>
      <c r="E843" s="75" t="s">
        <v>777</v>
      </c>
      <c r="F843" s="76" t="s">
        <v>777</v>
      </c>
    </row>
    <row r="844" spans="1:6" x14ac:dyDescent="0.2">
      <c r="A844" s="65" t="s">
        <v>524</v>
      </c>
      <c r="B844" s="65" t="s">
        <v>6</v>
      </c>
      <c r="C844" s="74">
        <v>18</v>
      </c>
      <c r="D844" s="75">
        <v>3925662</v>
      </c>
      <c r="E844" s="75">
        <v>235540</v>
      </c>
      <c r="F844" s="76">
        <v>3.0676483401833162E-4</v>
      </c>
    </row>
    <row r="845" spans="1:6" x14ac:dyDescent="0.2">
      <c r="A845" s="65" t="s">
        <v>524</v>
      </c>
      <c r="B845" s="65" t="s">
        <v>10</v>
      </c>
      <c r="C845" s="74">
        <v>160</v>
      </c>
      <c r="D845" s="75">
        <v>4929279</v>
      </c>
      <c r="E845" s="75">
        <v>295757</v>
      </c>
      <c r="F845" s="76">
        <v>3.8519082540018558E-4</v>
      </c>
    </row>
    <row r="846" spans="1:6" x14ac:dyDescent="0.2">
      <c r="A846" s="65" t="s">
        <v>524</v>
      </c>
      <c r="B846" s="65" t="s">
        <v>4</v>
      </c>
      <c r="C846" s="74">
        <v>15</v>
      </c>
      <c r="D846" s="75">
        <v>1819804</v>
      </c>
      <c r="E846" s="75">
        <v>109188</v>
      </c>
      <c r="F846" s="76">
        <v>1.422053099125142E-4</v>
      </c>
    </row>
    <row r="847" spans="1:6" x14ac:dyDescent="0.2">
      <c r="A847" s="65" t="s">
        <v>524</v>
      </c>
      <c r="B847" s="65" t="s">
        <v>779</v>
      </c>
      <c r="C847" s="74">
        <v>215</v>
      </c>
      <c r="D847" s="75">
        <v>3143154</v>
      </c>
      <c r="E847" s="75">
        <v>187778</v>
      </c>
      <c r="F847" s="76">
        <v>2.4456010445059981E-4</v>
      </c>
    </row>
    <row r="848" spans="1:6" x14ac:dyDescent="0.2">
      <c r="A848" s="65" t="s">
        <v>524</v>
      </c>
      <c r="B848" s="65" t="s">
        <v>8</v>
      </c>
      <c r="C848" s="74">
        <v>91</v>
      </c>
      <c r="D848" s="75">
        <v>1016567</v>
      </c>
      <c r="E848" s="75">
        <v>60994</v>
      </c>
      <c r="F848" s="76">
        <v>7.9437948060262029E-5</v>
      </c>
    </row>
    <row r="849" spans="1:6" x14ac:dyDescent="0.2">
      <c r="A849" s="65" t="s">
        <v>524</v>
      </c>
      <c r="B849" s="65" t="s">
        <v>780</v>
      </c>
      <c r="C849" s="74">
        <v>51</v>
      </c>
      <c r="D849" s="75">
        <v>3431447</v>
      </c>
      <c r="E849" s="75">
        <v>205887</v>
      </c>
      <c r="F849" s="76">
        <v>2.6814507676629126E-4</v>
      </c>
    </row>
    <row r="850" spans="1:6" x14ac:dyDescent="0.2">
      <c r="A850" s="65" t="s">
        <v>524</v>
      </c>
      <c r="B850" s="65" t="s">
        <v>25</v>
      </c>
      <c r="C850" s="74">
        <v>33</v>
      </c>
      <c r="D850" s="75">
        <v>3080441</v>
      </c>
      <c r="E850" s="75">
        <v>184826</v>
      </c>
      <c r="F850" s="76">
        <v>2.4071545050637753E-4</v>
      </c>
    </row>
    <row r="851" spans="1:6" x14ac:dyDescent="0.2">
      <c r="A851" s="65" t="s">
        <v>524</v>
      </c>
      <c r="B851" s="65" t="s">
        <v>50</v>
      </c>
      <c r="C851" s="74">
        <v>730</v>
      </c>
      <c r="D851" s="75">
        <v>30898329</v>
      </c>
      <c r="E851" s="75">
        <v>1853088</v>
      </c>
      <c r="F851" s="76">
        <v>2.413442441799109E-3</v>
      </c>
    </row>
    <row r="852" spans="1:6" x14ac:dyDescent="0.2">
      <c r="A852" s="65" t="s">
        <v>531</v>
      </c>
      <c r="B852" s="65" t="s">
        <v>5</v>
      </c>
      <c r="C852" s="74" t="s">
        <v>777</v>
      </c>
      <c r="D852" s="75" t="s">
        <v>777</v>
      </c>
      <c r="E852" s="75" t="s">
        <v>777</v>
      </c>
      <c r="F852" s="76" t="s">
        <v>777</v>
      </c>
    </row>
    <row r="853" spans="1:6" x14ac:dyDescent="0.2">
      <c r="A853" s="65" t="s">
        <v>531</v>
      </c>
      <c r="B853" s="65" t="s">
        <v>1</v>
      </c>
      <c r="C853" s="74">
        <v>24</v>
      </c>
      <c r="D853" s="75">
        <v>2036434</v>
      </c>
      <c r="E853" s="75">
        <v>122186</v>
      </c>
      <c r="F853" s="76">
        <v>1.5913376925092923E-4</v>
      </c>
    </row>
    <row r="854" spans="1:6" x14ac:dyDescent="0.2">
      <c r="A854" s="65" t="s">
        <v>531</v>
      </c>
      <c r="B854" s="65" t="s">
        <v>778</v>
      </c>
      <c r="C854" s="74">
        <v>78</v>
      </c>
      <c r="D854" s="75">
        <v>1878062</v>
      </c>
      <c r="E854" s="75">
        <v>112613</v>
      </c>
      <c r="F854" s="76">
        <v>1.4666599411270433E-4</v>
      </c>
    </row>
    <row r="855" spans="1:6" x14ac:dyDescent="0.2">
      <c r="A855" s="65" t="s">
        <v>531</v>
      </c>
      <c r="B855" s="65" t="s">
        <v>3</v>
      </c>
      <c r="C855" s="74">
        <v>24</v>
      </c>
      <c r="D855" s="75">
        <v>3288337</v>
      </c>
      <c r="E855" s="75">
        <v>197300</v>
      </c>
      <c r="F855" s="76">
        <v>2.5696145772190215E-4</v>
      </c>
    </row>
    <row r="856" spans="1:6" x14ac:dyDescent="0.2">
      <c r="A856" s="65" t="s">
        <v>531</v>
      </c>
      <c r="B856" s="65" t="s">
        <v>2</v>
      </c>
      <c r="C856" s="74" t="s">
        <v>777</v>
      </c>
      <c r="D856" s="75" t="s">
        <v>777</v>
      </c>
      <c r="E856" s="75" t="s">
        <v>777</v>
      </c>
      <c r="F856" s="76" t="s">
        <v>777</v>
      </c>
    </row>
    <row r="857" spans="1:6" x14ac:dyDescent="0.2">
      <c r="A857" s="65" t="s">
        <v>531</v>
      </c>
      <c r="B857" s="65" t="s">
        <v>6</v>
      </c>
      <c r="C857" s="74">
        <v>21</v>
      </c>
      <c r="D857" s="75">
        <v>1095287</v>
      </c>
      <c r="E857" s="75">
        <v>65717</v>
      </c>
      <c r="F857" s="76">
        <v>8.5589133893108172E-5</v>
      </c>
    </row>
    <row r="858" spans="1:6" x14ac:dyDescent="0.2">
      <c r="A858" s="65" t="s">
        <v>531</v>
      </c>
      <c r="B858" s="65" t="s">
        <v>10</v>
      </c>
      <c r="C858" s="74">
        <v>224</v>
      </c>
      <c r="D858" s="75">
        <v>6207586</v>
      </c>
      <c r="E858" s="75">
        <v>372455</v>
      </c>
      <c r="F858" s="76">
        <v>4.850814989143997E-4</v>
      </c>
    </row>
    <row r="859" spans="1:6" x14ac:dyDescent="0.2">
      <c r="A859" s="65" t="s">
        <v>531</v>
      </c>
      <c r="B859" s="65" t="s">
        <v>4</v>
      </c>
      <c r="C859" s="74">
        <v>36</v>
      </c>
      <c r="D859" s="75">
        <v>1171511</v>
      </c>
      <c r="E859" s="75">
        <v>70291</v>
      </c>
      <c r="F859" s="76">
        <v>9.1546263683376709E-5</v>
      </c>
    </row>
    <row r="860" spans="1:6" x14ac:dyDescent="0.2">
      <c r="A860" s="65" t="s">
        <v>531</v>
      </c>
      <c r="B860" s="65" t="s">
        <v>779</v>
      </c>
      <c r="C860" s="74">
        <v>259</v>
      </c>
      <c r="D860" s="75">
        <v>3646877</v>
      </c>
      <c r="E860" s="75">
        <v>215623</v>
      </c>
      <c r="F860" s="76">
        <v>2.8082514140075879E-4</v>
      </c>
    </row>
    <row r="861" spans="1:6" x14ac:dyDescent="0.2">
      <c r="A861" s="65" t="s">
        <v>531</v>
      </c>
      <c r="B861" s="65" t="s">
        <v>8</v>
      </c>
      <c r="C861" s="74">
        <v>89</v>
      </c>
      <c r="D861" s="75">
        <v>2297519</v>
      </c>
      <c r="E861" s="75">
        <v>137723</v>
      </c>
      <c r="F861" s="76">
        <v>1.7936899565044871E-4</v>
      </c>
    </row>
    <row r="862" spans="1:6" x14ac:dyDescent="0.2">
      <c r="A862" s="65" t="s">
        <v>531</v>
      </c>
      <c r="B862" s="65" t="s">
        <v>780</v>
      </c>
      <c r="C862" s="74">
        <v>45</v>
      </c>
      <c r="D862" s="75">
        <v>1142326</v>
      </c>
      <c r="E862" s="75">
        <v>68540</v>
      </c>
      <c r="F862" s="76">
        <v>8.9265779585702857E-5</v>
      </c>
    </row>
    <row r="863" spans="1:6" x14ac:dyDescent="0.2">
      <c r="A863" s="65" t="s">
        <v>531</v>
      </c>
      <c r="B863" s="65" t="s">
        <v>25</v>
      </c>
      <c r="C863" s="74">
        <v>39</v>
      </c>
      <c r="D863" s="75">
        <v>556024</v>
      </c>
      <c r="E863" s="75">
        <v>33361</v>
      </c>
      <c r="F863" s="76">
        <v>4.3449017694173224E-5</v>
      </c>
    </row>
    <row r="864" spans="1:6" x14ac:dyDescent="0.2">
      <c r="A864" s="65" t="s">
        <v>531</v>
      </c>
      <c r="B864" s="65" t="s">
        <v>50</v>
      </c>
      <c r="C864" s="74">
        <v>857</v>
      </c>
      <c r="D864" s="75">
        <v>23880901</v>
      </c>
      <c r="E864" s="75">
        <v>1429465</v>
      </c>
      <c r="F864" s="76">
        <v>1.8617202745181897E-3</v>
      </c>
    </row>
    <row r="865" spans="1:6" x14ac:dyDescent="0.2">
      <c r="A865" s="65" t="s">
        <v>197</v>
      </c>
      <c r="B865" s="65" t="s">
        <v>5</v>
      </c>
      <c r="C865" s="74">
        <v>18</v>
      </c>
      <c r="D865" s="75">
        <v>168928</v>
      </c>
      <c r="E865" s="75">
        <v>10136</v>
      </c>
      <c r="F865" s="76">
        <v>1.3201020453467815E-5</v>
      </c>
    </row>
    <row r="866" spans="1:6" x14ac:dyDescent="0.2">
      <c r="A866" s="65" t="s">
        <v>197</v>
      </c>
      <c r="B866" s="65" t="s">
        <v>1</v>
      </c>
      <c r="C866" s="74" t="s">
        <v>777</v>
      </c>
      <c r="D866" s="75" t="s">
        <v>777</v>
      </c>
      <c r="E866" s="75" t="s">
        <v>777</v>
      </c>
      <c r="F866" s="76" t="s">
        <v>777</v>
      </c>
    </row>
    <row r="867" spans="1:6" x14ac:dyDescent="0.2">
      <c r="A867" s="65" t="s">
        <v>197</v>
      </c>
      <c r="B867" s="65" t="s">
        <v>778</v>
      </c>
      <c r="C867" s="74">
        <v>65</v>
      </c>
      <c r="D867" s="75">
        <v>2683081</v>
      </c>
      <c r="E867" s="75">
        <v>160985</v>
      </c>
      <c r="F867" s="76">
        <v>2.0966518130441163E-4</v>
      </c>
    </row>
    <row r="868" spans="1:6" x14ac:dyDescent="0.2">
      <c r="A868" s="65" t="s">
        <v>197</v>
      </c>
      <c r="B868" s="65" t="s">
        <v>3</v>
      </c>
      <c r="C868" s="74">
        <v>39</v>
      </c>
      <c r="D868" s="75">
        <v>2800177</v>
      </c>
      <c r="E868" s="75">
        <v>168011</v>
      </c>
      <c r="F868" s="76">
        <v>2.1881577026515206E-4</v>
      </c>
    </row>
    <row r="869" spans="1:6" x14ac:dyDescent="0.2">
      <c r="A869" s="65" t="s">
        <v>197</v>
      </c>
      <c r="B869" s="65" t="s">
        <v>2</v>
      </c>
      <c r="C869" s="74" t="s">
        <v>777</v>
      </c>
      <c r="D869" s="75" t="s">
        <v>777</v>
      </c>
      <c r="E869" s="75" t="s">
        <v>777</v>
      </c>
      <c r="F869" s="76" t="s">
        <v>777</v>
      </c>
    </row>
    <row r="870" spans="1:6" x14ac:dyDescent="0.2">
      <c r="A870" s="65" t="s">
        <v>197</v>
      </c>
      <c r="B870" s="65" t="s">
        <v>6</v>
      </c>
      <c r="C870" s="74">
        <v>21</v>
      </c>
      <c r="D870" s="75">
        <v>1426247</v>
      </c>
      <c r="E870" s="75">
        <v>85575</v>
      </c>
      <c r="F870" s="76">
        <v>1.1145198552737848E-4</v>
      </c>
    </row>
    <row r="871" spans="1:6" x14ac:dyDescent="0.2">
      <c r="A871" s="65" t="s">
        <v>197</v>
      </c>
      <c r="B871" s="65" t="s">
        <v>10</v>
      </c>
      <c r="C871" s="74">
        <v>76</v>
      </c>
      <c r="D871" s="75">
        <v>1757020</v>
      </c>
      <c r="E871" s="75">
        <v>105421</v>
      </c>
      <c r="F871" s="76">
        <v>1.372992084870788E-4</v>
      </c>
    </row>
    <row r="872" spans="1:6" x14ac:dyDescent="0.2">
      <c r="A872" s="65" t="s">
        <v>197</v>
      </c>
      <c r="B872" s="65" t="s">
        <v>4</v>
      </c>
      <c r="C872" s="74">
        <v>18</v>
      </c>
      <c r="D872" s="75">
        <v>976796</v>
      </c>
      <c r="E872" s="75">
        <v>58608</v>
      </c>
      <c r="F872" s="76">
        <v>7.6330446599925196E-5</v>
      </c>
    </row>
    <row r="873" spans="1:6" x14ac:dyDescent="0.2">
      <c r="A873" s="65" t="s">
        <v>197</v>
      </c>
      <c r="B873" s="65" t="s">
        <v>779</v>
      </c>
      <c r="C873" s="74">
        <v>180</v>
      </c>
      <c r="D873" s="75">
        <v>1882597</v>
      </c>
      <c r="E873" s="75">
        <v>110607</v>
      </c>
      <c r="F873" s="76">
        <v>1.440534006804178E-4</v>
      </c>
    </row>
    <row r="874" spans="1:6" x14ac:dyDescent="0.2">
      <c r="A874" s="65" t="s">
        <v>197</v>
      </c>
      <c r="B874" s="65" t="s">
        <v>8</v>
      </c>
      <c r="C874" s="74">
        <v>67</v>
      </c>
      <c r="D874" s="75">
        <v>1517549</v>
      </c>
      <c r="E874" s="75">
        <v>91053</v>
      </c>
      <c r="F874" s="76">
        <v>1.1858647546858771E-4</v>
      </c>
    </row>
    <row r="875" spans="1:6" x14ac:dyDescent="0.2">
      <c r="A875" s="65" t="s">
        <v>197</v>
      </c>
      <c r="B875" s="65" t="s">
        <v>780</v>
      </c>
      <c r="C875" s="74">
        <v>54</v>
      </c>
      <c r="D875" s="75">
        <v>1168429</v>
      </c>
      <c r="E875" s="75">
        <v>70106</v>
      </c>
      <c r="F875" s="76">
        <v>9.1305321617089061E-5</v>
      </c>
    </row>
    <row r="876" spans="1:6" x14ac:dyDescent="0.2">
      <c r="A876" s="65" t="s">
        <v>197</v>
      </c>
      <c r="B876" s="65" t="s">
        <v>25</v>
      </c>
      <c r="C876" s="74">
        <v>36</v>
      </c>
      <c r="D876" s="75">
        <v>3593526</v>
      </c>
      <c r="E876" s="75">
        <v>215612</v>
      </c>
      <c r="F876" s="76">
        <v>2.8081081511573624E-4</v>
      </c>
    </row>
    <row r="877" spans="1:6" x14ac:dyDescent="0.2">
      <c r="A877" s="65" t="s">
        <v>197</v>
      </c>
      <c r="B877" s="65" t="s">
        <v>50</v>
      </c>
      <c r="C877" s="74">
        <v>577</v>
      </c>
      <c r="D877" s="75">
        <v>18205135</v>
      </c>
      <c r="E877" s="75">
        <v>1089959</v>
      </c>
      <c r="F877" s="76">
        <v>1.4195512088043931E-3</v>
      </c>
    </row>
    <row r="878" spans="1:6" x14ac:dyDescent="0.2">
      <c r="A878" s="65" t="s">
        <v>416</v>
      </c>
      <c r="B878" s="65" t="s">
        <v>5</v>
      </c>
      <c r="C878" s="74" t="s">
        <v>777</v>
      </c>
      <c r="D878" s="75" t="s">
        <v>777</v>
      </c>
      <c r="E878" s="75" t="s">
        <v>777</v>
      </c>
      <c r="F878" s="76" t="s">
        <v>777</v>
      </c>
    </row>
    <row r="879" spans="1:6" x14ac:dyDescent="0.2">
      <c r="A879" s="65" t="s">
        <v>416</v>
      </c>
      <c r="B879" s="65" t="s">
        <v>1</v>
      </c>
      <c r="C879" s="74" t="s">
        <v>777</v>
      </c>
      <c r="D879" s="75" t="s">
        <v>777</v>
      </c>
      <c r="E879" s="75" t="s">
        <v>777</v>
      </c>
      <c r="F879" s="76" t="s">
        <v>777</v>
      </c>
    </row>
    <row r="880" spans="1:6" x14ac:dyDescent="0.2">
      <c r="A880" s="65" t="s">
        <v>416</v>
      </c>
      <c r="B880" s="65" t="s">
        <v>778</v>
      </c>
      <c r="C880" s="74">
        <v>51</v>
      </c>
      <c r="D880" s="75">
        <v>2264244</v>
      </c>
      <c r="E880" s="75">
        <v>135855</v>
      </c>
      <c r="F880" s="76">
        <v>1.7693613197571726E-4</v>
      </c>
    </row>
    <row r="881" spans="1:6" x14ac:dyDescent="0.2">
      <c r="A881" s="65" t="s">
        <v>416</v>
      </c>
      <c r="B881" s="65" t="s">
        <v>3</v>
      </c>
      <c r="C881" s="74">
        <v>21</v>
      </c>
      <c r="D881" s="75">
        <v>3008908</v>
      </c>
      <c r="E881" s="75">
        <v>180534</v>
      </c>
      <c r="F881" s="76">
        <v>2.3512559456850422E-4</v>
      </c>
    </row>
    <row r="882" spans="1:6" x14ac:dyDescent="0.2">
      <c r="A882" s="65" t="s">
        <v>416</v>
      </c>
      <c r="B882" s="65" t="s">
        <v>2</v>
      </c>
      <c r="C882" s="74" t="s">
        <v>777</v>
      </c>
      <c r="D882" s="75" t="s">
        <v>777</v>
      </c>
      <c r="E882" s="75" t="s">
        <v>777</v>
      </c>
      <c r="F882" s="76" t="s">
        <v>777</v>
      </c>
    </row>
    <row r="883" spans="1:6" x14ac:dyDescent="0.2">
      <c r="A883" s="65" t="s">
        <v>416</v>
      </c>
      <c r="B883" s="65" t="s">
        <v>6</v>
      </c>
      <c r="C883" s="74">
        <v>12</v>
      </c>
      <c r="D883" s="75">
        <v>1741442</v>
      </c>
      <c r="E883" s="75">
        <v>104487</v>
      </c>
      <c r="F883" s="76">
        <v>1.3608277664971306E-4</v>
      </c>
    </row>
    <row r="884" spans="1:6" x14ac:dyDescent="0.2">
      <c r="A884" s="65" t="s">
        <v>416</v>
      </c>
      <c r="B884" s="65" t="s">
        <v>10</v>
      </c>
      <c r="C884" s="74">
        <v>74</v>
      </c>
      <c r="D884" s="75">
        <v>1602175</v>
      </c>
      <c r="E884" s="75">
        <v>96130</v>
      </c>
      <c r="F884" s="76">
        <v>1.2519870720124912E-4</v>
      </c>
    </row>
    <row r="885" spans="1:6" x14ac:dyDescent="0.2">
      <c r="A885" s="65" t="s">
        <v>416</v>
      </c>
      <c r="B885" s="65" t="s">
        <v>4</v>
      </c>
      <c r="C885" s="74">
        <v>18</v>
      </c>
      <c r="D885" s="75">
        <v>1253012</v>
      </c>
      <c r="E885" s="75">
        <v>75181</v>
      </c>
      <c r="F885" s="76">
        <v>9.791494857065548E-5</v>
      </c>
    </row>
    <row r="886" spans="1:6" x14ac:dyDescent="0.2">
      <c r="A886" s="65" t="s">
        <v>416</v>
      </c>
      <c r="B886" s="65" t="s">
        <v>779</v>
      </c>
      <c r="C886" s="74">
        <v>148</v>
      </c>
      <c r="D886" s="75">
        <v>2407862</v>
      </c>
      <c r="E886" s="75">
        <v>142788</v>
      </c>
      <c r="F886" s="76">
        <v>1.8596559870854011E-4</v>
      </c>
    </row>
    <row r="887" spans="1:6" x14ac:dyDescent="0.2">
      <c r="A887" s="65" t="s">
        <v>416</v>
      </c>
      <c r="B887" s="65" t="s">
        <v>8</v>
      </c>
      <c r="C887" s="74">
        <v>67</v>
      </c>
      <c r="D887" s="75">
        <v>1635483</v>
      </c>
      <c r="E887" s="75">
        <v>98129</v>
      </c>
      <c r="F887" s="76">
        <v>1.2780218390670317E-4</v>
      </c>
    </row>
    <row r="888" spans="1:6" x14ac:dyDescent="0.2">
      <c r="A888" s="65" t="s">
        <v>416</v>
      </c>
      <c r="B888" s="65" t="s">
        <v>780</v>
      </c>
      <c r="C888" s="74">
        <v>18</v>
      </c>
      <c r="D888" s="75">
        <v>1233744</v>
      </c>
      <c r="E888" s="75">
        <v>74025</v>
      </c>
      <c r="F888" s="76">
        <v>9.6409386253744583E-5</v>
      </c>
    </row>
    <row r="889" spans="1:6" x14ac:dyDescent="0.2">
      <c r="A889" s="65" t="s">
        <v>416</v>
      </c>
      <c r="B889" s="65" t="s">
        <v>25</v>
      </c>
      <c r="C889" s="74">
        <v>21</v>
      </c>
      <c r="D889" s="75">
        <v>1001709</v>
      </c>
      <c r="E889" s="75">
        <v>60103</v>
      </c>
      <c r="F889" s="76">
        <v>7.8277518973438845E-5</v>
      </c>
    </row>
    <row r="890" spans="1:6" x14ac:dyDescent="0.2">
      <c r="A890" s="65" t="s">
        <v>416</v>
      </c>
      <c r="B890" s="65" t="s">
        <v>50</v>
      </c>
      <c r="C890" s="74">
        <v>449</v>
      </c>
      <c r="D890" s="75">
        <v>17007116</v>
      </c>
      <c r="E890" s="75">
        <v>1018743</v>
      </c>
      <c r="F890" s="76">
        <v>1.3268002347895781E-3</v>
      </c>
    </row>
    <row r="891" spans="1:6" x14ac:dyDescent="0.2">
      <c r="A891" s="65" t="s">
        <v>543</v>
      </c>
      <c r="B891" s="65" t="s">
        <v>5</v>
      </c>
      <c r="C891" s="74" t="s">
        <v>777</v>
      </c>
      <c r="D891" s="75" t="s">
        <v>777</v>
      </c>
      <c r="E891" s="75" t="s">
        <v>777</v>
      </c>
      <c r="F891" s="76" t="s">
        <v>777</v>
      </c>
    </row>
    <row r="892" spans="1:6" x14ac:dyDescent="0.2">
      <c r="A892" s="65" t="s">
        <v>543</v>
      </c>
      <c r="B892" s="65" t="s">
        <v>1</v>
      </c>
      <c r="C892" s="74">
        <v>12</v>
      </c>
      <c r="D892" s="75">
        <v>1164241</v>
      </c>
      <c r="E892" s="75">
        <v>69854</v>
      </c>
      <c r="F892" s="76">
        <v>9.0977119451118871E-5</v>
      </c>
    </row>
    <row r="893" spans="1:6" x14ac:dyDescent="0.2">
      <c r="A893" s="65" t="s">
        <v>543</v>
      </c>
      <c r="B893" s="65" t="s">
        <v>778</v>
      </c>
      <c r="C893" s="74">
        <v>65</v>
      </c>
      <c r="D893" s="75">
        <v>3299478</v>
      </c>
      <c r="E893" s="75">
        <v>197969</v>
      </c>
      <c r="F893" s="76">
        <v>2.5783275632918016E-4</v>
      </c>
    </row>
    <row r="894" spans="1:6" x14ac:dyDescent="0.2">
      <c r="A894" s="65" t="s">
        <v>543</v>
      </c>
      <c r="B894" s="65" t="s">
        <v>3</v>
      </c>
      <c r="C894" s="74">
        <v>33</v>
      </c>
      <c r="D894" s="75">
        <v>4823615</v>
      </c>
      <c r="E894" s="75">
        <v>289417</v>
      </c>
      <c r="F894" s="76">
        <v>3.7693367566903069E-4</v>
      </c>
    </row>
    <row r="895" spans="1:6" x14ac:dyDescent="0.2">
      <c r="A895" s="65" t="s">
        <v>543</v>
      </c>
      <c r="B895" s="65" t="s">
        <v>2</v>
      </c>
      <c r="C895" s="74" t="s">
        <v>777</v>
      </c>
      <c r="D895" s="75" t="s">
        <v>777</v>
      </c>
      <c r="E895" s="75" t="s">
        <v>777</v>
      </c>
      <c r="F895" s="76" t="s">
        <v>777</v>
      </c>
    </row>
    <row r="896" spans="1:6" x14ac:dyDescent="0.2">
      <c r="A896" s="65" t="s">
        <v>543</v>
      </c>
      <c r="B896" s="65" t="s">
        <v>6</v>
      </c>
      <c r="C896" s="74">
        <v>18</v>
      </c>
      <c r="D896" s="75">
        <v>1567161</v>
      </c>
      <c r="E896" s="75">
        <v>94030</v>
      </c>
      <c r="F896" s="76">
        <v>1.2246368915149752E-4</v>
      </c>
    </row>
    <row r="897" spans="1:6" x14ac:dyDescent="0.2">
      <c r="A897" s="65" t="s">
        <v>543</v>
      </c>
      <c r="B897" s="65" t="s">
        <v>10</v>
      </c>
      <c r="C897" s="74">
        <v>118</v>
      </c>
      <c r="D897" s="75">
        <v>3984532</v>
      </c>
      <c r="E897" s="75">
        <v>239072</v>
      </c>
      <c r="F897" s="76">
        <v>3.1136487390010436E-4</v>
      </c>
    </row>
    <row r="898" spans="1:6" x14ac:dyDescent="0.2">
      <c r="A898" s="65" t="s">
        <v>543</v>
      </c>
      <c r="B898" s="65" t="s">
        <v>4</v>
      </c>
      <c r="C898" s="74">
        <v>30</v>
      </c>
      <c r="D898" s="75">
        <v>1260391</v>
      </c>
      <c r="E898" s="75">
        <v>75623</v>
      </c>
      <c r="F898" s="76">
        <v>9.8490604750650816E-5</v>
      </c>
    </row>
    <row r="899" spans="1:6" x14ac:dyDescent="0.2">
      <c r="A899" s="65" t="s">
        <v>543</v>
      </c>
      <c r="B899" s="65" t="s">
        <v>779</v>
      </c>
      <c r="C899" s="74">
        <v>220</v>
      </c>
      <c r="D899" s="75">
        <v>3985401</v>
      </c>
      <c r="E899" s="75">
        <v>235704</v>
      </c>
      <c r="F899" s="76">
        <v>3.0697842590412177E-4</v>
      </c>
    </row>
    <row r="900" spans="1:6" x14ac:dyDescent="0.2">
      <c r="A900" s="65" t="s">
        <v>543</v>
      </c>
      <c r="B900" s="65" t="s">
        <v>8</v>
      </c>
      <c r="C900" s="74">
        <v>103</v>
      </c>
      <c r="D900" s="75">
        <v>1279841</v>
      </c>
      <c r="E900" s="75">
        <v>76790</v>
      </c>
      <c r="F900" s="76">
        <v>1.0001049335258421E-4</v>
      </c>
    </row>
    <row r="901" spans="1:6" x14ac:dyDescent="0.2">
      <c r="A901" s="65" t="s">
        <v>543</v>
      </c>
      <c r="B901" s="65" t="s">
        <v>780</v>
      </c>
      <c r="C901" s="74">
        <v>39</v>
      </c>
      <c r="D901" s="75">
        <v>1776303</v>
      </c>
      <c r="E901" s="75">
        <v>106578</v>
      </c>
      <c r="F901" s="76">
        <v>1.3880607319353719E-4</v>
      </c>
    </row>
    <row r="902" spans="1:6" x14ac:dyDescent="0.2">
      <c r="A902" s="65" t="s">
        <v>543</v>
      </c>
      <c r="B902" s="65" t="s">
        <v>25</v>
      </c>
      <c r="C902" s="74">
        <v>30</v>
      </c>
      <c r="D902" s="75">
        <v>1829680</v>
      </c>
      <c r="E902" s="75">
        <v>109781</v>
      </c>
      <c r="F902" s="76">
        <v>1.4297762691418216E-4</v>
      </c>
    </row>
    <row r="903" spans="1:6" x14ac:dyDescent="0.2">
      <c r="A903" s="65" t="s">
        <v>543</v>
      </c>
      <c r="B903" s="65" t="s">
        <v>50</v>
      </c>
      <c r="C903" s="74">
        <v>683</v>
      </c>
      <c r="D903" s="75">
        <v>25969790</v>
      </c>
      <c r="E903" s="75">
        <v>1554768</v>
      </c>
      <c r="F903" s="76">
        <v>2.0249135919886787E-3</v>
      </c>
    </row>
    <row r="904" spans="1:6" x14ac:dyDescent="0.2">
      <c r="A904" s="65" t="s">
        <v>547</v>
      </c>
      <c r="B904" s="65" t="s">
        <v>5</v>
      </c>
      <c r="C904" s="74">
        <v>33</v>
      </c>
      <c r="D904" s="75">
        <v>600990</v>
      </c>
      <c r="E904" s="75">
        <v>36059</v>
      </c>
      <c r="F904" s="76">
        <v>4.6962864693330307E-5</v>
      </c>
    </row>
    <row r="905" spans="1:6" x14ac:dyDescent="0.2">
      <c r="A905" s="65" t="s">
        <v>547</v>
      </c>
      <c r="B905" s="65" t="s">
        <v>1</v>
      </c>
      <c r="C905" s="74">
        <v>18</v>
      </c>
      <c r="D905" s="75">
        <v>19055783</v>
      </c>
      <c r="E905" s="75">
        <v>1143347</v>
      </c>
      <c r="F905" s="76">
        <v>1.4890831819663641E-3</v>
      </c>
    </row>
    <row r="906" spans="1:6" x14ac:dyDescent="0.2">
      <c r="A906" s="65" t="s">
        <v>547</v>
      </c>
      <c r="B906" s="65" t="s">
        <v>778</v>
      </c>
      <c r="C906" s="74">
        <v>281</v>
      </c>
      <c r="D906" s="75">
        <v>14643033</v>
      </c>
      <c r="E906" s="75">
        <v>878582</v>
      </c>
      <c r="F906" s="76">
        <v>1.1442560134223225E-3</v>
      </c>
    </row>
    <row r="907" spans="1:6" x14ac:dyDescent="0.2">
      <c r="A907" s="65" t="s">
        <v>547</v>
      </c>
      <c r="B907" s="65" t="s">
        <v>3</v>
      </c>
      <c r="C907" s="74">
        <v>104</v>
      </c>
      <c r="D907" s="75">
        <v>13158113</v>
      </c>
      <c r="E907" s="75">
        <v>789487</v>
      </c>
      <c r="F907" s="76">
        <v>1.0282196166877414E-3</v>
      </c>
    </row>
    <row r="908" spans="1:6" x14ac:dyDescent="0.2">
      <c r="A908" s="65" t="s">
        <v>547</v>
      </c>
      <c r="B908" s="65" t="s">
        <v>2</v>
      </c>
      <c r="C908" s="74">
        <v>21</v>
      </c>
      <c r="D908" s="75">
        <v>14668415</v>
      </c>
      <c r="E908" s="75">
        <v>880105</v>
      </c>
      <c r="F908" s="76">
        <v>1.1462395527031661E-3</v>
      </c>
    </row>
    <row r="909" spans="1:6" x14ac:dyDescent="0.2">
      <c r="A909" s="65" t="s">
        <v>547</v>
      </c>
      <c r="B909" s="65" t="s">
        <v>6</v>
      </c>
      <c r="C909" s="74">
        <v>36</v>
      </c>
      <c r="D909" s="75">
        <v>3207926</v>
      </c>
      <c r="E909" s="75">
        <v>192476</v>
      </c>
      <c r="F909" s="76">
        <v>2.5067873054475842E-4</v>
      </c>
    </row>
    <row r="910" spans="1:6" x14ac:dyDescent="0.2">
      <c r="A910" s="65" t="s">
        <v>547</v>
      </c>
      <c r="B910" s="65" t="s">
        <v>10</v>
      </c>
      <c r="C910" s="74">
        <v>438</v>
      </c>
      <c r="D910" s="75">
        <v>20751499</v>
      </c>
      <c r="E910" s="75">
        <v>1245090</v>
      </c>
      <c r="F910" s="76">
        <v>1.6215922016977352E-3</v>
      </c>
    </row>
    <row r="911" spans="1:6" x14ac:dyDescent="0.2">
      <c r="A911" s="65" t="s">
        <v>547</v>
      </c>
      <c r="B911" s="65" t="s">
        <v>4</v>
      </c>
      <c r="C911" s="74">
        <v>51</v>
      </c>
      <c r="D911" s="75">
        <v>3671596</v>
      </c>
      <c r="E911" s="75">
        <v>220296</v>
      </c>
      <c r="F911" s="76">
        <v>2.8691120775622985E-4</v>
      </c>
    </row>
    <row r="912" spans="1:6" x14ac:dyDescent="0.2">
      <c r="A912" s="65" t="s">
        <v>547</v>
      </c>
      <c r="B912" s="65" t="s">
        <v>779</v>
      </c>
      <c r="C912" s="74">
        <v>684</v>
      </c>
      <c r="D912" s="75">
        <v>18317120</v>
      </c>
      <c r="E912" s="75">
        <v>1080819</v>
      </c>
      <c r="F912" s="76">
        <v>1.4076473683402359E-3</v>
      </c>
    </row>
    <row r="913" spans="1:6" x14ac:dyDescent="0.2">
      <c r="A913" s="65" t="s">
        <v>547</v>
      </c>
      <c r="B913" s="65" t="s">
        <v>8</v>
      </c>
      <c r="C913" s="74">
        <v>268</v>
      </c>
      <c r="D913" s="75">
        <v>8529266</v>
      </c>
      <c r="E913" s="75">
        <v>511756</v>
      </c>
      <c r="F913" s="76">
        <v>6.6650566527080466E-4</v>
      </c>
    </row>
    <row r="914" spans="1:6" x14ac:dyDescent="0.2">
      <c r="A914" s="65" t="s">
        <v>547</v>
      </c>
      <c r="B914" s="65" t="s">
        <v>780</v>
      </c>
      <c r="C914" s="74">
        <v>93</v>
      </c>
      <c r="D914" s="75">
        <v>8534445</v>
      </c>
      <c r="E914" s="75">
        <v>512067</v>
      </c>
      <c r="F914" s="76">
        <v>6.6691070842007732E-4</v>
      </c>
    </row>
    <row r="915" spans="1:6" x14ac:dyDescent="0.2">
      <c r="A915" s="65" t="s">
        <v>547</v>
      </c>
      <c r="B915" s="65" t="s">
        <v>25</v>
      </c>
      <c r="C915" s="74">
        <v>87</v>
      </c>
      <c r="D915" s="75">
        <v>6784199</v>
      </c>
      <c r="E915" s="75">
        <v>407052</v>
      </c>
      <c r="F915" s="76">
        <v>5.3014027008928385E-4</v>
      </c>
    </row>
    <row r="916" spans="1:6" x14ac:dyDescent="0.2">
      <c r="A916" s="65" t="s">
        <v>547</v>
      </c>
      <c r="B916" s="65" t="s">
        <v>50</v>
      </c>
      <c r="C916" s="74">
        <v>2114</v>
      </c>
      <c r="D916" s="75">
        <v>131922384</v>
      </c>
      <c r="E916" s="75">
        <v>7897135</v>
      </c>
      <c r="F916" s="76">
        <v>1.0285146079202502E-2</v>
      </c>
    </row>
    <row r="917" spans="1:6" x14ac:dyDescent="0.2">
      <c r="A917" s="65" t="s">
        <v>552</v>
      </c>
      <c r="B917" s="65" t="s">
        <v>5</v>
      </c>
      <c r="C917" s="74">
        <v>21</v>
      </c>
      <c r="D917" s="75">
        <v>410819</v>
      </c>
      <c r="E917" s="75">
        <v>24649</v>
      </c>
      <c r="F917" s="76">
        <v>3.210259995634651E-5</v>
      </c>
    </row>
    <row r="918" spans="1:6" x14ac:dyDescent="0.2">
      <c r="A918" s="65" t="s">
        <v>552</v>
      </c>
      <c r="B918" s="65" t="s">
        <v>1</v>
      </c>
      <c r="C918" s="74">
        <v>28</v>
      </c>
      <c r="D918" s="75">
        <v>4068058</v>
      </c>
      <c r="E918" s="75">
        <v>244084</v>
      </c>
      <c r="F918" s="76">
        <v>3.1789245031217824E-4</v>
      </c>
    </row>
    <row r="919" spans="1:6" x14ac:dyDescent="0.2">
      <c r="A919" s="65" t="s">
        <v>552</v>
      </c>
      <c r="B919" s="65" t="s">
        <v>778</v>
      </c>
      <c r="C919" s="74">
        <v>78</v>
      </c>
      <c r="D919" s="75">
        <v>3365597</v>
      </c>
      <c r="E919" s="75">
        <v>201936</v>
      </c>
      <c r="F919" s="76">
        <v>2.6299933566411573E-4</v>
      </c>
    </row>
    <row r="920" spans="1:6" x14ac:dyDescent="0.2">
      <c r="A920" s="65" t="s">
        <v>552</v>
      </c>
      <c r="B920" s="65" t="s">
        <v>3</v>
      </c>
      <c r="C920" s="74">
        <v>67</v>
      </c>
      <c r="D920" s="75">
        <v>6349643</v>
      </c>
      <c r="E920" s="75">
        <v>380979</v>
      </c>
      <c r="F920" s="76">
        <v>4.9618306741729633E-4</v>
      </c>
    </row>
    <row r="921" spans="1:6" x14ac:dyDescent="0.2">
      <c r="A921" s="65" t="s">
        <v>552</v>
      </c>
      <c r="B921" s="65" t="s">
        <v>2</v>
      </c>
      <c r="C921" s="74">
        <v>12</v>
      </c>
      <c r="D921" s="75">
        <v>576659</v>
      </c>
      <c r="E921" s="75">
        <v>34600</v>
      </c>
      <c r="F921" s="76">
        <v>4.5062678343526678E-5</v>
      </c>
    </row>
    <row r="922" spans="1:6" x14ac:dyDescent="0.2">
      <c r="A922" s="65" t="s">
        <v>552</v>
      </c>
      <c r="B922" s="65" t="s">
        <v>6</v>
      </c>
      <c r="C922" s="74">
        <v>30</v>
      </c>
      <c r="D922" s="75">
        <v>1708384</v>
      </c>
      <c r="E922" s="75">
        <v>102503</v>
      </c>
      <c r="F922" s="76">
        <v>1.3349883578747155E-4</v>
      </c>
    </row>
    <row r="923" spans="1:6" x14ac:dyDescent="0.2">
      <c r="A923" s="65" t="s">
        <v>552</v>
      </c>
      <c r="B923" s="65" t="s">
        <v>10</v>
      </c>
      <c r="C923" s="74">
        <v>208</v>
      </c>
      <c r="D923" s="75">
        <v>5606963</v>
      </c>
      <c r="E923" s="75">
        <v>336418</v>
      </c>
      <c r="F923" s="76">
        <v>4.3814728679111441E-4</v>
      </c>
    </row>
    <row r="924" spans="1:6" x14ac:dyDescent="0.2">
      <c r="A924" s="65" t="s">
        <v>552</v>
      </c>
      <c r="B924" s="65" t="s">
        <v>4</v>
      </c>
      <c r="C924" s="74">
        <v>24</v>
      </c>
      <c r="D924" s="75">
        <v>375529</v>
      </c>
      <c r="E924" s="75">
        <v>22532</v>
      </c>
      <c r="F924" s="76">
        <v>2.9345441284287375E-5</v>
      </c>
    </row>
    <row r="925" spans="1:6" x14ac:dyDescent="0.2">
      <c r="A925" s="65" t="s">
        <v>552</v>
      </c>
      <c r="B925" s="65" t="s">
        <v>779</v>
      </c>
      <c r="C925" s="74">
        <v>323</v>
      </c>
      <c r="D925" s="75">
        <v>5965297</v>
      </c>
      <c r="E925" s="75">
        <v>352117</v>
      </c>
      <c r="F925" s="76">
        <v>4.5859350029732904E-4</v>
      </c>
    </row>
    <row r="926" spans="1:6" x14ac:dyDescent="0.2">
      <c r="A926" s="65" t="s">
        <v>552</v>
      </c>
      <c r="B926" s="65" t="s">
        <v>8</v>
      </c>
      <c r="C926" s="74">
        <v>137</v>
      </c>
      <c r="D926" s="75">
        <v>6177570</v>
      </c>
      <c r="E926" s="75">
        <v>370654</v>
      </c>
      <c r="F926" s="76">
        <v>4.8273589533935081E-4</v>
      </c>
    </row>
    <row r="927" spans="1:6" x14ac:dyDescent="0.2">
      <c r="A927" s="65" t="s">
        <v>552</v>
      </c>
      <c r="B927" s="65" t="s">
        <v>780</v>
      </c>
      <c r="C927" s="74">
        <v>81</v>
      </c>
      <c r="D927" s="75">
        <v>3261944</v>
      </c>
      <c r="E927" s="75">
        <v>195717</v>
      </c>
      <c r="F927" s="76">
        <v>2.548997750682084E-4</v>
      </c>
    </row>
    <row r="928" spans="1:6" x14ac:dyDescent="0.2">
      <c r="A928" s="65" t="s">
        <v>552</v>
      </c>
      <c r="B928" s="65" t="s">
        <v>25</v>
      </c>
      <c r="C928" s="74">
        <v>62</v>
      </c>
      <c r="D928" s="75">
        <v>7418634</v>
      </c>
      <c r="E928" s="75">
        <v>445118</v>
      </c>
      <c r="F928" s="76">
        <v>5.7971703060444822E-4</v>
      </c>
    </row>
    <row r="929" spans="1:6" x14ac:dyDescent="0.2">
      <c r="A929" s="65" t="s">
        <v>552</v>
      </c>
      <c r="B929" s="65" t="s">
        <v>50</v>
      </c>
      <c r="C929" s="74">
        <v>1071</v>
      </c>
      <c r="D929" s="75">
        <v>45285097</v>
      </c>
      <c r="E929" s="75">
        <v>2711305</v>
      </c>
      <c r="F929" s="76">
        <v>3.5311752920865781E-3</v>
      </c>
    </row>
    <row r="930" spans="1:6" x14ac:dyDescent="0.2">
      <c r="A930" s="65" t="s">
        <v>184</v>
      </c>
      <c r="B930" s="65" t="s">
        <v>5</v>
      </c>
      <c r="C930" s="74" t="s">
        <v>777</v>
      </c>
      <c r="D930" s="75" t="s">
        <v>777</v>
      </c>
      <c r="E930" s="75" t="s">
        <v>777</v>
      </c>
      <c r="F930" s="76" t="s">
        <v>777</v>
      </c>
    </row>
    <row r="931" spans="1:6" x14ac:dyDescent="0.2">
      <c r="A931" s="65" t="s">
        <v>184</v>
      </c>
      <c r="B931" s="65" t="s">
        <v>1</v>
      </c>
      <c r="C931" s="74">
        <v>15</v>
      </c>
      <c r="D931" s="75">
        <v>2082854</v>
      </c>
      <c r="E931" s="75">
        <v>124971</v>
      </c>
      <c r="F931" s="76">
        <v>1.6276092414071886E-4</v>
      </c>
    </row>
    <row r="932" spans="1:6" x14ac:dyDescent="0.2">
      <c r="A932" s="65" t="s">
        <v>184</v>
      </c>
      <c r="B932" s="65" t="s">
        <v>778</v>
      </c>
      <c r="C932" s="74">
        <v>38</v>
      </c>
      <c r="D932" s="75">
        <v>977424</v>
      </c>
      <c r="E932" s="75">
        <v>58645</v>
      </c>
      <c r="F932" s="76">
        <v>7.6378635013182723E-5</v>
      </c>
    </row>
    <row r="933" spans="1:6" x14ac:dyDescent="0.2">
      <c r="A933" s="65" t="s">
        <v>184</v>
      </c>
      <c r="B933" s="65" t="s">
        <v>3</v>
      </c>
      <c r="C933" s="74">
        <v>18</v>
      </c>
      <c r="D933" s="75">
        <v>4308949</v>
      </c>
      <c r="E933" s="75">
        <v>258537</v>
      </c>
      <c r="F933" s="76">
        <v>3.3671588644220687E-4</v>
      </c>
    </row>
    <row r="934" spans="1:6" x14ac:dyDescent="0.2">
      <c r="A934" s="65" t="s">
        <v>184</v>
      </c>
      <c r="B934" s="65" t="s">
        <v>2</v>
      </c>
      <c r="C934" s="74" t="s">
        <v>777</v>
      </c>
      <c r="D934" s="75" t="s">
        <v>777</v>
      </c>
      <c r="E934" s="75" t="s">
        <v>777</v>
      </c>
      <c r="F934" s="76" t="s">
        <v>777</v>
      </c>
    </row>
    <row r="935" spans="1:6" x14ac:dyDescent="0.2">
      <c r="A935" s="65" t="s">
        <v>184</v>
      </c>
      <c r="B935" s="65" t="s">
        <v>6</v>
      </c>
      <c r="C935" s="74" t="s">
        <v>777</v>
      </c>
      <c r="D935" s="75" t="s">
        <v>777</v>
      </c>
      <c r="E935" s="75" t="s">
        <v>777</v>
      </c>
      <c r="F935" s="76" t="s">
        <v>777</v>
      </c>
    </row>
    <row r="936" spans="1:6" x14ac:dyDescent="0.2">
      <c r="A936" s="65" t="s">
        <v>184</v>
      </c>
      <c r="B936" s="65" t="s">
        <v>10</v>
      </c>
      <c r="C936" s="74">
        <v>96</v>
      </c>
      <c r="D936" s="75">
        <v>2107408</v>
      </c>
      <c r="E936" s="75">
        <v>126445</v>
      </c>
      <c r="F936" s="76">
        <v>1.6468064633373502E-4</v>
      </c>
    </row>
    <row r="937" spans="1:6" x14ac:dyDescent="0.2">
      <c r="A937" s="65" t="s">
        <v>184</v>
      </c>
      <c r="B937" s="65" t="s">
        <v>4</v>
      </c>
      <c r="C937" s="74" t="s">
        <v>777</v>
      </c>
      <c r="D937" s="75" t="s">
        <v>777</v>
      </c>
      <c r="E937" s="75" t="s">
        <v>777</v>
      </c>
      <c r="F937" s="76" t="s">
        <v>777</v>
      </c>
    </row>
    <row r="938" spans="1:6" x14ac:dyDescent="0.2">
      <c r="A938" s="65" t="s">
        <v>184</v>
      </c>
      <c r="B938" s="65" t="s">
        <v>779</v>
      </c>
      <c r="C938" s="74">
        <v>117</v>
      </c>
      <c r="D938" s="75">
        <v>1474233</v>
      </c>
      <c r="E938" s="75">
        <v>87768</v>
      </c>
      <c r="F938" s="76">
        <v>1.1430812580504768E-4</v>
      </c>
    </row>
    <row r="939" spans="1:6" x14ac:dyDescent="0.2">
      <c r="A939" s="65" t="s">
        <v>184</v>
      </c>
      <c r="B939" s="65" t="s">
        <v>8</v>
      </c>
      <c r="C939" s="74">
        <v>68</v>
      </c>
      <c r="D939" s="75">
        <v>2512459</v>
      </c>
      <c r="E939" s="75">
        <v>150748</v>
      </c>
      <c r="F939" s="76">
        <v>1.9633261950664625E-4</v>
      </c>
    </row>
    <row r="940" spans="1:6" x14ac:dyDescent="0.2">
      <c r="A940" s="65" t="s">
        <v>184</v>
      </c>
      <c r="B940" s="65" t="s">
        <v>780</v>
      </c>
      <c r="C940" s="74">
        <v>36</v>
      </c>
      <c r="D940" s="75">
        <v>2301641</v>
      </c>
      <c r="E940" s="75">
        <v>138098</v>
      </c>
      <c r="F940" s="76">
        <v>1.798573917307615E-4</v>
      </c>
    </row>
    <row r="941" spans="1:6" x14ac:dyDescent="0.2">
      <c r="A941" s="65" t="s">
        <v>184</v>
      </c>
      <c r="B941" s="65" t="s">
        <v>25</v>
      </c>
      <c r="C941" s="74">
        <v>15</v>
      </c>
      <c r="D941" s="75">
        <v>495970</v>
      </c>
      <c r="E941" s="75">
        <v>29758</v>
      </c>
      <c r="F941" s="76">
        <v>3.875650815452795E-5</v>
      </c>
    </row>
    <row r="942" spans="1:6" x14ac:dyDescent="0.2">
      <c r="A942" s="65" t="s">
        <v>184</v>
      </c>
      <c r="B942" s="65" t="s">
        <v>50</v>
      </c>
      <c r="C942" s="74">
        <v>418</v>
      </c>
      <c r="D942" s="75">
        <v>17229374</v>
      </c>
      <c r="E942" s="75">
        <v>1033077</v>
      </c>
      <c r="F942" s="76">
        <v>1.3454686865634541E-3</v>
      </c>
    </row>
    <row r="943" spans="1:6" x14ac:dyDescent="0.2">
      <c r="A943" s="65" t="s">
        <v>564</v>
      </c>
      <c r="B943" s="65" t="s">
        <v>5</v>
      </c>
      <c r="C943" s="74">
        <v>21</v>
      </c>
      <c r="D943" s="75">
        <v>474594</v>
      </c>
      <c r="E943" s="75">
        <v>28476</v>
      </c>
      <c r="F943" s="76">
        <v>3.7086844754631958E-5</v>
      </c>
    </row>
    <row r="944" spans="1:6" x14ac:dyDescent="0.2">
      <c r="A944" s="65" t="s">
        <v>564</v>
      </c>
      <c r="B944" s="65" t="s">
        <v>1</v>
      </c>
      <c r="C944" s="74">
        <v>24</v>
      </c>
      <c r="D944" s="75">
        <v>3350008</v>
      </c>
      <c r="E944" s="75">
        <v>201000</v>
      </c>
      <c r="F944" s="76">
        <v>2.61780299047655E-4</v>
      </c>
    </row>
    <row r="945" spans="1:6" x14ac:dyDescent="0.2">
      <c r="A945" s="65" t="s">
        <v>564</v>
      </c>
      <c r="B945" s="65" t="s">
        <v>778</v>
      </c>
      <c r="C945" s="74">
        <v>99</v>
      </c>
      <c r="D945" s="75">
        <v>4049642</v>
      </c>
      <c r="E945" s="75">
        <v>242978</v>
      </c>
      <c r="F945" s="76">
        <v>3.1645200747264235E-4</v>
      </c>
    </row>
    <row r="946" spans="1:6" x14ac:dyDescent="0.2">
      <c r="A946" s="65" t="s">
        <v>564</v>
      </c>
      <c r="B946" s="65" t="s">
        <v>3</v>
      </c>
      <c r="C946" s="74">
        <v>33</v>
      </c>
      <c r="D946" s="75">
        <v>4590793</v>
      </c>
      <c r="E946" s="75">
        <v>275448</v>
      </c>
      <c r="F946" s="76">
        <v>3.5874059607999241E-4</v>
      </c>
    </row>
    <row r="947" spans="1:6" x14ac:dyDescent="0.2">
      <c r="A947" s="65" t="s">
        <v>564</v>
      </c>
      <c r="B947" s="65" t="s">
        <v>2</v>
      </c>
      <c r="C947" s="74">
        <v>12</v>
      </c>
      <c r="D947" s="75">
        <v>7621785</v>
      </c>
      <c r="E947" s="75">
        <v>457307</v>
      </c>
      <c r="F947" s="76">
        <v>5.955918567989351E-4</v>
      </c>
    </row>
    <row r="948" spans="1:6" x14ac:dyDescent="0.2">
      <c r="A948" s="65" t="s">
        <v>564</v>
      </c>
      <c r="B948" s="65" t="s">
        <v>6</v>
      </c>
      <c r="C948" s="74">
        <v>33</v>
      </c>
      <c r="D948" s="75">
        <v>1855570</v>
      </c>
      <c r="E948" s="75">
        <v>111334</v>
      </c>
      <c r="F948" s="76">
        <v>1.4500023788145084E-4</v>
      </c>
    </row>
    <row r="949" spans="1:6" x14ac:dyDescent="0.2">
      <c r="A949" s="65" t="s">
        <v>564</v>
      </c>
      <c r="B949" s="65" t="s">
        <v>10</v>
      </c>
      <c r="C949" s="74">
        <v>153</v>
      </c>
      <c r="D949" s="75">
        <v>3165761</v>
      </c>
      <c r="E949" s="75">
        <v>189946</v>
      </c>
      <c r="F949" s="76">
        <v>2.4738368498958149E-4</v>
      </c>
    </row>
    <row r="950" spans="1:6" x14ac:dyDescent="0.2">
      <c r="A950" s="65" t="s">
        <v>564</v>
      </c>
      <c r="B950" s="65" t="s">
        <v>4</v>
      </c>
      <c r="C950" s="74">
        <v>30</v>
      </c>
      <c r="D950" s="75">
        <v>2512396</v>
      </c>
      <c r="E950" s="75">
        <v>150744</v>
      </c>
      <c r="F950" s="76">
        <v>1.9632740994845625E-4</v>
      </c>
    </row>
    <row r="951" spans="1:6" x14ac:dyDescent="0.2">
      <c r="A951" s="65" t="s">
        <v>564</v>
      </c>
      <c r="B951" s="65" t="s">
        <v>779</v>
      </c>
      <c r="C951" s="74">
        <v>250</v>
      </c>
      <c r="D951" s="75">
        <v>3136089</v>
      </c>
      <c r="E951" s="75">
        <v>182709</v>
      </c>
      <c r="F951" s="76">
        <v>2.3795829183431838E-4</v>
      </c>
    </row>
    <row r="952" spans="1:6" x14ac:dyDescent="0.2">
      <c r="A952" s="65" t="s">
        <v>564</v>
      </c>
      <c r="B952" s="65" t="s">
        <v>8</v>
      </c>
      <c r="C952" s="74">
        <v>123</v>
      </c>
      <c r="D952" s="75">
        <v>2967285</v>
      </c>
      <c r="E952" s="75">
        <v>178037</v>
      </c>
      <c r="F952" s="76">
        <v>2.3187352786839478E-4</v>
      </c>
    </row>
    <row r="953" spans="1:6" x14ac:dyDescent="0.2">
      <c r="A953" s="65" t="s">
        <v>564</v>
      </c>
      <c r="B953" s="65" t="s">
        <v>780</v>
      </c>
      <c r="C953" s="74">
        <v>63</v>
      </c>
      <c r="D953" s="75">
        <v>2670141</v>
      </c>
      <c r="E953" s="75">
        <v>160208</v>
      </c>
      <c r="F953" s="76">
        <v>2.0865322462600353E-4</v>
      </c>
    </row>
    <row r="954" spans="1:6" x14ac:dyDescent="0.2">
      <c r="A954" s="65" t="s">
        <v>564</v>
      </c>
      <c r="B954" s="65" t="s">
        <v>25</v>
      </c>
      <c r="C954" s="74">
        <v>45</v>
      </c>
      <c r="D954" s="75">
        <v>2294874</v>
      </c>
      <c r="E954" s="75">
        <v>137692</v>
      </c>
      <c r="F954" s="76">
        <v>1.7932862157447616E-4</v>
      </c>
    </row>
    <row r="955" spans="1:6" x14ac:dyDescent="0.2">
      <c r="A955" s="65" t="s">
        <v>564</v>
      </c>
      <c r="B955" s="65" t="s">
        <v>50</v>
      </c>
      <c r="C955" s="74">
        <v>886</v>
      </c>
      <c r="D955" s="75">
        <v>38688937</v>
      </c>
      <c r="E955" s="75">
        <v>2315880</v>
      </c>
      <c r="F955" s="76">
        <v>3.0161779052660857E-3</v>
      </c>
    </row>
    <row r="956" spans="1:6" x14ac:dyDescent="0.2">
      <c r="A956" s="65" t="s">
        <v>567</v>
      </c>
      <c r="B956" s="65" t="s">
        <v>5</v>
      </c>
      <c r="C956" s="74" t="s">
        <v>777</v>
      </c>
      <c r="D956" s="75" t="s">
        <v>777</v>
      </c>
      <c r="E956" s="75" t="s">
        <v>777</v>
      </c>
      <c r="F956" s="76" t="s">
        <v>777</v>
      </c>
    </row>
    <row r="957" spans="1:6" x14ac:dyDescent="0.2">
      <c r="A957" s="65" t="s">
        <v>567</v>
      </c>
      <c r="B957" s="65" t="s">
        <v>1</v>
      </c>
      <c r="C957" s="74">
        <v>12</v>
      </c>
      <c r="D957" s="75">
        <v>2099219</v>
      </c>
      <c r="E957" s="75">
        <v>125953</v>
      </c>
      <c r="F957" s="76">
        <v>1.6403987067636463E-4</v>
      </c>
    </row>
    <row r="958" spans="1:6" x14ac:dyDescent="0.2">
      <c r="A958" s="65" t="s">
        <v>567</v>
      </c>
      <c r="B958" s="65" t="s">
        <v>778</v>
      </c>
      <c r="C958" s="74">
        <v>78</v>
      </c>
      <c r="D958" s="75">
        <v>2847884</v>
      </c>
      <c r="E958" s="75">
        <v>170873</v>
      </c>
      <c r="F958" s="76">
        <v>2.2254320915009927E-4</v>
      </c>
    </row>
    <row r="959" spans="1:6" x14ac:dyDescent="0.2">
      <c r="A959" s="65" t="s">
        <v>567</v>
      </c>
      <c r="B959" s="65" t="s">
        <v>3</v>
      </c>
      <c r="C959" s="74">
        <v>30</v>
      </c>
      <c r="D959" s="75">
        <v>3560580</v>
      </c>
      <c r="E959" s="75">
        <v>213635</v>
      </c>
      <c r="F959" s="76">
        <v>2.7823599098032725E-4</v>
      </c>
    </row>
    <row r="960" spans="1:6" x14ac:dyDescent="0.2">
      <c r="A960" s="65" t="s">
        <v>567</v>
      </c>
      <c r="B960" s="65" t="s">
        <v>2</v>
      </c>
      <c r="C960" s="74" t="s">
        <v>777</v>
      </c>
      <c r="D960" s="75" t="s">
        <v>777</v>
      </c>
      <c r="E960" s="75" t="s">
        <v>777</v>
      </c>
      <c r="F960" s="76" t="s">
        <v>777</v>
      </c>
    </row>
    <row r="961" spans="1:6" x14ac:dyDescent="0.2">
      <c r="A961" s="65" t="s">
        <v>567</v>
      </c>
      <c r="B961" s="65" t="s">
        <v>6</v>
      </c>
      <c r="C961" s="74">
        <v>15</v>
      </c>
      <c r="D961" s="75">
        <v>858150</v>
      </c>
      <c r="E961" s="75">
        <v>51489</v>
      </c>
      <c r="F961" s="76">
        <v>6.705873541126721E-5</v>
      </c>
    </row>
    <row r="962" spans="1:6" x14ac:dyDescent="0.2">
      <c r="A962" s="65" t="s">
        <v>567</v>
      </c>
      <c r="B962" s="65" t="s">
        <v>10</v>
      </c>
      <c r="C962" s="74">
        <v>119</v>
      </c>
      <c r="D962" s="75">
        <v>12679880</v>
      </c>
      <c r="E962" s="75">
        <v>760793</v>
      </c>
      <c r="F962" s="76">
        <v>9.9084885101175424E-4</v>
      </c>
    </row>
    <row r="963" spans="1:6" x14ac:dyDescent="0.2">
      <c r="A963" s="65" t="s">
        <v>567</v>
      </c>
      <c r="B963" s="65" t="s">
        <v>4</v>
      </c>
      <c r="C963" s="74">
        <v>24</v>
      </c>
      <c r="D963" s="75">
        <v>1375275</v>
      </c>
      <c r="E963" s="75">
        <v>82517</v>
      </c>
      <c r="F963" s="76">
        <v>1.0746927829112113E-4</v>
      </c>
    </row>
    <row r="964" spans="1:6" x14ac:dyDescent="0.2">
      <c r="A964" s="65" t="s">
        <v>567</v>
      </c>
      <c r="B964" s="65" t="s">
        <v>779</v>
      </c>
      <c r="C964" s="74">
        <v>207</v>
      </c>
      <c r="D964" s="75">
        <v>2625866</v>
      </c>
      <c r="E964" s="75">
        <v>151918</v>
      </c>
      <c r="F964" s="76">
        <v>1.9785641527722214E-4</v>
      </c>
    </row>
    <row r="965" spans="1:6" x14ac:dyDescent="0.2">
      <c r="A965" s="65" t="s">
        <v>567</v>
      </c>
      <c r="B965" s="65" t="s">
        <v>8</v>
      </c>
      <c r="C965" s="74">
        <v>79</v>
      </c>
      <c r="D965" s="75">
        <v>867613</v>
      </c>
      <c r="E965" s="75">
        <v>52057</v>
      </c>
      <c r="F965" s="76">
        <v>6.7798492674247648E-5</v>
      </c>
    </row>
    <row r="966" spans="1:6" x14ac:dyDescent="0.2">
      <c r="A966" s="65" t="s">
        <v>567</v>
      </c>
      <c r="B966" s="65" t="s">
        <v>780</v>
      </c>
      <c r="C966" s="74">
        <v>60</v>
      </c>
      <c r="D966" s="75">
        <v>2180011</v>
      </c>
      <c r="E966" s="75">
        <v>130801</v>
      </c>
      <c r="F966" s="76">
        <v>1.7035385520264835E-4</v>
      </c>
    </row>
    <row r="967" spans="1:6" x14ac:dyDescent="0.2">
      <c r="A967" s="65" t="s">
        <v>567</v>
      </c>
      <c r="B967" s="65" t="s">
        <v>25</v>
      </c>
      <c r="C967" s="74">
        <v>39</v>
      </c>
      <c r="D967" s="75">
        <v>1921616</v>
      </c>
      <c r="E967" s="75">
        <v>115297</v>
      </c>
      <c r="F967" s="76">
        <v>1.5016160765819641E-4</v>
      </c>
    </row>
    <row r="968" spans="1:6" x14ac:dyDescent="0.2">
      <c r="A968" s="65" t="s">
        <v>567</v>
      </c>
      <c r="B968" s="65" t="s">
        <v>50</v>
      </c>
      <c r="C968" s="74">
        <v>671</v>
      </c>
      <c r="D968" s="75">
        <v>31183472</v>
      </c>
      <c r="E968" s="75">
        <v>1865375</v>
      </c>
      <c r="F968" s="76">
        <v>2.429444902169251E-3</v>
      </c>
    </row>
    <row r="969" spans="1:6" x14ac:dyDescent="0.2">
      <c r="A969" s="65" t="s">
        <v>169</v>
      </c>
      <c r="B969" s="65" t="s">
        <v>5</v>
      </c>
      <c r="C969" s="74" t="s">
        <v>777</v>
      </c>
      <c r="D969" s="75" t="s">
        <v>777</v>
      </c>
      <c r="E969" s="75" t="s">
        <v>777</v>
      </c>
      <c r="F969" s="76" t="s">
        <v>777</v>
      </c>
    </row>
    <row r="970" spans="1:6" x14ac:dyDescent="0.2">
      <c r="A970" s="65" t="s">
        <v>169</v>
      </c>
      <c r="B970" s="65" t="s">
        <v>1</v>
      </c>
      <c r="C970" s="74">
        <v>30</v>
      </c>
      <c r="D970" s="75">
        <v>1340882</v>
      </c>
      <c r="E970" s="75">
        <v>80453</v>
      </c>
      <c r="F970" s="76">
        <v>1.0478114626507954E-4</v>
      </c>
    </row>
    <row r="971" spans="1:6" x14ac:dyDescent="0.2">
      <c r="A971" s="65" t="s">
        <v>169</v>
      </c>
      <c r="B971" s="65" t="s">
        <v>778</v>
      </c>
      <c r="C971" s="74">
        <v>198</v>
      </c>
      <c r="D971" s="75">
        <v>8460655</v>
      </c>
      <c r="E971" s="75">
        <v>507639</v>
      </c>
      <c r="F971" s="76">
        <v>6.6114372750374398E-4</v>
      </c>
    </row>
    <row r="972" spans="1:6" x14ac:dyDescent="0.2">
      <c r="A972" s="65" t="s">
        <v>169</v>
      </c>
      <c r="B972" s="65" t="s">
        <v>3</v>
      </c>
      <c r="C972" s="74">
        <v>63</v>
      </c>
      <c r="D972" s="75">
        <v>8233269</v>
      </c>
      <c r="E972" s="75">
        <v>493996</v>
      </c>
      <c r="F972" s="76">
        <v>6.4337522690719091E-4</v>
      </c>
    </row>
    <row r="973" spans="1:6" x14ac:dyDescent="0.2">
      <c r="A973" s="65" t="s">
        <v>169</v>
      </c>
      <c r="B973" s="65" t="s">
        <v>2</v>
      </c>
      <c r="C973" s="74" t="s">
        <v>777</v>
      </c>
      <c r="D973" s="75" t="s">
        <v>777</v>
      </c>
      <c r="E973" s="75" t="s">
        <v>777</v>
      </c>
      <c r="F973" s="76" t="s">
        <v>777</v>
      </c>
    </row>
    <row r="974" spans="1:6" x14ac:dyDescent="0.2">
      <c r="A974" s="65" t="s">
        <v>169</v>
      </c>
      <c r="B974" s="65" t="s">
        <v>6</v>
      </c>
      <c r="C974" s="74">
        <v>30</v>
      </c>
      <c r="D974" s="75">
        <v>1699687</v>
      </c>
      <c r="E974" s="75">
        <v>101981</v>
      </c>
      <c r="F974" s="76">
        <v>1.3281898844367613E-4</v>
      </c>
    </row>
    <row r="975" spans="1:6" x14ac:dyDescent="0.2">
      <c r="A975" s="65" t="s">
        <v>169</v>
      </c>
      <c r="B975" s="65" t="s">
        <v>10</v>
      </c>
      <c r="C975" s="74">
        <v>306</v>
      </c>
      <c r="D975" s="75">
        <v>10505534</v>
      </c>
      <c r="E975" s="75">
        <v>630332</v>
      </c>
      <c r="F975" s="76">
        <v>8.2093780825525601E-4</v>
      </c>
    </row>
    <row r="976" spans="1:6" x14ac:dyDescent="0.2">
      <c r="A976" s="65" t="s">
        <v>169</v>
      </c>
      <c r="B976" s="65" t="s">
        <v>4</v>
      </c>
      <c r="C976" s="74">
        <v>24</v>
      </c>
      <c r="D976" s="75">
        <v>5023107</v>
      </c>
      <c r="E976" s="75">
        <v>301386</v>
      </c>
      <c r="F976" s="76">
        <v>3.9252197616306738E-4</v>
      </c>
    </row>
    <row r="977" spans="1:6" x14ac:dyDescent="0.2">
      <c r="A977" s="65" t="s">
        <v>169</v>
      </c>
      <c r="B977" s="65" t="s">
        <v>779</v>
      </c>
      <c r="C977" s="74">
        <v>530</v>
      </c>
      <c r="D977" s="75">
        <v>10698878</v>
      </c>
      <c r="E977" s="75">
        <v>631407</v>
      </c>
      <c r="F977" s="76">
        <v>8.2233787701881935E-4</v>
      </c>
    </row>
    <row r="978" spans="1:6" x14ac:dyDescent="0.2">
      <c r="A978" s="65" t="s">
        <v>169</v>
      </c>
      <c r="B978" s="65" t="s">
        <v>8</v>
      </c>
      <c r="C978" s="74">
        <v>155</v>
      </c>
      <c r="D978" s="75">
        <v>4482537</v>
      </c>
      <c r="E978" s="75">
        <v>268952</v>
      </c>
      <c r="F978" s="76">
        <v>3.5028027357942741E-4</v>
      </c>
    </row>
    <row r="979" spans="1:6" x14ac:dyDescent="0.2">
      <c r="A979" s="65" t="s">
        <v>169</v>
      </c>
      <c r="B979" s="65" t="s">
        <v>780</v>
      </c>
      <c r="C979" s="74">
        <v>81</v>
      </c>
      <c r="D979" s="75">
        <v>5326199</v>
      </c>
      <c r="E979" s="75">
        <v>319572</v>
      </c>
      <c r="F979" s="76">
        <v>4.162072324739164E-4</v>
      </c>
    </row>
    <row r="980" spans="1:6" x14ac:dyDescent="0.2">
      <c r="A980" s="65" t="s">
        <v>169</v>
      </c>
      <c r="B980" s="65" t="s">
        <v>25</v>
      </c>
      <c r="C980" s="74">
        <v>75</v>
      </c>
      <c r="D980" s="75">
        <v>7182019</v>
      </c>
      <c r="E980" s="75">
        <v>430921</v>
      </c>
      <c r="F980" s="76">
        <v>5.6122700619857982E-4</v>
      </c>
    </row>
    <row r="981" spans="1:6" x14ac:dyDescent="0.2">
      <c r="A981" s="65" t="s">
        <v>169</v>
      </c>
      <c r="B981" s="65" t="s">
        <v>50</v>
      </c>
      <c r="C981" s="74">
        <v>1528</v>
      </c>
      <c r="D981" s="75">
        <v>73364904</v>
      </c>
      <c r="E981" s="75">
        <v>4391369</v>
      </c>
      <c r="F981" s="76">
        <v>5.7192730848189136E-3</v>
      </c>
    </row>
    <row r="982" spans="1:6" x14ac:dyDescent="0.2">
      <c r="A982" s="65" t="s">
        <v>581</v>
      </c>
      <c r="B982" s="65" t="s">
        <v>5</v>
      </c>
      <c r="C982" s="74" t="s">
        <v>777</v>
      </c>
      <c r="D982" s="75" t="s">
        <v>777</v>
      </c>
      <c r="E982" s="75" t="s">
        <v>777</v>
      </c>
      <c r="F982" s="76" t="s">
        <v>777</v>
      </c>
    </row>
    <row r="983" spans="1:6" x14ac:dyDescent="0.2">
      <c r="A983" s="65" t="s">
        <v>581</v>
      </c>
      <c r="B983" s="65" t="s">
        <v>1</v>
      </c>
      <c r="C983" s="74" t="s">
        <v>777</v>
      </c>
      <c r="D983" s="75" t="s">
        <v>777</v>
      </c>
      <c r="E983" s="75" t="s">
        <v>777</v>
      </c>
      <c r="F983" s="76" t="s">
        <v>777</v>
      </c>
    </row>
    <row r="984" spans="1:6" x14ac:dyDescent="0.2">
      <c r="A984" s="65" t="s">
        <v>581</v>
      </c>
      <c r="B984" s="65" t="s">
        <v>778</v>
      </c>
      <c r="C984" s="74">
        <v>41</v>
      </c>
      <c r="D984" s="75">
        <v>788818</v>
      </c>
      <c r="E984" s="75">
        <v>47329</v>
      </c>
      <c r="F984" s="76">
        <v>6.1640794893663993E-5</v>
      </c>
    </row>
    <row r="985" spans="1:6" x14ac:dyDescent="0.2">
      <c r="A985" s="65" t="s">
        <v>581</v>
      </c>
      <c r="B985" s="65" t="s">
        <v>3</v>
      </c>
      <c r="C985" s="74">
        <v>33</v>
      </c>
      <c r="D985" s="75">
        <v>2359319</v>
      </c>
      <c r="E985" s="75">
        <v>141559</v>
      </c>
      <c r="F985" s="76">
        <v>1.8436496195466166E-4</v>
      </c>
    </row>
    <row r="986" spans="1:6" x14ac:dyDescent="0.2">
      <c r="A986" s="65" t="s">
        <v>581</v>
      </c>
      <c r="B986" s="65" t="s">
        <v>2</v>
      </c>
      <c r="C986" s="74" t="s">
        <v>777</v>
      </c>
      <c r="D986" s="75" t="s">
        <v>777</v>
      </c>
      <c r="E986" s="75" t="s">
        <v>777</v>
      </c>
      <c r="F986" s="76" t="s">
        <v>777</v>
      </c>
    </row>
    <row r="987" spans="1:6" x14ac:dyDescent="0.2">
      <c r="A987" s="65" t="s">
        <v>581</v>
      </c>
      <c r="B987" s="65" t="s">
        <v>6</v>
      </c>
      <c r="C987" s="74" t="s">
        <v>777</v>
      </c>
      <c r="D987" s="75" t="s">
        <v>777</v>
      </c>
      <c r="E987" s="75" t="s">
        <v>777</v>
      </c>
      <c r="F987" s="76" t="s">
        <v>777</v>
      </c>
    </row>
    <row r="988" spans="1:6" x14ac:dyDescent="0.2">
      <c r="A988" s="65" t="s">
        <v>581</v>
      </c>
      <c r="B988" s="65" t="s">
        <v>10</v>
      </c>
      <c r="C988" s="74">
        <v>94</v>
      </c>
      <c r="D988" s="75">
        <v>2156264</v>
      </c>
      <c r="E988" s="75">
        <v>129376</v>
      </c>
      <c r="F988" s="76">
        <v>1.6849795009745975E-4</v>
      </c>
    </row>
    <row r="989" spans="1:6" x14ac:dyDescent="0.2">
      <c r="A989" s="65" t="s">
        <v>581</v>
      </c>
      <c r="B989" s="65" t="s">
        <v>4</v>
      </c>
      <c r="C989" s="74">
        <v>12</v>
      </c>
      <c r="D989" s="75">
        <v>227854</v>
      </c>
      <c r="E989" s="75">
        <v>13671</v>
      </c>
      <c r="F989" s="76">
        <v>1.780496750388304E-5</v>
      </c>
    </row>
    <row r="990" spans="1:6" x14ac:dyDescent="0.2">
      <c r="A990" s="65" t="s">
        <v>581</v>
      </c>
      <c r="B990" s="65" t="s">
        <v>779</v>
      </c>
      <c r="C990" s="74">
        <v>131</v>
      </c>
      <c r="D990" s="75">
        <v>1104000</v>
      </c>
      <c r="E990" s="75">
        <v>65495</v>
      </c>
      <c r="F990" s="76">
        <v>8.5300003413562998E-5</v>
      </c>
    </row>
    <row r="991" spans="1:6" x14ac:dyDescent="0.2">
      <c r="A991" s="65" t="s">
        <v>581</v>
      </c>
      <c r="B991" s="65" t="s">
        <v>8</v>
      </c>
      <c r="C991" s="74">
        <v>54</v>
      </c>
      <c r="D991" s="75">
        <v>308655</v>
      </c>
      <c r="E991" s="75">
        <v>18519</v>
      </c>
      <c r="F991" s="76">
        <v>2.411895203016678E-5</v>
      </c>
    </row>
    <row r="992" spans="1:6" x14ac:dyDescent="0.2">
      <c r="A992" s="65" t="s">
        <v>581</v>
      </c>
      <c r="B992" s="65" t="s">
        <v>780</v>
      </c>
      <c r="C992" s="74">
        <v>90</v>
      </c>
      <c r="D992" s="75">
        <v>2093792</v>
      </c>
      <c r="E992" s="75">
        <v>125628</v>
      </c>
      <c r="F992" s="76">
        <v>1.6361659407342687E-4</v>
      </c>
    </row>
    <row r="993" spans="1:6" x14ac:dyDescent="0.2">
      <c r="A993" s="65" t="s">
        <v>581</v>
      </c>
      <c r="B993" s="65" t="s">
        <v>25</v>
      </c>
      <c r="C993" s="74">
        <v>18</v>
      </c>
      <c r="D993" s="75">
        <v>1313948</v>
      </c>
      <c r="E993" s="75">
        <v>78837</v>
      </c>
      <c r="F993" s="76">
        <v>1.0267648475631829E-4</v>
      </c>
    </row>
    <row r="994" spans="1:6" x14ac:dyDescent="0.2">
      <c r="A994" s="65" t="s">
        <v>581</v>
      </c>
      <c r="B994" s="65" t="s">
        <v>50</v>
      </c>
      <c r="C994" s="74">
        <v>503</v>
      </c>
      <c r="D994" s="75">
        <v>12281368</v>
      </c>
      <c r="E994" s="75">
        <v>736137</v>
      </c>
      <c r="F994" s="76">
        <v>9.5873713432857515E-4</v>
      </c>
    </row>
    <row r="995" spans="1:6" x14ac:dyDescent="0.2">
      <c r="A995" s="65" t="s">
        <v>588</v>
      </c>
      <c r="B995" s="65" t="s">
        <v>5</v>
      </c>
      <c r="C995" s="74">
        <v>721</v>
      </c>
      <c r="D995" s="75">
        <v>67108616</v>
      </c>
      <c r="E995" s="75">
        <v>4026517</v>
      </c>
      <c r="F995" s="76">
        <v>5.2440936536341624E-3</v>
      </c>
    </row>
    <row r="996" spans="1:6" x14ac:dyDescent="0.2">
      <c r="A996" s="65" t="s">
        <v>588</v>
      </c>
      <c r="B996" s="65" t="s">
        <v>1</v>
      </c>
      <c r="C996" s="74">
        <v>294</v>
      </c>
      <c r="D996" s="75">
        <v>241114286</v>
      </c>
      <c r="E996" s="75">
        <v>14466857</v>
      </c>
      <c r="F996" s="76">
        <v>1.8841483341988364E-2</v>
      </c>
    </row>
    <row r="997" spans="1:6" x14ac:dyDescent="0.2">
      <c r="A997" s="65" t="s">
        <v>588</v>
      </c>
      <c r="B997" s="65" t="s">
        <v>778</v>
      </c>
      <c r="C997" s="74">
        <v>4268</v>
      </c>
      <c r="D997" s="75">
        <v>355347540</v>
      </c>
      <c r="E997" s="75">
        <v>21310441</v>
      </c>
      <c r="F997" s="76">
        <v>2.7754495611031882E-2</v>
      </c>
    </row>
    <row r="998" spans="1:6" x14ac:dyDescent="0.2">
      <c r="A998" s="65" t="s">
        <v>588</v>
      </c>
      <c r="B998" s="65" t="s">
        <v>3</v>
      </c>
      <c r="C998" s="74">
        <v>1259</v>
      </c>
      <c r="D998" s="75">
        <v>227762555</v>
      </c>
      <c r="E998" s="75">
        <v>13665753</v>
      </c>
      <c r="F998" s="76">
        <v>1.7798133865927306E-2</v>
      </c>
    </row>
    <row r="999" spans="1:6" x14ac:dyDescent="0.2">
      <c r="A999" s="65" t="s">
        <v>588</v>
      </c>
      <c r="B999" s="65" t="s">
        <v>2</v>
      </c>
      <c r="C999" s="74">
        <v>218</v>
      </c>
      <c r="D999" s="75">
        <v>177627784</v>
      </c>
      <c r="E999" s="75">
        <v>10657667</v>
      </c>
      <c r="F999" s="76">
        <v>1.3880434101543901E-2</v>
      </c>
    </row>
    <row r="1000" spans="1:6" x14ac:dyDescent="0.2">
      <c r="A1000" s="65" t="s">
        <v>588</v>
      </c>
      <c r="B1000" s="65" t="s">
        <v>6</v>
      </c>
      <c r="C1000" s="74">
        <v>530</v>
      </c>
      <c r="D1000" s="75">
        <v>112889278</v>
      </c>
      <c r="E1000" s="75">
        <v>6773357</v>
      </c>
      <c r="F1000" s="76">
        <v>8.8215493582911812E-3</v>
      </c>
    </row>
    <row r="1001" spans="1:6" x14ac:dyDescent="0.2">
      <c r="A1001" s="65" t="s">
        <v>588</v>
      </c>
      <c r="B1001" s="65" t="s">
        <v>10</v>
      </c>
      <c r="C1001" s="74">
        <v>4263</v>
      </c>
      <c r="D1001" s="75">
        <v>310174982</v>
      </c>
      <c r="E1001" s="75">
        <v>18610499</v>
      </c>
      <c r="F1001" s="76">
        <v>2.4238119371373552E-2</v>
      </c>
    </row>
    <row r="1002" spans="1:6" x14ac:dyDescent="0.2">
      <c r="A1002" s="65" t="s">
        <v>588</v>
      </c>
      <c r="B1002" s="65" t="s">
        <v>4</v>
      </c>
      <c r="C1002" s="74">
        <v>552</v>
      </c>
      <c r="D1002" s="75">
        <v>143882167</v>
      </c>
      <c r="E1002" s="75">
        <v>8632930</v>
      </c>
      <c r="F1002" s="76">
        <v>1.1243437796305832E-2</v>
      </c>
    </row>
    <row r="1003" spans="1:6" x14ac:dyDescent="0.2">
      <c r="A1003" s="65" t="s">
        <v>588</v>
      </c>
      <c r="B1003" s="65" t="s">
        <v>779</v>
      </c>
      <c r="C1003" s="74">
        <v>9891</v>
      </c>
      <c r="D1003" s="75">
        <v>552023768</v>
      </c>
      <c r="E1003" s="75">
        <v>32161731</v>
      </c>
      <c r="F1003" s="76">
        <v>4.188710228393152E-2</v>
      </c>
    </row>
    <row r="1004" spans="1:6" x14ac:dyDescent="0.2">
      <c r="A1004" s="65" t="s">
        <v>588</v>
      </c>
      <c r="B1004" s="65" t="s">
        <v>8</v>
      </c>
      <c r="C1004" s="74">
        <v>3756</v>
      </c>
      <c r="D1004" s="75">
        <v>291883269</v>
      </c>
      <c r="E1004" s="75">
        <v>17512742</v>
      </c>
      <c r="F1004" s="76">
        <v>2.2808412128877749E-2</v>
      </c>
    </row>
    <row r="1005" spans="1:6" x14ac:dyDescent="0.2">
      <c r="A1005" s="65" t="s">
        <v>588</v>
      </c>
      <c r="B1005" s="65" t="s">
        <v>780</v>
      </c>
      <c r="C1005" s="74">
        <v>614</v>
      </c>
      <c r="D1005" s="75">
        <v>146185323</v>
      </c>
      <c r="E1005" s="75">
        <v>8767130</v>
      </c>
      <c r="F1005" s="76">
        <v>1.1418218473580436E-2</v>
      </c>
    </row>
    <row r="1006" spans="1:6" x14ac:dyDescent="0.2">
      <c r="A1006" s="65" t="s">
        <v>588</v>
      </c>
      <c r="B1006" s="65" t="s">
        <v>25</v>
      </c>
      <c r="C1006" s="74">
        <v>1179</v>
      </c>
      <c r="D1006" s="75">
        <v>298436226</v>
      </c>
      <c r="E1006" s="75">
        <v>17906174</v>
      </c>
      <c r="F1006" s="76">
        <v>2.3320813853330073E-2</v>
      </c>
    </row>
    <row r="1007" spans="1:6" x14ac:dyDescent="0.2">
      <c r="A1007" s="65" t="s">
        <v>588</v>
      </c>
      <c r="B1007" s="65" t="s">
        <v>50</v>
      </c>
      <c r="C1007" s="74">
        <v>27545</v>
      </c>
      <c r="D1007" s="75">
        <v>2924435791</v>
      </c>
      <c r="E1007" s="75">
        <v>174491799</v>
      </c>
      <c r="F1007" s="76">
        <v>0.22725629514220549</v>
      </c>
    </row>
    <row r="1008" spans="1:6" x14ac:dyDescent="0.2">
      <c r="A1008" s="65" t="s">
        <v>601</v>
      </c>
      <c r="B1008" s="65" t="s">
        <v>5</v>
      </c>
      <c r="C1008" s="74">
        <v>121</v>
      </c>
      <c r="D1008" s="75">
        <v>8433113</v>
      </c>
      <c r="E1008" s="75">
        <v>505987</v>
      </c>
      <c r="F1008" s="76">
        <v>6.5899217997127265E-4</v>
      </c>
    </row>
    <row r="1009" spans="1:6" x14ac:dyDescent="0.2">
      <c r="A1009" s="65" t="s">
        <v>601</v>
      </c>
      <c r="B1009" s="65" t="s">
        <v>1</v>
      </c>
      <c r="C1009" s="74">
        <v>42</v>
      </c>
      <c r="D1009" s="75">
        <v>43662653</v>
      </c>
      <c r="E1009" s="75">
        <v>2619759</v>
      </c>
      <c r="F1009" s="76">
        <v>3.4119467385710727E-3</v>
      </c>
    </row>
    <row r="1010" spans="1:6" x14ac:dyDescent="0.2">
      <c r="A1010" s="65" t="s">
        <v>601</v>
      </c>
      <c r="B1010" s="65" t="s">
        <v>778</v>
      </c>
      <c r="C1010" s="74">
        <v>598</v>
      </c>
      <c r="D1010" s="75">
        <v>48711250</v>
      </c>
      <c r="E1010" s="75">
        <v>2922675</v>
      </c>
      <c r="F1010" s="76">
        <v>3.8064613707418163E-3</v>
      </c>
    </row>
    <row r="1011" spans="1:6" x14ac:dyDescent="0.2">
      <c r="A1011" s="65" t="s">
        <v>601</v>
      </c>
      <c r="B1011" s="65" t="s">
        <v>3</v>
      </c>
      <c r="C1011" s="74">
        <v>223</v>
      </c>
      <c r="D1011" s="75">
        <v>49845840</v>
      </c>
      <c r="E1011" s="75">
        <v>2990750</v>
      </c>
      <c r="F1011" s="76">
        <v>3.8951215391879314E-3</v>
      </c>
    </row>
    <row r="1012" spans="1:6" x14ac:dyDescent="0.2">
      <c r="A1012" s="65" t="s">
        <v>601</v>
      </c>
      <c r="B1012" s="65" t="s">
        <v>2</v>
      </c>
      <c r="C1012" s="74">
        <v>48</v>
      </c>
      <c r="D1012" s="75">
        <v>43654444</v>
      </c>
      <c r="E1012" s="75">
        <v>2619267</v>
      </c>
      <c r="F1012" s="76">
        <v>3.4113059629137022E-3</v>
      </c>
    </row>
    <row r="1013" spans="1:6" x14ac:dyDescent="0.2">
      <c r="A1013" s="65" t="s">
        <v>601</v>
      </c>
      <c r="B1013" s="65" t="s">
        <v>6</v>
      </c>
      <c r="C1013" s="74">
        <v>57</v>
      </c>
      <c r="D1013" s="75">
        <v>3155209</v>
      </c>
      <c r="E1013" s="75">
        <v>189313</v>
      </c>
      <c r="F1013" s="76">
        <v>2.4655927240601347E-4</v>
      </c>
    </row>
    <row r="1014" spans="1:6" x14ac:dyDescent="0.2">
      <c r="A1014" s="65" t="s">
        <v>601</v>
      </c>
      <c r="B1014" s="65" t="s">
        <v>10</v>
      </c>
      <c r="C1014" s="74">
        <v>607</v>
      </c>
      <c r="D1014" s="75">
        <v>23082382</v>
      </c>
      <c r="E1014" s="75">
        <v>1384943</v>
      </c>
      <c r="F1014" s="76">
        <v>1.8037352870843605E-3</v>
      </c>
    </row>
    <row r="1015" spans="1:6" x14ac:dyDescent="0.2">
      <c r="A1015" s="65" t="s">
        <v>601</v>
      </c>
      <c r="B1015" s="65" t="s">
        <v>4</v>
      </c>
      <c r="C1015" s="74">
        <v>108</v>
      </c>
      <c r="D1015" s="75">
        <v>20170325</v>
      </c>
      <c r="E1015" s="75">
        <v>1210219</v>
      </c>
      <c r="F1015" s="76">
        <v>1.5761765757868356E-3</v>
      </c>
    </row>
    <row r="1016" spans="1:6" x14ac:dyDescent="0.2">
      <c r="A1016" s="65" t="s">
        <v>601</v>
      </c>
      <c r="B1016" s="65" t="s">
        <v>779</v>
      </c>
      <c r="C1016" s="74">
        <v>1354</v>
      </c>
      <c r="D1016" s="75">
        <v>89279225</v>
      </c>
      <c r="E1016" s="75">
        <v>5197126</v>
      </c>
      <c r="F1016" s="76">
        <v>6.7686825794444922E-3</v>
      </c>
    </row>
    <row r="1017" spans="1:6" x14ac:dyDescent="0.2">
      <c r="A1017" s="65" t="s">
        <v>601</v>
      </c>
      <c r="B1017" s="65" t="s">
        <v>8</v>
      </c>
      <c r="C1017" s="74">
        <v>537</v>
      </c>
      <c r="D1017" s="75">
        <v>32147250</v>
      </c>
      <c r="E1017" s="75">
        <v>1921175</v>
      </c>
      <c r="F1017" s="76">
        <v>2.5021182389197939E-3</v>
      </c>
    </row>
    <row r="1018" spans="1:6" x14ac:dyDescent="0.2">
      <c r="A1018" s="65" t="s">
        <v>601</v>
      </c>
      <c r="B1018" s="65" t="s">
        <v>780</v>
      </c>
      <c r="C1018" s="74">
        <v>233</v>
      </c>
      <c r="D1018" s="75">
        <v>24575182</v>
      </c>
      <c r="E1018" s="75">
        <v>1474244</v>
      </c>
      <c r="F1018" s="76">
        <v>1.9200399760657268E-3</v>
      </c>
    </row>
    <row r="1019" spans="1:6" x14ac:dyDescent="0.2">
      <c r="A1019" s="65" t="s">
        <v>601</v>
      </c>
      <c r="B1019" s="65" t="s">
        <v>25</v>
      </c>
      <c r="C1019" s="74">
        <v>153</v>
      </c>
      <c r="D1019" s="75">
        <v>15124018</v>
      </c>
      <c r="E1019" s="75">
        <v>907441</v>
      </c>
      <c r="F1019" s="76">
        <v>1.1818416733736473E-3</v>
      </c>
    </row>
    <row r="1020" spans="1:6" x14ac:dyDescent="0.2">
      <c r="A1020" s="65" t="s">
        <v>601</v>
      </c>
      <c r="B1020" s="65" t="s">
        <v>50</v>
      </c>
      <c r="C1020" s="74">
        <v>4081</v>
      </c>
      <c r="D1020" s="75">
        <v>401840890</v>
      </c>
      <c r="E1020" s="75">
        <v>23942899</v>
      </c>
      <c r="F1020" s="76">
        <v>3.1182981394466666E-2</v>
      </c>
    </row>
    <row r="1021" spans="1:6" x14ac:dyDescent="0.2">
      <c r="A1021" s="65" t="s">
        <v>614</v>
      </c>
      <c r="B1021" s="65" t="s">
        <v>5</v>
      </c>
      <c r="C1021" s="74">
        <v>12</v>
      </c>
      <c r="D1021" s="75">
        <v>348298</v>
      </c>
      <c r="E1021" s="75">
        <v>20898</v>
      </c>
      <c r="F1021" s="76">
        <v>2.7217336763671115E-5</v>
      </c>
    </row>
    <row r="1022" spans="1:6" x14ac:dyDescent="0.2">
      <c r="A1022" s="65" t="s">
        <v>614</v>
      </c>
      <c r="B1022" s="65" t="s">
        <v>1</v>
      </c>
      <c r="C1022" s="74">
        <v>33</v>
      </c>
      <c r="D1022" s="75">
        <v>3030019</v>
      </c>
      <c r="E1022" s="75">
        <v>181801</v>
      </c>
      <c r="F1022" s="76">
        <v>2.3677572212518769E-4</v>
      </c>
    </row>
    <row r="1023" spans="1:6" x14ac:dyDescent="0.2">
      <c r="A1023" s="65" t="s">
        <v>614</v>
      </c>
      <c r="B1023" s="65" t="s">
        <v>778</v>
      </c>
      <c r="C1023" s="74">
        <v>135</v>
      </c>
      <c r="D1023" s="75">
        <v>4072698</v>
      </c>
      <c r="E1023" s="75">
        <v>244362</v>
      </c>
      <c r="F1023" s="76">
        <v>3.182545146063834E-4</v>
      </c>
    </row>
    <row r="1024" spans="1:6" x14ac:dyDescent="0.2">
      <c r="A1024" s="65" t="s">
        <v>614</v>
      </c>
      <c r="B1024" s="65" t="s">
        <v>3</v>
      </c>
      <c r="C1024" s="74">
        <v>63</v>
      </c>
      <c r="D1024" s="75">
        <v>9888248</v>
      </c>
      <c r="E1024" s="75">
        <v>593295</v>
      </c>
      <c r="F1024" s="76">
        <v>7.7270120658447E-4</v>
      </c>
    </row>
    <row r="1025" spans="1:6" x14ac:dyDescent="0.2">
      <c r="A1025" s="65" t="s">
        <v>614</v>
      </c>
      <c r="B1025" s="65" t="s">
        <v>2</v>
      </c>
      <c r="C1025" s="74">
        <v>15</v>
      </c>
      <c r="D1025" s="75">
        <v>6633896</v>
      </c>
      <c r="E1025" s="75">
        <v>398034</v>
      </c>
      <c r="F1025" s="76">
        <v>5.1839532114992192E-4</v>
      </c>
    </row>
    <row r="1026" spans="1:6" x14ac:dyDescent="0.2">
      <c r="A1026" s="65" t="s">
        <v>614</v>
      </c>
      <c r="B1026" s="65" t="s">
        <v>6</v>
      </c>
      <c r="C1026" s="74">
        <v>35</v>
      </c>
      <c r="D1026" s="75">
        <v>1408317</v>
      </c>
      <c r="E1026" s="75">
        <v>84499</v>
      </c>
      <c r="F1026" s="76">
        <v>1.1005061437426765E-4</v>
      </c>
    </row>
    <row r="1027" spans="1:6" x14ac:dyDescent="0.2">
      <c r="A1027" s="65" t="s">
        <v>614</v>
      </c>
      <c r="B1027" s="65" t="s">
        <v>10</v>
      </c>
      <c r="C1027" s="74">
        <v>261</v>
      </c>
      <c r="D1027" s="75">
        <v>5611229</v>
      </c>
      <c r="E1027" s="75">
        <v>336674</v>
      </c>
      <c r="F1027" s="76">
        <v>4.3848069851527464E-4</v>
      </c>
    </row>
    <row r="1028" spans="1:6" x14ac:dyDescent="0.2">
      <c r="A1028" s="65" t="s">
        <v>614</v>
      </c>
      <c r="B1028" s="65" t="s">
        <v>4</v>
      </c>
      <c r="C1028" s="74">
        <v>21</v>
      </c>
      <c r="D1028" s="75">
        <v>2923396</v>
      </c>
      <c r="E1028" s="75">
        <v>175404</v>
      </c>
      <c r="F1028" s="76">
        <v>2.2844433618982526E-4</v>
      </c>
    </row>
    <row r="1029" spans="1:6" x14ac:dyDescent="0.2">
      <c r="A1029" s="65" t="s">
        <v>614</v>
      </c>
      <c r="B1029" s="65" t="s">
        <v>779</v>
      </c>
      <c r="C1029" s="74">
        <v>452</v>
      </c>
      <c r="D1029" s="75">
        <v>8193393</v>
      </c>
      <c r="E1029" s="75">
        <v>476357</v>
      </c>
      <c r="F1029" s="76">
        <v>6.2040237767882478E-4</v>
      </c>
    </row>
    <row r="1030" spans="1:6" x14ac:dyDescent="0.2">
      <c r="A1030" s="65" t="s">
        <v>614</v>
      </c>
      <c r="B1030" s="65" t="s">
        <v>8</v>
      </c>
      <c r="C1030" s="74">
        <v>159</v>
      </c>
      <c r="D1030" s="75">
        <v>5462960</v>
      </c>
      <c r="E1030" s="75">
        <v>327704</v>
      </c>
      <c r="F1030" s="76">
        <v>4.2679826427419269E-4</v>
      </c>
    </row>
    <row r="1031" spans="1:6" x14ac:dyDescent="0.2">
      <c r="A1031" s="65" t="s">
        <v>614</v>
      </c>
      <c r="B1031" s="65" t="s">
        <v>780</v>
      </c>
      <c r="C1031" s="74">
        <v>84</v>
      </c>
      <c r="D1031" s="75">
        <v>4343369</v>
      </c>
      <c r="E1031" s="75">
        <v>260602</v>
      </c>
      <c r="F1031" s="76">
        <v>3.3940532085779593E-4</v>
      </c>
    </row>
    <row r="1032" spans="1:6" x14ac:dyDescent="0.2">
      <c r="A1032" s="65" t="s">
        <v>614</v>
      </c>
      <c r="B1032" s="65" t="s">
        <v>25</v>
      </c>
      <c r="C1032" s="74">
        <v>37</v>
      </c>
      <c r="D1032" s="75">
        <v>3486845</v>
      </c>
      <c r="E1032" s="75">
        <v>209211</v>
      </c>
      <c r="F1032" s="76">
        <v>2.7247421962218381E-4</v>
      </c>
    </row>
    <row r="1033" spans="1:6" x14ac:dyDescent="0.2">
      <c r="A1033" s="65" t="s">
        <v>614</v>
      </c>
      <c r="B1033" s="65" t="s">
        <v>50</v>
      </c>
      <c r="C1033" s="74">
        <v>1307</v>
      </c>
      <c r="D1033" s="75">
        <v>55402668</v>
      </c>
      <c r="E1033" s="75">
        <v>3308840</v>
      </c>
      <c r="F1033" s="76">
        <v>4.3093986303524515E-3</v>
      </c>
    </row>
    <row r="1034" spans="1:6" x14ac:dyDescent="0.2">
      <c r="A1034" s="65" t="s">
        <v>620</v>
      </c>
      <c r="B1034" s="65" t="s">
        <v>5</v>
      </c>
      <c r="C1034" s="74" t="s">
        <v>777</v>
      </c>
      <c r="D1034" s="75" t="s">
        <v>777</v>
      </c>
      <c r="E1034" s="75" t="s">
        <v>777</v>
      </c>
      <c r="F1034" s="76" t="s">
        <v>777</v>
      </c>
    </row>
    <row r="1035" spans="1:6" x14ac:dyDescent="0.2">
      <c r="A1035" s="65" t="s">
        <v>620</v>
      </c>
      <c r="B1035" s="65" t="s">
        <v>1</v>
      </c>
      <c r="C1035" s="74" t="s">
        <v>777</v>
      </c>
      <c r="D1035" s="75" t="s">
        <v>777</v>
      </c>
      <c r="E1035" s="75" t="s">
        <v>777</v>
      </c>
      <c r="F1035" s="76" t="s">
        <v>777</v>
      </c>
    </row>
    <row r="1036" spans="1:6" x14ac:dyDescent="0.2">
      <c r="A1036" s="65" t="s">
        <v>620</v>
      </c>
      <c r="B1036" s="65" t="s">
        <v>778</v>
      </c>
      <c r="C1036" s="74">
        <v>39</v>
      </c>
      <c r="D1036" s="75">
        <v>571194</v>
      </c>
      <c r="E1036" s="75">
        <v>34272</v>
      </c>
      <c r="F1036" s="76">
        <v>4.4635494571946428E-5</v>
      </c>
    </row>
    <row r="1037" spans="1:6" x14ac:dyDescent="0.2">
      <c r="A1037" s="65" t="s">
        <v>620</v>
      </c>
      <c r="B1037" s="65" t="s">
        <v>3</v>
      </c>
      <c r="C1037" s="74">
        <v>15</v>
      </c>
      <c r="D1037" s="75">
        <v>1575812</v>
      </c>
      <c r="E1037" s="75">
        <v>94549</v>
      </c>
      <c r="F1037" s="76">
        <v>1.2313962932665042E-4</v>
      </c>
    </row>
    <row r="1038" spans="1:6" x14ac:dyDescent="0.2">
      <c r="A1038" s="65" t="s">
        <v>620</v>
      </c>
      <c r="B1038" s="65" t="s">
        <v>2</v>
      </c>
      <c r="C1038" s="74" t="s">
        <v>777</v>
      </c>
      <c r="D1038" s="75" t="s">
        <v>777</v>
      </c>
      <c r="E1038" s="75" t="s">
        <v>777</v>
      </c>
      <c r="F1038" s="76" t="s">
        <v>777</v>
      </c>
    </row>
    <row r="1039" spans="1:6" x14ac:dyDescent="0.2">
      <c r="A1039" s="65" t="s">
        <v>620</v>
      </c>
      <c r="B1039" s="65" t="s">
        <v>6</v>
      </c>
      <c r="C1039" s="74" t="s">
        <v>777</v>
      </c>
      <c r="D1039" s="75" t="s">
        <v>777</v>
      </c>
      <c r="E1039" s="75" t="s">
        <v>777</v>
      </c>
      <c r="F1039" s="76" t="s">
        <v>777</v>
      </c>
    </row>
    <row r="1040" spans="1:6" x14ac:dyDescent="0.2">
      <c r="A1040" s="65" t="s">
        <v>620</v>
      </c>
      <c r="B1040" s="65" t="s">
        <v>10</v>
      </c>
      <c r="C1040" s="74">
        <v>66</v>
      </c>
      <c r="D1040" s="75">
        <v>601072</v>
      </c>
      <c r="E1040" s="75">
        <v>36064</v>
      </c>
      <c r="F1040" s="76">
        <v>4.6969376641067812E-5</v>
      </c>
    </row>
    <row r="1041" spans="1:6" x14ac:dyDescent="0.2">
      <c r="A1041" s="65" t="s">
        <v>620</v>
      </c>
      <c r="B1041" s="65" t="s">
        <v>4</v>
      </c>
      <c r="C1041" s="74">
        <v>23</v>
      </c>
      <c r="D1041" s="75">
        <v>735491</v>
      </c>
      <c r="E1041" s="75">
        <v>44129</v>
      </c>
      <c r="F1041" s="76">
        <v>5.7473148341661529E-5</v>
      </c>
    </row>
    <row r="1042" spans="1:6" x14ac:dyDescent="0.2">
      <c r="A1042" s="65" t="s">
        <v>620</v>
      </c>
      <c r="B1042" s="65" t="s">
        <v>779</v>
      </c>
      <c r="C1042" s="74">
        <v>156</v>
      </c>
      <c r="D1042" s="75">
        <v>1543262</v>
      </c>
      <c r="E1042" s="75">
        <v>91250</v>
      </c>
      <c r="F1042" s="76">
        <v>1.1884304620944537E-4</v>
      </c>
    </row>
    <row r="1043" spans="1:6" x14ac:dyDescent="0.2">
      <c r="A1043" s="65" t="s">
        <v>620</v>
      </c>
      <c r="B1043" s="65" t="s">
        <v>8</v>
      </c>
      <c r="C1043" s="74">
        <v>75</v>
      </c>
      <c r="D1043" s="75">
        <v>527085</v>
      </c>
      <c r="E1043" s="75">
        <v>31625</v>
      </c>
      <c r="F1043" s="76">
        <v>4.1188069439711887E-5</v>
      </c>
    </row>
    <row r="1044" spans="1:6" x14ac:dyDescent="0.2">
      <c r="A1044" s="65" t="s">
        <v>620</v>
      </c>
      <c r="B1044" s="65" t="s">
        <v>780</v>
      </c>
      <c r="C1044" s="74">
        <v>33</v>
      </c>
      <c r="D1044" s="75">
        <v>271853</v>
      </c>
      <c r="E1044" s="75">
        <v>16234</v>
      </c>
      <c r="F1044" s="76">
        <v>2.1142991914127517E-5</v>
      </c>
    </row>
    <row r="1045" spans="1:6" x14ac:dyDescent="0.2">
      <c r="A1045" s="65" t="s">
        <v>620</v>
      </c>
      <c r="B1045" s="65" t="s">
        <v>25</v>
      </c>
      <c r="C1045" s="74">
        <v>21</v>
      </c>
      <c r="D1045" s="75">
        <v>1335224</v>
      </c>
      <c r="E1045" s="75">
        <v>80113</v>
      </c>
      <c r="F1045" s="76">
        <v>1.0433833381892928E-4</v>
      </c>
    </row>
    <row r="1046" spans="1:6" x14ac:dyDescent="0.2">
      <c r="A1046" s="65" t="s">
        <v>620</v>
      </c>
      <c r="B1046" s="65" t="s">
        <v>50</v>
      </c>
      <c r="C1046" s="74">
        <v>446</v>
      </c>
      <c r="D1046" s="75">
        <v>8866897</v>
      </c>
      <c r="E1046" s="75">
        <v>530591</v>
      </c>
      <c r="F1046" s="76">
        <v>6.9103617239798165E-4</v>
      </c>
    </row>
    <row r="1047" spans="1:6" x14ac:dyDescent="0.2">
      <c r="A1047" s="65" t="s">
        <v>625</v>
      </c>
      <c r="B1047" s="65" t="s">
        <v>5</v>
      </c>
      <c r="C1047" s="74" t="s">
        <v>777</v>
      </c>
      <c r="D1047" s="75" t="s">
        <v>777</v>
      </c>
      <c r="E1047" s="75" t="s">
        <v>777</v>
      </c>
      <c r="F1047" s="76" t="s">
        <v>777</v>
      </c>
    </row>
    <row r="1048" spans="1:6" x14ac:dyDescent="0.2">
      <c r="A1048" s="65" t="s">
        <v>625</v>
      </c>
      <c r="B1048" s="65" t="s">
        <v>1</v>
      </c>
      <c r="C1048" s="74">
        <v>14</v>
      </c>
      <c r="D1048" s="75">
        <v>726279</v>
      </c>
      <c r="E1048" s="75">
        <v>43577</v>
      </c>
      <c r="F1048" s="76">
        <v>5.6754229311441105E-5</v>
      </c>
    </row>
    <row r="1049" spans="1:6" x14ac:dyDescent="0.2">
      <c r="A1049" s="65" t="s">
        <v>625</v>
      </c>
      <c r="B1049" s="65" t="s">
        <v>778</v>
      </c>
      <c r="C1049" s="74">
        <v>59</v>
      </c>
      <c r="D1049" s="75">
        <v>1259893</v>
      </c>
      <c r="E1049" s="75">
        <v>75594</v>
      </c>
      <c r="F1049" s="76">
        <v>9.8452835453773286E-5</v>
      </c>
    </row>
    <row r="1050" spans="1:6" x14ac:dyDescent="0.2">
      <c r="A1050" s="65" t="s">
        <v>625</v>
      </c>
      <c r="B1050" s="65" t="s">
        <v>3</v>
      </c>
      <c r="C1050" s="74">
        <v>45</v>
      </c>
      <c r="D1050" s="75">
        <v>4162666</v>
      </c>
      <c r="E1050" s="75">
        <v>249760</v>
      </c>
      <c r="F1050" s="76">
        <v>3.2528481338379257E-4</v>
      </c>
    </row>
    <row r="1051" spans="1:6" x14ac:dyDescent="0.2">
      <c r="A1051" s="65" t="s">
        <v>625</v>
      </c>
      <c r="B1051" s="65" t="s">
        <v>2</v>
      </c>
      <c r="C1051" s="74" t="s">
        <v>777</v>
      </c>
      <c r="D1051" s="75" t="s">
        <v>777</v>
      </c>
      <c r="E1051" s="75" t="s">
        <v>777</v>
      </c>
      <c r="F1051" s="76" t="s">
        <v>777</v>
      </c>
    </row>
    <row r="1052" spans="1:6" x14ac:dyDescent="0.2">
      <c r="A1052" s="65" t="s">
        <v>625</v>
      </c>
      <c r="B1052" s="65" t="s">
        <v>6</v>
      </c>
      <c r="C1052" s="74">
        <v>15</v>
      </c>
      <c r="D1052" s="75">
        <v>872474</v>
      </c>
      <c r="E1052" s="75">
        <v>52348</v>
      </c>
      <c r="F1052" s="76">
        <v>6.8177488032570365E-5</v>
      </c>
    </row>
    <row r="1053" spans="1:6" x14ac:dyDescent="0.2">
      <c r="A1053" s="65" t="s">
        <v>625</v>
      </c>
      <c r="B1053" s="65" t="s">
        <v>10</v>
      </c>
      <c r="C1053" s="74">
        <v>243</v>
      </c>
      <c r="D1053" s="75">
        <v>6494428</v>
      </c>
      <c r="E1053" s="75">
        <v>389640</v>
      </c>
      <c r="F1053" s="76">
        <v>5.0746306328820041E-4</v>
      </c>
    </row>
    <row r="1054" spans="1:6" x14ac:dyDescent="0.2">
      <c r="A1054" s="65" t="s">
        <v>625</v>
      </c>
      <c r="B1054" s="65" t="s">
        <v>4</v>
      </c>
      <c r="C1054" s="74">
        <v>36</v>
      </c>
      <c r="D1054" s="75">
        <v>3717131</v>
      </c>
      <c r="E1054" s="75">
        <v>223028</v>
      </c>
      <c r="F1054" s="76">
        <v>2.9046933600000198E-4</v>
      </c>
    </row>
    <row r="1055" spans="1:6" x14ac:dyDescent="0.2">
      <c r="A1055" s="65" t="s">
        <v>625</v>
      </c>
      <c r="B1055" s="65" t="s">
        <v>779</v>
      </c>
      <c r="C1055" s="74">
        <v>230</v>
      </c>
      <c r="D1055" s="75">
        <v>2044719</v>
      </c>
      <c r="E1055" s="75">
        <v>120397</v>
      </c>
      <c r="F1055" s="76">
        <v>1.5680379435045034E-4</v>
      </c>
    </row>
    <row r="1056" spans="1:6" x14ac:dyDescent="0.2">
      <c r="A1056" s="65" t="s">
        <v>625</v>
      </c>
      <c r="B1056" s="65" t="s">
        <v>8</v>
      </c>
      <c r="C1056" s="74">
        <v>80</v>
      </c>
      <c r="D1056" s="75">
        <v>939649</v>
      </c>
      <c r="E1056" s="75">
        <v>56379</v>
      </c>
      <c r="F1056" s="76">
        <v>7.342742029854598E-5</v>
      </c>
    </row>
    <row r="1057" spans="1:6" x14ac:dyDescent="0.2">
      <c r="A1057" s="65" t="s">
        <v>625</v>
      </c>
      <c r="B1057" s="65" t="s">
        <v>780</v>
      </c>
      <c r="C1057" s="74">
        <v>84</v>
      </c>
      <c r="D1057" s="75">
        <v>2453457</v>
      </c>
      <c r="E1057" s="75">
        <v>147207</v>
      </c>
      <c r="F1057" s="76">
        <v>1.9172085811894601E-4</v>
      </c>
    </row>
    <row r="1058" spans="1:6" x14ac:dyDescent="0.2">
      <c r="A1058" s="65" t="s">
        <v>625</v>
      </c>
      <c r="B1058" s="65" t="s">
        <v>25</v>
      </c>
      <c r="C1058" s="74">
        <v>39</v>
      </c>
      <c r="D1058" s="75">
        <v>1242118</v>
      </c>
      <c r="E1058" s="75">
        <v>74527</v>
      </c>
      <c r="F1058" s="76">
        <v>9.7063185806589965E-5</v>
      </c>
    </row>
    <row r="1059" spans="1:6" x14ac:dyDescent="0.2">
      <c r="A1059" s="65" t="s">
        <v>625</v>
      </c>
      <c r="B1059" s="65" t="s">
        <v>50</v>
      </c>
      <c r="C1059" s="74">
        <v>848</v>
      </c>
      <c r="D1059" s="75">
        <v>23932910</v>
      </c>
      <c r="E1059" s="75">
        <v>1433663</v>
      </c>
      <c r="F1059" s="76">
        <v>1.867187705838598E-3</v>
      </c>
    </row>
    <row r="1060" spans="1:6" x14ac:dyDescent="0.2">
      <c r="A1060" s="65" t="s">
        <v>634</v>
      </c>
      <c r="B1060" s="65" t="s">
        <v>5</v>
      </c>
      <c r="C1060" s="74">
        <v>266</v>
      </c>
      <c r="D1060" s="75">
        <v>22820937</v>
      </c>
      <c r="E1060" s="75">
        <v>1369256</v>
      </c>
      <c r="F1060" s="76">
        <v>1.7833047022527159E-3</v>
      </c>
    </row>
    <row r="1061" spans="1:6" x14ac:dyDescent="0.2">
      <c r="A1061" s="65" t="s">
        <v>634</v>
      </c>
      <c r="B1061" s="65" t="s">
        <v>1</v>
      </c>
      <c r="C1061" s="74">
        <v>130</v>
      </c>
      <c r="D1061" s="75">
        <v>70042798</v>
      </c>
      <c r="E1061" s="75">
        <v>4202568</v>
      </c>
      <c r="F1061" s="76">
        <v>5.4733806358612204E-3</v>
      </c>
    </row>
    <row r="1062" spans="1:6" x14ac:dyDescent="0.2">
      <c r="A1062" s="65" t="s">
        <v>634</v>
      </c>
      <c r="B1062" s="65" t="s">
        <v>778</v>
      </c>
      <c r="C1062" s="74">
        <v>1475</v>
      </c>
      <c r="D1062" s="75">
        <v>113335205</v>
      </c>
      <c r="E1062" s="75">
        <v>6800112</v>
      </c>
      <c r="F1062" s="76">
        <v>8.8563947906345631E-3</v>
      </c>
    </row>
    <row r="1063" spans="1:6" x14ac:dyDescent="0.2">
      <c r="A1063" s="65" t="s">
        <v>634</v>
      </c>
      <c r="B1063" s="65" t="s">
        <v>3</v>
      </c>
      <c r="C1063" s="74">
        <v>439</v>
      </c>
      <c r="D1063" s="75">
        <v>87741234</v>
      </c>
      <c r="E1063" s="75">
        <v>5264474</v>
      </c>
      <c r="F1063" s="76">
        <v>6.8563959106895745E-3</v>
      </c>
    </row>
    <row r="1064" spans="1:6" x14ac:dyDescent="0.2">
      <c r="A1064" s="65" t="s">
        <v>634</v>
      </c>
      <c r="B1064" s="65" t="s">
        <v>2</v>
      </c>
      <c r="C1064" s="74">
        <v>80</v>
      </c>
      <c r="D1064" s="75">
        <v>74073195</v>
      </c>
      <c r="E1064" s="75">
        <v>4444392</v>
      </c>
      <c r="F1064" s="76">
        <v>5.7883296857960467E-3</v>
      </c>
    </row>
    <row r="1065" spans="1:6" x14ac:dyDescent="0.2">
      <c r="A1065" s="65" t="s">
        <v>634</v>
      </c>
      <c r="B1065" s="65" t="s">
        <v>6</v>
      </c>
      <c r="C1065" s="74">
        <v>209</v>
      </c>
      <c r="D1065" s="75">
        <v>25395001</v>
      </c>
      <c r="E1065" s="75">
        <v>1523700</v>
      </c>
      <c r="F1065" s="76">
        <v>1.984450953526925E-3</v>
      </c>
    </row>
    <row r="1066" spans="1:6" x14ac:dyDescent="0.2">
      <c r="A1066" s="65" t="s">
        <v>634</v>
      </c>
      <c r="B1066" s="65" t="s">
        <v>10</v>
      </c>
      <c r="C1066" s="74">
        <v>1330</v>
      </c>
      <c r="D1066" s="75">
        <v>97232598</v>
      </c>
      <c r="E1066" s="75">
        <v>5833937</v>
      </c>
      <c r="F1066" s="76">
        <v>7.5980585695780058E-3</v>
      </c>
    </row>
    <row r="1067" spans="1:6" x14ac:dyDescent="0.2">
      <c r="A1067" s="65" t="s">
        <v>634</v>
      </c>
      <c r="B1067" s="65" t="s">
        <v>4</v>
      </c>
      <c r="C1067" s="74">
        <v>228</v>
      </c>
      <c r="D1067" s="75">
        <v>43817722</v>
      </c>
      <c r="E1067" s="75">
        <v>2629063</v>
      </c>
      <c r="F1067" s="76">
        <v>3.4240641709210196E-3</v>
      </c>
    </row>
    <row r="1068" spans="1:6" x14ac:dyDescent="0.2">
      <c r="A1068" s="65" t="s">
        <v>634</v>
      </c>
      <c r="B1068" s="65" t="s">
        <v>779</v>
      </c>
      <c r="C1068" s="74">
        <v>2886</v>
      </c>
      <c r="D1068" s="75">
        <v>145287426</v>
      </c>
      <c r="E1068" s="75">
        <v>8542285</v>
      </c>
      <c r="F1068" s="76">
        <v>1.1125382695772625E-2</v>
      </c>
    </row>
    <row r="1069" spans="1:6" x14ac:dyDescent="0.2">
      <c r="A1069" s="65" t="s">
        <v>634</v>
      </c>
      <c r="B1069" s="65" t="s">
        <v>8</v>
      </c>
      <c r="C1069" s="74">
        <v>1245</v>
      </c>
      <c r="D1069" s="75">
        <v>85808071</v>
      </c>
      <c r="E1069" s="75">
        <v>5148157</v>
      </c>
      <c r="F1069" s="76">
        <v>6.7049058656929277E-3</v>
      </c>
    </row>
    <row r="1070" spans="1:6" x14ac:dyDescent="0.2">
      <c r="A1070" s="65" t="s">
        <v>634</v>
      </c>
      <c r="B1070" s="65" t="s">
        <v>780</v>
      </c>
      <c r="C1070" s="74">
        <v>263</v>
      </c>
      <c r="D1070" s="75">
        <v>36688129</v>
      </c>
      <c r="E1070" s="75">
        <v>2201288</v>
      </c>
      <c r="F1070" s="76">
        <v>2.8669344822388775E-3</v>
      </c>
    </row>
    <row r="1071" spans="1:6" x14ac:dyDescent="0.2">
      <c r="A1071" s="65" t="s">
        <v>634</v>
      </c>
      <c r="B1071" s="65" t="s">
        <v>25</v>
      </c>
      <c r="C1071" s="74">
        <v>496</v>
      </c>
      <c r="D1071" s="75">
        <v>77407396</v>
      </c>
      <c r="E1071" s="75">
        <v>4644444</v>
      </c>
      <c r="F1071" s="76">
        <v>6.0488753195526712E-3</v>
      </c>
    </row>
    <row r="1072" spans="1:6" x14ac:dyDescent="0.2">
      <c r="A1072" s="65" t="s">
        <v>634</v>
      </c>
      <c r="B1072" s="65" t="s">
        <v>50</v>
      </c>
      <c r="C1072" s="74">
        <v>9047</v>
      </c>
      <c r="D1072" s="75">
        <v>879649712</v>
      </c>
      <c r="E1072" s="75">
        <v>52603676</v>
      </c>
      <c r="F1072" s="76">
        <v>6.8510477782517176E-2</v>
      </c>
    </row>
    <row r="1073" spans="1:6" x14ac:dyDescent="0.2">
      <c r="A1073" s="65" t="s">
        <v>613</v>
      </c>
      <c r="B1073" s="65" t="s">
        <v>5</v>
      </c>
      <c r="C1073" s="74" t="s">
        <v>777</v>
      </c>
      <c r="D1073" s="75" t="s">
        <v>777</v>
      </c>
      <c r="E1073" s="75" t="s">
        <v>777</v>
      </c>
      <c r="F1073" s="76" t="s">
        <v>777</v>
      </c>
    </row>
    <row r="1074" spans="1:6" x14ac:dyDescent="0.2">
      <c r="A1074" s="65" t="s">
        <v>613</v>
      </c>
      <c r="B1074" s="65" t="s">
        <v>1</v>
      </c>
      <c r="C1074" s="74">
        <v>13</v>
      </c>
      <c r="D1074" s="75">
        <v>1329956</v>
      </c>
      <c r="E1074" s="75">
        <v>79797</v>
      </c>
      <c r="F1074" s="76">
        <v>1.0392677872191903E-4</v>
      </c>
    </row>
    <row r="1075" spans="1:6" x14ac:dyDescent="0.2">
      <c r="A1075" s="65" t="s">
        <v>613</v>
      </c>
      <c r="B1075" s="65" t="s">
        <v>778</v>
      </c>
      <c r="C1075" s="74">
        <v>95</v>
      </c>
      <c r="D1075" s="75">
        <v>2849735</v>
      </c>
      <c r="E1075" s="75">
        <v>170984</v>
      </c>
      <c r="F1075" s="76">
        <v>2.2268777438987184E-4</v>
      </c>
    </row>
    <row r="1076" spans="1:6" x14ac:dyDescent="0.2">
      <c r="A1076" s="65" t="s">
        <v>613</v>
      </c>
      <c r="B1076" s="65" t="s">
        <v>3</v>
      </c>
      <c r="C1076" s="74">
        <v>42</v>
      </c>
      <c r="D1076" s="75">
        <v>4268954</v>
      </c>
      <c r="E1076" s="75">
        <v>256137</v>
      </c>
      <c r="F1076" s="76">
        <v>3.3359015152820501E-4</v>
      </c>
    </row>
    <row r="1077" spans="1:6" x14ac:dyDescent="0.2">
      <c r="A1077" s="65" t="s">
        <v>613</v>
      </c>
      <c r="B1077" s="65" t="s">
        <v>2</v>
      </c>
      <c r="C1077" s="74" t="s">
        <v>777</v>
      </c>
      <c r="D1077" s="75" t="s">
        <v>777</v>
      </c>
      <c r="E1077" s="75" t="s">
        <v>777</v>
      </c>
      <c r="F1077" s="76" t="s">
        <v>777</v>
      </c>
    </row>
    <row r="1078" spans="1:6" x14ac:dyDescent="0.2">
      <c r="A1078" s="65" t="s">
        <v>613</v>
      </c>
      <c r="B1078" s="65" t="s">
        <v>6</v>
      </c>
      <c r="C1078" s="74">
        <v>15</v>
      </c>
      <c r="D1078" s="75">
        <v>932285</v>
      </c>
      <c r="E1078" s="75">
        <v>55937</v>
      </c>
      <c r="F1078" s="76">
        <v>7.2851764118550631E-5</v>
      </c>
    </row>
    <row r="1079" spans="1:6" x14ac:dyDescent="0.2">
      <c r="A1079" s="65" t="s">
        <v>613</v>
      </c>
      <c r="B1079" s="65" t="s">
        <v>10</v>
      </c>
      <c r="C1079" s="74">
        <v>146</v>
      </c>
      <c r="D1079" s="75">
        <v>2575276</v>
      </c>
      <c r="E1079" s="75">
        <v>154517</v>
      </c>
      <c r="F1079" s="76">
        <v>2.0124132571117665E-4</v>
      </c>
    </row>
    <row r="1080" spans="1:6" x14ac:dyDescent="0.2">
      <c r="A1080" s="65" t="s">
        <v>613</v>
      </c>
      <c r="B1080" s="65" t="s">
        <v>4</v>
      </c>
      <c r="C1080" s="74">
        <v>18</v>
      </c>
      <c r="D1080" s="75">
        <v>1496940</v>
      </c>
      <c r="E1080" s="75">
        <v>89816</v>
      </c>
      <c r="F1080" s="76">
        <v>1.1697541959832926E-4</v>
      </c>
    </row>
    <row r="1081" spans="1:6" x14ac:dyDescent="0.2">
      <c r="A1081" s="65" t="s">
        <v>613</v>
      </c>
      <c r="B1081" s="65" t="s">
        <v>779</v>
      </c>
      <c r="C1081" s="74">
        <v>304</v>
      </c>
      <c r="D1081" s="75">
        <v>4754485</v>
      </c>
      <c r="E1081" s="75">
        <v>282874</v>
      </c>
      <c r="F1081" s="76">
        <v>3.6841214085973315E-4</v>
      </c>
    </row>
    <row r="1082" spans="1:6" x14ac:dyDescent="0.2">
      <c r="A1082" s="65" t="s">
        <v>613</v>
      </c>
      <c r="B1082" s="65" t="s">
        <v>8</v>
      </c>
      <c r="C1082" s="74">
        <v>85</v>
      </c>
      <c r="D1082" s="75">
        <v>1229513</v>
      </c>
      <c r="E1082" s="75">
        <v>73771</v>
      </c>
      <c r="F1082" s="76">
        <v>9.607857930867938E-5</v>
      </c>
    </row>
    <row r="1083" spans="1:6" x14ac:dyDescent="0.2">
      <c r="A1083" s="65" t="s">
        <v>613</v>
      </c>
      <c r="B1083" s="65" t="s">
        <v>780</v>
      </c>
      <c r="C1083" s="74">
        <v>87</v>
      </c>
      <c r="D1083" s="75">
        <v>5545448</v>
      </c>
      <c r="E1083" s="75">
        <v>332693</v>
      </c>
      <c r="F1083" s="76">
        <v>4.3329588572667407E-4</v>
      </c>
    </row>
    <row r="1084" spans="1:6" x14ac:dyDescent="0.2">
      <c r="A1084" s="65" t="s">
        <v>613</v>
      </c>
      <c r="B1084" s="65" t="s">
        <v>25</v>
      </c>
      <c r="C1084" s="74">
        <v>54</v>
      </c>
      <c r="D1084" s="75">
        <v>3648583</v>
      </c>
      <c r="E1084" s="75">
        <v>218915</v>
      </c>
      <c r="F1084" s="76">
        <v>2.851126077911313E-4</v>
      </c>
    </row>
    <row r="1085" spans="1:6" x14ac:dyDescent="0.2">
      <c r="A1085" s="65" t="s">
        <v>613</v>
      </c>
      <c r="B1085" s="65" t="s">
        <v>50</v>
      </c>
      <c r="C1085" s="74">
        <v>871</v>
      </c>
      <c r="D1085" s="75">
        <v>28940742</v>
      </c>
      <c r="E1085" s="75">
        <v>1734016</v>
      </c>
      <c r="F1085" s="76">
        <v>2.2583643135990973E-3</v>
      </c>
    </row>
    <row r="1086" spans="1:6" x14ac:dyDescent="0.2">
      <c r="A1086" s="65" t="s">
        <v>652</v>
      </c>
      <c r="B1086" s="65" t="s">
        <v>5</v>
      </c>
      <c r="C1086" s="74">
        <v>37</v>
      </c>
      <c r="D1086" s="75">
        <v>754413</v>
      </c>
      <c r="E1086" s="75">
        <v>45265</v>
      </c>
      <c r="F1086" s="76">
        <v>5.8952662867622406E-5</v>
      </c>
    </row>
    <row r="1087" spans="1:6" x14ac:dyDescent="0.2">
      <c r="A1087" s="65" t="s">
        <v>652</v>
      </c>
      <c r="B1087" s="65" t="s">
        <v>1</v>
      </c>
      <c r="C1087" s="74">
        <v>58</v>
      </c>
      <c r="D1087" s="75">
        <v>13416730</v>
      </c>
      <c r="E1087" s="75">
        <v>805004</v>
      </c>
      <c r="F1087" s="76">
        <v>1.0484287952963107E-3</v>
      </c>
    </row>
    <row r="1088" spans="1:6" x14ac:dyDescent="0.2">
      <c r="A1088" s="65" t="s">
        <v>652</v>
      </c>
      <c r="B1088" s="65" t="s">
        <v>778</v>
      </c>
      <c r="C1088" s="74">
        <v>286</v>
      </c>
      <c r="D1088" s="75">
        <v>14575303</v>
      </c>
      <c r="E1088" s="75">
        <v>874437</v>
      </c>
      <c r="F1088" s="76">
        <v>1.1388576087479317E-3</v>
      </c>
    </row>
    <row r="1089" spans="1:6" x14ac:dyDescent="0.2">
      <c r="A1089" s="65" t="s">
        <v>652</v>
      </c>
      <c r="B1089" s="65" t="s">
        <v>3</v>
      </c>
      <c r="C1089" s="74">
        <v>133</v>
      </c>
      <c r="D1089" s="75">
        <v>11216725</v>
      </c>
      <c r="E1089" s="75">
        <v>673004</v>
      </c>
      <c r="F1089" s="76">
        <v>8.7651337502620897E-4</v>
      </c>
    </row>
    <row r="1090" spans="1:6" x14ac:dyDescent="0.2">
      <c r="A1090" s="65" t="s">
        <v>652</v>
      </c>
      <c r="B1090" s="65" t="s">
        <v>2</v>
      </c>
      <c r="C1090" s="74">
        <v>21</v>
      </c>
      <c r="D1090" s="75">
        <v>10216500</v>
      </c>
      <c r="E1090" s="75">
        <v>612990</v>
      </c>
      <c r="F1090" s="76">
        <v>7.9835176872249764E-4</v>
      </c>
    </row>
    <row r="1091" spans="1:6" x14ac:dyDescent="0.2">
      <c r="A1091" s="65" t="s">
        <v>652</v>
      </c>
      <c r="B1091" s="65" t="s">
        <v>6</v>
      </c>
      <c r="C1091" s="74">
        <v>60</v>
      </c>
      <c r="D1091" s="75">
        <v>5934120</v>
      </c>
      <c r="E1091" s="75">
        <v>356047</v>
      </c>
      <c r="F1091" s="76">
        <v>4.6371189121900707E-4</v>
      </c>
    </row>
    <row r="1092" spans="1:6" x14ac:dyDescent="0.2">
      <c r="A1092" s="65" t="s">
        <v>652</v>
      </c>
      <c r="B1092" s="65" t="s">
        <v>10</v>
      </c>
      <c r="C1092" s="74">
        <v>568</v>
      </c>
      <c r="D1092" s="75">
        <v>35699181</v>
      </c>
      <c r="E1092" s="75">
        <v>2141951</v>
      </c>
      <c r="F1092" s="76">
        <v>2.7896545936588243E-3</v>
      </c>
    </row>
    <row r="1093" spans="1:6" x14ac:dyDescent="0.2">
      <c r="A1093" s="65" t="s">
        <v>652</v>
      </c>
      <c r="B1093" s="65" t="s">
        <v>4</v>
      </c>
      <c r="C1093" s="74">
        <v>51</v>
      </c>
      <c r="D1093" s="75">
        <v>3709043</v>
      </c>
      <c r="E1093" s="75">
        <v>222543</v>
      </c>
      <c r="F1093" s="76">
        <v>2.8983767706946412E-4</v>
      </c>
    </row>
    <row r="1094" spans="1:6" x14ac:dyDescent="0.2">
      <c r="A1094" s="65" t="s">
        <v>652</v>
      </c>
      <c r="B1094" s="65" t="s">
        <v>779</v>
      </c>
      <c r="C1094" s="74">
        <v>859</v>
      </c>
      <c r="D1094" s="75">
        <v>19591511</v>
      </c>
      <c r="E1094" s="75">
        <v>1156671</v>
      </c>
      <c r="F1094" s="76">
        <v>1.5064362202972645E-3</v>
      </c>
    </row>
    <row r="1095" spans="1:6" x14ac:dyDescent="0.2">
      <c r="A1095" s="65" t="s">
        <v>652</v>
      </c>
      <c r="B1095" s="65" t="s">
        <v>8</v>
      </c>
      <c r="C1095" s="74">
        <v>279</v>
      </c>
      <c r="D1095" s="75">
        <v>6666695</v>
      </c>
      <c r="E1095" s="75">
        <v>400002</v>
      </c>
      <c r="F1095" s="76">
        <v>5.2095842377940346E-4</v>
      </c>
    </row>
    <row r="1096" spans="1:6" x14ac:dyDescent="0.2">
      <c r="A1096" s="65" t="s">
        <v>652</v>
      </c>
      <c r="B1096" s="65" t="s">
        <v>780</v>
      </c>
      <c r="C1096" s="74">
        <v>153</v>
      </c>
      <c r="D1096" s="75">
        <v>15492356</v>
      </c>
      <c r="E1096" s="75">
        <v>929541</v>
      </c>
      <c r="F1096" s="76">
        <v>1.2106244823734142E-3</v>
      </c>
    </row>
    <row r="1097" spans="1:6" x14ac:dyDescent="0.2">
      <c r="A1097" s="65" t="s">
        <v>652</v>
      </c>
      <c r="B1097" s="65" t="s">
        <v>25</v>
      </c>
      <c r="C1097" s="74">
        <v>121</v>
      </c>
      <c r="D1097" s="75">
        <v>19448629</v>
      </c>
      <c r="E1097" s="75">
        <v>1166918</v>
      </c>
      <c r="F1097" s="76">
        <v>1.5197818059905048E-3</v>
      </c>
    </row>
    <row r="1098" spans="1:6" x14ac:dyDescent="0.2">
      <c r="A1098" s="65" t="s">
        <v>652</v>
      </c>
      <c r="B1098" s="65" t="s">
        <v>50</v>
      </c>
      <c r="C1098" s="74">
        <v>2626</v>
      </c>
      <c r="D1098" s="75">
        <v>156721207</v>
      </c>
      <c r="E1098" s="75">
        <v>9384372</v>
      </c>
      <c r="F1098" s="76">
        <v>1.2222108002658907E-2</v>
      </c>
    </row>
    <row r="1099" spans="1:6" x14ac:dyDescent="0.2">
      <c r="A1099" s="65" t="s">
        <v>664</v>
      </c>
      <c r="B1099" s="65" t="s">
        <v>5</v>
      </c>
      <c r="C1099" s="74">
        <v>117</v>
      </c>
      <c r="D1099" s="75">
        <v>7186527</v>
      </c>
      <c r="E1099" s="75">
        <v>431192</v>
      </c>
      <c r="F1099" s="76">
        <v>5.6157995376595249E-4</v>
      </c>
    </row>
    <row r="1100" spans="1:6" x14ac:dyDescent="0.2">
      <c r="A1100" s="65" t="s">
        <v>664</v>
      </c>
      <c r="B1100" s="65" t="s">
        <v>1</v>
      </c>
      <c r="C1100" s="74">
        <v>70</v>
      </c>
      <c r="D1100" s="75">
        <v>41528113</v>
      </c>
      <c r="E1100" s="75">
        <v>2491687</v>
      </c>
      <c r="F1100" s="76">
        <v>3.2451471044435539E-3</v>
      </c>
    </row>
    <row r="1101" spans="1:6" x14ac:dyDescent="0.2">
      <c r="A1101" s="65" t="s">
        <v>664</v>
      </c>
      <c r="B1101" s="65" t="s">
        <v>778</v>
      </c>
      <c r="C1101" s="74">
        <v>599</v>
      </c>
      <c r="D1101" s="75">
        <v>51054743</v>
      </c>
      <c r="E1101" s="75">
        <v>3063285</v>
      </c>
      <c r="F1101" s="76">
        <v>3.9895903650158998E-3</v>
      </c>
    </row>
    <row r="1102" spans="1:6" x14ac:dyDescent="0.2">
      <c r="A1102" s="65" t="s">
        <v>664</v>
      </c>
      <c r="B1102" s="65" t="s">
        <v>3</v>
      </c>
      <c r="C1102" s="74">
        <v>201</v>
      </c>
      <c r="D1102" s="75">
        <v>35932319</v>
      </c>
      <c r="E1102" s="75">
        <v>2155939</v>
      </c>
      <c r="F1102" s="76">
        <v>2.8078724186492649E-3</v>
      </c>
    </row>
    <row r="1103" spans="1:6" x14ac:dyDescent="0.2">
      <c r="A1103" s="65" t="s">
        <v>664</v>
      </c>
      <c r="B1103" s="65" t="s">
        <v>2</v>
      </c>
      <c r="C1103" s="74">
        <v>24</v>
      </c>
      <c r="D1103" s="75">
        <v>32075751</v>
      </c>
      <c r="E1103" s="75">
        <v>1924545</v>
      </c>
      <c r="F1103" s="76">
        <v>2.5065072916948716E-3</v>
      </c>
    </row>
    <row r="1104" spans="1:6" x14ac:dyDescent="0.2">
      <c r="A1104" s="65" t="s">
        <v>664</v>
      </c>
      <c r="B1104" s="65" t="s">
        <v>6</v>
      </c>
      <c r="C1104" s="74">
        <v>69</v>
      </c>
      <c r="D1104" s="75">
        <v>7159691</v>
      </c>
      <c r="E1104" s="75">
        <v>429581</v>
      </c>
      <c r="F1104" s="76">
        <v>5.594818042049288E-4</v>
      </c>
    </row>
    <row r="1105" spans="1:6" x14ac:dyDescent="0.2">
      <c r="A1105" s="65" t="s">
        <v>664</v>
      </c>
      <c r="B1105" s="65" t="s">
        <v>10</v>
      </c>
      <c r="C1105" s="74">
        <v>812</v>
      </c>
      <c r="D1105" s="75">
        <v>47290095</v>
      </c>
      <c r="E1105" s="75">
        <v>2837406</v>
      </c>
      <c r="F1105" s="76">
        <v>3.695407916415973E-3</v>
      </c>
    </row>
    <row r="1106" spans="1:6" x14ac:dyDescent="0.2">
      <c r="A1106" s="65" t="s">
        <v>664</v>
      </c>
      <c r="B1106" s="65" t="s">
        <v>4</v>
      </c>
      <c r="C1106" s="74">
        <v>89</v>
      </c>
      <c r="D1106" s="75">
        <v>14334726</v>
      </c>
      <c r="E1106" s="75">
        <v>860084</v>
      </c>
      <c r="F1106" s="76">
        <v>1.1201644115726532E-3</v>
      </c>
    </row>
    <row r="1107" spans="1:6" x14ac:dyDescent="0.2">
      <c r="A1107" s="65" t="s">
        <v>664</v>
      </c>
      <c r="B1107" s="65" t="s">
        <v>779</v>
      </c>
      <c r="C1107" s="74">
        <v>1557</v>
      </c>
      <c r="D1107" s="75">
        <v>56358032</v>
      </c>
      <c r="E1107" s="75">
        <v>3298237</v>
      </c>
      <c r="F1107" s="76">
        <v>4.2955893939803005E-3</v>
      </c>
    </row>
    <row r="1108" spans="1:6" x14ac:dyDescent="0.2">
      <c r="A1108" s="65" t="s">
        <v>664</v>
      </c>
      <c r="B1108" s="65" t="s">
        <v>8</v>
      </c>
      <c r="C1108" s="74">
        <v>627</v>
      </c>
      <c r="D1108" s="75">
        <v>23635296</v>
      </c>
      <c r="E1108" s="75">
        <v>1417192</v>
      </c>
      <c r="F1108" s="76">
        <v>1.8457360476017129E-3</v>
      </c>
    </row>
    <row r="1109" spans="1:6" x14ac:dyDescent="0.2">
      <c r="A1109" s="65" t="s">
        <v>664</v>
      </c>
      <c r="B1109" s="65" t="s">
        <v>780</v>
      </c>
      <c r="C1109" s="74">
        <v>189</v>
      </c>
      <c r="D1109" s="75">
        <v>15475676</v>
      </c>
      <c r="E1109" s="75">
        <v>928541</v>
      </c>
      <c r="F1109" s="76">
        <v>1.2093220928259135E-3</v>
      </c>
    </row>
    <row r="1110" spans="1:6" x14ac:dyDescent="0.2">
      <c r="A1110" s="65" t="s">
        <v>664</v>
      </c>
      <c r="B1110" s="65" t="s">
        <v>25</v>
      </c>
      <c r="C1110" s="74">
        <v>173</v>
      </c>
      <c r="D1110" s="75">
        <v>16149128</v>
      </c>
      <c r="E1110" s="75">
        <v>968948</v>
      </c>
      <c r="F1110" s="76">
        <v>1.2619477472717773E-3</v>
      </c>
    </row>
    <row r="1111" spans="1:6" x14ac:dyDescent="0.2">
      <c r="A1111" s="65" t="s">
        <v>664</v>
      </c>
      <c r="B1111" s="65" t="s">
        <v>50</v>
      </c>
      <c r="C1111" s="74">
        <v>4527</v>
      </c>
      <c r="D1111" s="75">
        <v>348180097</v>
      </c>
      <c r="E1111" s="75">
        <v>20806635</v>
      </c>
      <c r="F1111" s="76">
        <v>2.7098343942663708E-2</v>
      </c>
    </row>
    <row r="1112" spans="1:6" x14ac:dyDescent="0.2">
      <c r="A1112" s="65" t="s">
        <v>678</v>
      </c>
      <c r="B1112" s="65" t="s">
        <v>5</v>
      </c>
      <c r="C1112" s="74" t="s">
        <v>777</v>
      </c>
      <c r="D1112" s="75" t="s">
        <v>777</v>
      </c>
      <c r="E1112" s="75" t="s">
        <v>777</v>
      </c>
      <c r="F1112" s="76" t="s">
        <v>777</v>
      </c>
    </row>
    <row r="1113" spans="1:6" x14ac:dyDescent="0.2">
      <c r="A1113" s="65" t="s">
        <v>678</v>
      </c>
      <c r="B1113" s="65" t="s">
        <v>1</v>
      </c>
      <c r="C1113" s="74">
        <v>21</v>
      </c>
      <c r="D1113" s="75">
        <v>2321595</v>
      </c>
      <c r="E1113" s="75">
        <v>139296</v>
      </c>
      <c r="F1113" s="76">
        <v>1.8141765440866741E-4</v>
      </c>
    </row>
    <row r="1114" spans="1:6" x14ac:dyDescent="0.2">
      <c r="A1114" s="65" t="s">
        <v>678</v>
      </c>
      <c r="B1114" s="65" t="s">
        <v>778</v>
      </c>
      <c r="C1114" s="74">
        <v>77</v>
      </c>
      <c r="D1114" s="75">
        <v>2017505</v>
      </c>
      <c r="E1114" s="75">
        <v>121050</v>
      </c>
      <c r="F1114" s="76">
        <v>1.5765425472496835E-4</v>
      </c>
    </row>
    <row r="1115" spans="1:6" x14ac:dyDescent="0.2">
      <c r="A1115" s="65" t="s">
        <v>678</v>
      </c>
      <c r="B1115" s="65" t="s">
        <v>3</v>
      </c>
      <c r="C1115" s="74">
        <v>48</v>
      </c>
      <c r="D1115" s="75">
        <v>4979887</v>
      </c>
      <c r="E1115" s="75">
        <v>298793</v>
      </c>
      <c r="F1115" s="76">
        <v>3.8914488006639792E-4</v>
      </c>
    </row>
    <row r="1116" spans="1:6" x14ac:dyDescent="0.2">
      <c r="A1116" s="65" t="s">
        <v>678</v>
      </c>
      <c r="B1116" s="65" t="s">
        <v>2</v>
      </c>
      <c r="C1116" s="74" t="s">
        <v>777</v>
      </c>
      <c r="D1116" s="75" t="s">
        <v>777</v>
      </c>
      <c r="E1116" s="75" t="s">
        <v>777</v>
      </c>
      <c r="F1116" s="76" t="s">
        <v>777</v>
      </c>
    </row>
    <row r="1117" spans="1:6" x14ac:dyDescent="0.2">
      <c r="A1117" s="65" t="s">
        <v>678</v>
      </c>
      <c r="B1117" s="65" t="s">
        <v>6</v>
      </c>
      <c r="C1117" s="74">
        <v>15</v>
      </c>
      <c r="D1117" s="75">
        <v>941690</v>
      </c>
      <c r="E1117" s="75">
        <v>56501</v>
      </c>
      <c r="F1117" s="76">
        <v>7.358631182334107E-5</v>
      </c>
    </row>
    <row r="1118" spans="1:6" x14ac:dyDescent="0.2">
      <c r="A1118" s="65" t="s">
        <v>678</v>
      </c>
      <c r="B1118" s="65" t="s">
        <v>10</v>
      </c>
      <c r="C1118" s="74">
        <v>183</v>
      </c>
      <c r="D1118" s="75">
        <v>6426088</v>
      </c>
      <c r="E1118" s="75">
        <v>385565</v>
      </c>
      <c r="F1118" s="76">
        <v>5.0215582588213482E-4</v>
      </c>
    </row>
    <row r="1119" spans="1:6" x14ac:dyDescent="0.2">
      <c r="A1119" s="65" t="s">
        <v>678</v>
      </c>
      <c r="B1119" s="65" t="s">
        <v>4</v>
      </c>
      <c r="C1119" s="74">
        <v>43</v>
      </c>
      <c r="D1119" s="75">
        <v>3421403</v>
      </c>
      <c r="E1119" s="75">
        <v>205284</v>
      </c>
      <c r="F1119" s="76">
        <v>2.6735973586914828E-4</v>
      </c>
    </row>
    <row r="1120" spans="1:6" x14ac:dyDescent="0.2">
      <c r="A1120" s="65" t="s">
        <v>678</v>
      </c>
      <c r="B1120" s="65" t="s">
        <v>779</v>
      </c>
      <c r="C1120" s="74">
        <v>287</v>
      </c>
      <c r="D1120" s="75">
        <v>2420967</v>
      </c>
      <c r="E1120" s="75">
        <v>143827</v>
      </c>
      <c r="F1120" s="76">
        <v>1.8731878144839342E-4</v>
      </c>
    </row>
    <row r="1121" spans="1:6" x14ac:dyDescent="0.2">
      <c r="A1121" s="65" t="s">
        <v>678</v>
      </c>
      <c r="B1121" s="65" t="s">
        <v>8</v>
      </c>
      <c r="C1121" s="74">
        <v>81</v>
      </c>
      <c r="D1121" s="75">
        <v>1087823</v>
      </c>
      <c r="E1121" s="75">
        <v>65269</v>
      </c>
      <c r="F1121" s="76">
        <v>8.5005663375827825E-5</v>
      </c>
    </row>
    <row r="1122" spans="1:6" x14ac:dyDescent="0.2">
      <c r="A1122" s="65" t="s">
        <v>678</v>
      </c>
      <c r="B1122" s="65" t="s">
        <v>780</v>
      </c>
      <c r="C1122" s="74">
        <v>78</v>
      </c>
      <c r="D1122" s="75">
        <v>1585017</v>
      </c>
      <c r="E1122" s="75">
        <v>95101</v>
      </c>
      <c r="F1122" s="76">
        <v>1.2385854835687084E-4</v>
      </c>
    </row>
    <row r="1123" spans="1:6" x14ac:dyDescent="0.2">
      <c r="A1123" s="65" t="s">
        <v>678</v>
      </c>
      <c r="B1123" s="65" t="s">
        <v>25</v>
      </c>
      <c r="C1123" s="74">
        <v>57</v>
      </c>
      <c r="D1123" s="75">
        <v>2474833</v>
      </c>
      <c r="E1123" s="75">
        <v>148490</v>
      </c>
      <c r="F1123" s="76">
        <v>1.9339182390838949E-4</v>
      </c>
    </row>
    <row r="1124" spans="1:6" x14ac:dyDescent="0.2">
      <c r="A1124" s="65" t="s">
        <v>678</v>
      </c>
      <c r="B1124" s="65" t="s">
        <v>50</v>
      </c>
      <c r="C1124" s="74">
        <v>917</v>
      </c>
      <c r="D1124" s="75">
        <v>28321866</v>
      </c>
      <c r="E1124" s="75">
        <v>1697881</v>
      </c>
      <c r="F1124" s="76">
        <v>2.211302467300157E-3</v>
      </c>
    </row>
    <row r="1125" spans="1:6" x14ac:dyDescent="0.2">
      <c r="A1125" s="65" t="s">
        <v>688</v>
      </c>
      <c r="B1125" s="65" t="s">
        <v>5</v>
      </c>
      <c r="C1125" s="74" t="s">
        <v>777</v>
      </c>
      <c r="D1125" s="75" t="s">
        <v>777</v>
      </c>
      <c r="E1125" s="75" t="s">
        <v>777</v>
      </c>
      <c r="F1125" s="76" t="s">
        <v>777</v>
      </c>
    </row>
    <row r="1126" spans="1:6" x14ac:dyDescent="0.2">
      <c r="A1126" s="65" t="s">
        <v>688</v>
      </c>
      <c r="B1126" s="65" t="s">
        <v>1</v>
      </c>
      <c r="C1126" s="74">
        <v>15</v>
      </c>
      <c r="D1126" s="75">
        <v>370463</v>
      </c>
      <c r="E1126" s="75">
        <v>22228</v>
      </c>
      <c r="F1126" s="76">
        <v>2.894951486184714E-5</v>
      </c>
    </row>
    <row r="1127" spans="1:6" x14ac:dyDescent="0.2">
      <c r="A1127" s="65" t="s">
        <v>688</v>
      </c>
      <c r="B1127" s="65" t="s">
        <v>778</v>
      </c>
      <c r="C1127" s="74">
        <v>60</v>
      </c>
      <c r="D1127" s="75">
        <v>926652</v>
      </c>
      <c r="E1127" s="75">
        <v>55563</v>
      </c>
      <c r="F1127" s="76">
        <v>7.236467042778535E-5</v>
      </c>
    </row>
    <row r="1128" spans="1:6" x14ac:dyDescent="0.2">
      <c r="A1128" s="65" t="s">
        <v>688</v>
      </c>
      <c r="B1128" s="65" t="s">
        <v>3</v>
      </c>
      <c r="C1128" s="74">
        <v>24</v>
      </c>
      <c r="D1128" s="75">
        <v>1380697</v>
      </c>
      <c r="E1128" s="75">
        <v>82842</v>
      </c>
      <c r="F1128" s="76">
        <v>1.0789255489405889E-4</v>
      </c>
    </row>
    <row r="1129" spans="1:6" x14ac:dyDescent="0.2">
      <c r="A1129" s="65" t="s">
        <v>688</v>
      </c>
      <c r="B1129" s="65" t="s">
        <v>2</v>
      </c>
      <c r="C1129" s="74" t="s">
        <v>777</v>
      </c>
      <c r="D1129" s="75" t="s">
        <v>777</v>
      </c>
      <c r="E1129" s="75" t="s">
        <v>777</v>
      </c>
      <c r="F1129" s="76" t="s">
        <v>777</v>
      </c>
    </row>
    <row r="1130" spans="1:6" x14ac:dyDescent="0.2">
      <c r="A1130" s="65" t="s">
        <v>688</v>
      </c>
      <c r="B1130" s="65" t="s">
        <v>6</v>
      </c>
      <c r="C1130" s="74" t="s">
        <v>777</v>
      </c>
      <c r="D1130" s="75" t="s">
        <v>777</v>
      </c>
      <c r="E1130" s="75" t="s">
        <v>777</v>
      </c>
      <c r="F1130" s="76" t="s">
        <v>777</v>
      </c>
    </row>
    <row r="1131" spans="1:6" x14ac:dyDescent="0.2">
      <c r="A1131" s="65" t="s">
        <v>688</v>
      </c>
      <c r="B1131" s="65" t="s">
        <v>10</v>
      </c>
      <c r="C1131" s="74">
        <v>77</v>
      </c>
      <c r="D1131" s="75">
        <v>1427691</v>
      </c>
      <c r="E1131" s="75">
        <v>85661</v>
      </c>
      <c r="F1131" s="76">
        <v>1.1156399102846356E-4</v>
      </c>
    </row>
    <row r="1132" spans="1:6" x14ac:dyDescent="0.2">
      <c r="A1132" s="65" t="s">
        <v>688</v>
      </c>
      <c r="B1132" s="65" t="s">
        <v>4</v>
      </c>
      <c r="C1132" s="74" t="s">
        <v>777</v>
      </c>
      <c r="D1132" s="75" t="s">
        <v>777</v>
      </c>
      <c r="E1132" s="75" t="s">
        <v>777</v>
      </c>
      <c r="F1132" s="76" t="s">
        <v>777</v>
      </c>
    </row>
    <row r="1133" spans="1:6" x14ac:dyDescent="0.2">
      <c r="A1133" s="65" t="s">
        <v>688</v>
      </c>
      <c r="B1133" s="65" t="s">
        <v>779</v>
      </c>
      <c r="C1133" s="74">
        <v>141</v>
      </c>
      <c r="D1133" s="75">
        <v>2468511</v>
      </c>
      <c r="E1133" s="75">
        <v>147878</v>
      </c>
      <c r="F1133" s="76">
        <v>1.9259476150531904E-4</v>
      </c>
    </row>
    <row r="1134" spans="1:6" x14ac:dyDescent="0.2">
      <c r="A1134" s="65" t="s">
        <v>688</v>
      </c>
      <c r="B1134" s="65" t="s">
        <v>8</v>
      </c>
      <c r="C1134" s="74">
        <v>32</v>
      </c>
      <c r="D1134" s="75">
        <v>327508</v>
      </c>
      <c r="E1134" s="75">
        <v>19641</v>
      </c>
      <c r="F1134" s="76">
        <v>2.5580233102462645E-5</v>
      </c>
    </row>
    <row r="1135" spans="1:6" x14ac:dyDescent="0.2">
      <c r="A1135" s="65" t="s">
        <v>688</v>
      </c>
      <c r="B1135" s="65" t="s">
        <v>780</v>
      </c>
      <c r="C1135" s="74">
        <v>54</v>
      </c>
      <c r="D1135" s="75">
        <v>1291772</v>
      </c>
      <c r="E1135" s="75">
        <v>77506</v>
      </c>
      <c r="F1135" s="76">
        <v>1.0094300426859477E-4</v>
      </c>
    </row>
    <row r="1136" spans="1:6" x14ac:dyDescent="0.2">
      <c r="A1136" s="65" t="s">
        <v>688</v>
      </c>
      <c r="B1136" s="65" t="s">
        <v>25</v>
      </c>
      <c r="C1136" s="74">
        <v>33</v>
      </c>
      <c r="D1136" s="75">
        <v>408442</v>
      </c>
      <c r="E1136" s="75">
        <v>24507</v>
      </c>
      <c r="F1136" s="76">
        <v>3.1917660640601401E-5</v>
      </c>
    </row>
    <row r="1137" spans="1:6" x14ac:dyDescent="0.2">
      <c r="A1137" s="65" t="s">
        <v>688</v>
      </c>
      <c r="B1137" s="65" t="s">
        <v>50</v>
      </c>
      <c r="C1137" s="74">
        <v>460</v>
      </c>
      <c r="D1137" s="75">
        <v>9407541</v>
      </c>
      <c r="E1137" s="75">
        <v>564175</v>
      </c>
      <c r="F1137" s="76">
        <v>7.3477562296124759E-4</v>
      </c>
    </row>
    <row r="1138" spans="1:6" x14ac:dyDescent="0.2">
      <c r="A1138" s="65" t="s">
        <v>360</v>
      </c>
      <c r="B1138" s="65" t="s">
        <v>5</v>
      </c>
      <c r="C1138" s="74">
        <v>21</v>
      </c>
      <c r="D1138" s="75">
        <v>339723</v>
      </c>
      <c r="E1138" s="75">
        <v>20383</v>
      </c>
      <c r="F1138" s="76">
        <v>2.6546606146708218E-5</v>
      </c>
    </row>
    <row r="1139" spans="1:6" x14ac:dyDescent="0.2">
      <c r="A1139" s="65" t="s">
        <v>360</v>
      </c>
      <c r="B1139" s="65" t="s">
        <v>1</v>
      </c>
      <c r="C1139" s="74">
        <v>15</v>
      </c>
      <c r="D1139" s="75">
        <v>2649263</v>
      </c>
      <c r="E1139" s="75">
        <v>158956</v>
      </c>
      <c r="F1139" s="76">
        <v>2.0702263291253256E-4</v>
      </c>
    </row>
    <row r="1140" spans="1:6" x14ac:dyDescent="0.2">
      <c r="A1140" s="65" t="s">
        <v>360</v>
      </c>
      <c r="B1140" s="65" t="s">
        <v>778</v>
      </c>
      <c r="C1140" s="74">
        <v>108</v>
      </c>
      <c r="D1140" s="75">
        <v>4757411</v>
      </c>
      <c r="E1140" s="75">
        <v>285445</v>
      </c>
      <c r="F1140" s="76">
        <v>3.7176058438635762E-4</v>
      </c>
    </row>
    <row r="1141" spans="1:6" x14ac:dyDescent="0.2">
      <c r="A1141" s="65" t="s">
        <v>360</v>
      </c>
      <c r="B1141" s="65" t="s">
        <v>3</v>
      </c>
      <c r="C1141" s="74">
        <v>36</v>
      </c>
      <c r="D1141" s="75">
        <v>4745360</v>
      </c>
      <c r="E1141" s="75">
        <v>284722</v>
      </c>
      <c r="F1141" s="76">
        <v>3.7081895674351457E-4</v>
      </c>
    </row>
    <row r="1142" spans="1:6" x14ac:dyDescent="0.2">
      <c r="A1142" s="65" t="s">
        <v>360</v>
      </c>
      <c r="B1142" s="65" t="s">
        <v>2</v>
      </c>
      <c r="C1142" s="74">
        <v>15</v>
      </c>
      <c r="D1142" s="75">
        <v>10832489</v>
      </c>
      <c r="E1142" s="75">
        <v>649949</v>
      </c>
      <c r="F1142" s="76">
        <v>8.4648678400857868E-4</v>
      </c>
    </row>
    <row r="1143" spans="1:6" x14ac:dyDescent="0.2">
      <c r="A1143" s="65" t="s">
        <v>360</v>
      </c>
      <c r="B1143" s="65" t="s">
        <v>6</v>
      </c>
      <c r="C1143" s="74">
        <v>15</v>
      </c>
      <c r="D1143" s="75">
        <v>937046</v>
      </c>
      <c r="E1143" s="75">
        <v>56223</v>
      </c>
      <c r="F1143" s="76">
        <v>7.3224247529135849E-5</v>
      </c>
    </row>
    <row r="1144" spans="1:6" x14ac:dyDescent="0.2">
      <c r="A1144" s="65" t="s">
        <v>360</v>
      </c>
      <c r="B1144" s="65" t="s">
        <v>10</v>
      </c>
      <c r="C1144" s="74">
        <v>141</v>
      </c>
      <c r="D1144" s="75">
        <v>2521952</v>
      </c>
      <c r="E1144" s="75">
        <v>151317</v>
      </c>
      <c r="F1144" s="76">
        <v>1.9707367915917419E-4</v>
      </c>
    </row>
    <row r="1145" spans="1:6" x14ac:dyDescent="0.2">
      <c r="A1145" s="65" t="s">
        <v>360</v>
      </c>
      <c r="B1145" s="65" t="s">
        <v>4</v>
      </c>
      <c r="C1145" s="74">
        <v>30</v>
      </c>
      <c r="D1145" s="75">
        <v>2371062</v>
      </c>
      <c r="E1145" s="75">
        <v>142264</v>
      </c>
      <c r="F1145" s="76">
        <v>1.8528314658564971E-4</v>
      </c>
    </row>
    <row r="1146" spans="1:6" x14ac:dyDescent="0.2">
      <c r="A1146" s="65" t="s">
        <v>360</v>
      </c>
      <c r="B1146" s="65" t="s">
        <v>779</v>
      </c>
      <c r="C1146" s="74">
        <v>210</v>
      </c>
      <c r="D1146" s="75">
        <v>4237132</v>
      </c>
      <c r="E1146" s="75">
        <v>243570</v>
      </c>
      <c r="F1146" s="76">
        <v>3.1722302208476283E-4</v>
      </c>
    </row>
    <row r="1147" spans="1:6" x14ac:dyDescent="0.2">
      <c r="A1147" s="65" t="s">
        <v>360</v>
      </c>
      <c r="B1147" s="65" t="s">
        <v>8</v>
      </c>
      <c r="C1147" s="74">
        <v>93</v>
      </c>
      <c r="D1147" s="75">
        <v>1205791</v>
      </c>
      <c r="E1147" s="75">
        <v>72347</v>
      </c>
      <c r="F1147" s="76">
        <v>9.4223976593038285E-5</v>
      </c>
    </row>
    <row r="1148" spans="1:6" x14ac:dyDescent="0.2">
      <c r="A1148" s="65" t="s">
        <v>360</v>
      </c>
      <c r="B1148" s="65" t="s">
        <v>780</v>
      </c>
      <c r="C1148" s="74">
        <v>51</v>
      </c>
      <c r="D1148" s="75">
        <v>2339799</v>
      </c>
      <c r="E1148" s="75">
        <v>140130</v>
      </c>
      <c r="F1148" s="76">
        <v>1.8250384729128304E-4</v>
      </c>
    </row>
    <row r="1149" spans="1:6" x14ac:dyDescent="0.2">
      <c r="A1149" s="65" t="s">
        <v>360</v>
      </c>
      <c r="B1149" s="65" t="s">
        <v>25</v>
      </c>
      <c r="C1149" s="74">
        <v>45</v>
      </c>
      <c r="D1149" s="75">
        <v>5728199</v>
      </c>
      <c r="E1149" s="75">
        <v>343692</v>
      </c>
      <c r="F1149" s="76">
        <v>4.4762086835963504E-4</v>
      </c>
    </row>
    <row r="1150" spans="1:6" x14ac:dyDescent="0.2">
      <c r="A1150" s="65" t="s">
        <v>360</v>
      </c>
      <c r="B1150" s="65" t="s">
        <v>50</v>
      </c>
      <c r="C1150" s="74">
        <v>780</v>
      </c>
      <c r="D1150" s="75">
        <v>42665227</v>
      </c>
      <c r="E1150" s="75">
        <v>2548998</v>
      </c>
      <c r="F1150" s="76">
        <v>3.3197883518003707E-3</v>
      </c>
    </row>
    <row r="1151" spans="1:6" x14ac:dyDescent="0.2">
      <c r="A1151" s="65" t="s">
        <v>695</v>
      </c>
      <c r="B1151" s="65" t="s">
        <v>5</v>
      </c>
      <c r="C1151" s="74" t="s">
        <v>777</v>
      </c>
      <c r="D1151" s="75" t="s">
        <v>777</v>
      </c>
      <c r="E1151" s="75" t="s">
        <v>777</v>
      </c>
      <c r="F1151" s="76" t="s">
        <v>777</v>
      </c>
    </row>
    <row r="1152" spans="1:6" x14ac:dyDescent="0.2">
      <c r="A1152" s="65" t="s">
        <v>695</v>
      </c>
      <c r="B1152" s="65" t="s">
        <v>1</v>
      </c>
      <c r="C1152" s="74">
        <v>27</v>
      </c>
      <c r="D1152" s="75">
        <v>2627405</v>
      </c>
      <c r="E1152" s="75">
        <v>157644</v>
      </c>
      <c r="F1152" s="76">
        <v>2.0531389782621156E-4</v>
      </c>
    </row>
    <row r="1153" spans="1:6" x14ac:dyDescent="0.2">
      <c r="A1153" s="65" t="s">
        <v>695</v>
      </c>
      <c r="B1153" s="65" t="s">
        <v>778</v>
      </c>
      <c r="C1153" s="74">
        <v>29</v>
      </c>
      <c r="D1153" s="75">
        <v>592640</v>
      </c>
      <c r="E1153" s="75">
        <v>35558</v>
      </c>
      <c r="F1153" s="76">
        <v>4.6310367530032418E-5</v>
      </c>
    </row>
    <row r="1154" spans="1:6" x14ac:dyDescent="0.2">
      <c r="A1154" s="65" t="s">
        <v>695</v>
      </c>
      <c r="B1154" s="65" t="s">
        <v>3</v>
      </c>
      <c r="C1154" s="74">
        <v>36</v>
      </c>
      <c r="D1154" s="75">
        <v>2792367</v>
      </c>
      <c r="E1154" s="75">
        <v>167542</v>
      </c>
      <c r="F1154" s="76">
        <v>2.1820494956737419E-4</v>
      </c>
    </row>
    <row r="1155" spans="1:6" x14ac:dyDescent="0.2">
      <c r="A1155" s="65" t="s">
        <v>695</v>
      </c>
      <c r="B1155" s="65" t="s">
        <v>2</v>
      </c>
      <c r="C1155" s="74" t="s">
        <v>777</v>
      </c>
      <c r="D1155" s="75" t="s">
        <v>777</v>
      </c>
      <c r="E1155" s="75" t="s">
        <v>777</v>
      </c>
      <c r="F1155" s="76" t="s">
        <v>777</v>
      </c>
    </row>
    <row r="1156" spans="1:6" x14ac:dyDescent="0.2">
      <c r="A1156" s="65" t="s">
        <v>695</v>
      </c>
      <c r="B1156" s="65" t="s">
        <v>6</v>
      </c>
      <c r="C1156" s="74">
        <v>15</v>
      </c>
      <c r="D1156" s="75">
        <v>873608</v>
      </c>
      <c r="E1156" s="75">
        <v>52416</v>
      </c>
      <c r="F1156" s="76">
        <v>6.826605052180042E-5</v>
      </c>
    </row>
    <row r="1157" spans="1:6" x14ac:dyDescent="0.2">
      <c r="A1157" s="65" t="s">
        <v>695</v>
      </c>
      <c r="B1157" s="65" t="s">
        <v>10</v>
      </c>
      <c r="C1157" s="74">
        <v>122</v>
      </c>
      <c r="D1157" s="75">
        <v>2468474</v>
      </c>
      <c r="E1157" s="75">
        <v>147846</v>
      </c>
      <c r="F1157" s="76">
        <v>1.92553085039799E-4</v>
      </c>
    </row>
    <row r="1158" spans="1:6" x14ac:dyDescent="0.2">
      <c r="A1158" s="65" t="s">
        <v>695</v>
      </c>
      <c r="B1158" s="65" t="s">
        <v>4</v>
      </c>
      <c r="C1158" s="74">
        <v>15</v>
      </c>
      <c r="D1158" s="75">
        <v>380088</v>
      </c>
      <c r="E1158" s="75">
        <v>22805</v>
      </c>
      <c r="F1158" s="76">
        <v>2.9700993630755085E-5</v>
      </c>
    </row>
    <row r="1159" spans="1:6" x14ac:dyDescent="0.2">
      <c r="A1159" s="65" t="s">
        <v>695</v>
      </c>
      <c r="B1159" s="65" t="s">
        <v>779</v>
      </c>
      <c r="C1159" s="74">
        <v>175</v>
      </c>
      <c r="D1159" s="75">
        <v>1468638</v>
      </c>
      <c r="E1159" s="75">
        <v>86147</v>
      </c>
      <c r="F1159" s="76">
        <v>1.1219695234854893E-4</v>
      </c>
    </row>
    <row r="1160" spans="1:6" x14ac:dyDescent="0.2">
      <c r="A1160" s="65" t="s">
        <v>695</v>
      </c>
      <c r="B1160" s="65" t="s">
        <v>8</v>
      </c>
      <c r="C1160" s="74">
        <v>87</v>
      </c>
      <c r="D1160" s="75">
        <v>1014545</v>
      </c>
      <c r="E1160" s="75">
        <v>60873</v>
      </c>
      <c r="F1160" s="76">
        <v>7.9280358925014438E-5</v>
      </c>
    </row>
    <row r="1161" spans="1:6" x14ac:dyDescent="0.2">
      <c r="A1161" s="65" t="s">
        <v>695</v>
      </c>
      <c r="B1161" s="65" t="s">
        <v>780</v>
      </c>
      <c r="C1161" s="74">
        <v>54</v>
      </c>
      <c r="D1161" s="75">
        <v>384773</v>
      </c>
      <c r="E1161" s="75">
        <v>22857</v>
      </c>
      <c r="F1161" s="76">
        <v>2.9768717887225126E-5</v>
      </c>
    </row>
    <row r="1162" spans="1:6" x14ac:dyDescent="0.2">
      <c r="A1162" s="65" t="s">
        <v>695</v>
      </c>
      <c r="B1162" s="65" t="s">
        <v>25</v>
      </c>
      <c r="C1162" s="74">
        <v>15</v>
      </c>
      <c r="D1162" s="75">
        <v>1617227</v>
      </c>
      <c r="E1162" s="75">
        <v>97034</v>
      </c>
      <c r="F1162" s="76">
        <v>1.2637606735218984E-4</v>
      </c>
    </row>
    <row r="1163" spans="1:6" x14ac:dyDescent="0.2">
      <c r="A1163" s="65" t="s">
        <v>695</v>
      </c>
      <c r="B1163" s="65" t="s">
        <v>50</v>
      </c>
      <c r="C1163" s="74">
        <v>587</v>
      </c>
      <c r="D1163" s="75">
        <v>14252500</v>
      </c>
      <c r="E1163" s="75">
        <v>852687</v>
      </c>
      <c r="F1163" s="76">
        <v>1.11053063608979E-3</v>
      </c>
    </row>
    <row r="1164" spans="1:6" x14ac:dyDescent="0.2">
      <c r="A1164" s="65" t="s">
        <v>490</v>
      </c>
      <c r="B1164" s="65" t="s">
        <v>5</v>
      </c>
      <c r="C1164" s="74">
        <v>36</v>
      </c>
      <c r="D1164" s="75">
        <v>2428656</v>
      </c>
      <c r="E1164" s="75">
        <v>145719</v>
      </c>
      <c r="F1164" s="76">
        <v>1.8978290247226485E-4</v>
      </c>
    </row>
    <row r="1165" spans="1:6" x14ac:dyDescent="0.2">
      <c r="A1165" s="65" t="s">
        <v>490</v>
      </c>
      <c r="B1165" s="65" t="s">
        <v>1</v>
      </c>
      <c r="C1165" s="74">
        <v>24</v>
      </c>
      <c r="D1165" s="75">
        <v>21846457</v>
      </c>
      <c r="E1165" s="75">
        <v>1310787</v>
      </c>
      <c r="F1165" s="76">
        <v>1.7071552877998932E-3</v>
      </c>
    </row>
    <row r="1166" spans="1:6" x14ac:dyDescent="0.2">
      <c r="A1166" s="65" t="s">
        <v>490</v>
      </c>
      <c r="B1166" s="65" t="s">
        <v>778</v>
      </c>
      <c r="C1166" s="74">
        <v>202</v>
      </c>
      <c r="D1166" s="75">
        <v>14558688</v>
      </c>
      <c r="E1166" s="75">
        <v>873463</v>
      </c>
      <c r="F1166" s="76">
        <v>1.1375890813286661E-3</v>
      </c>
    </row>
    <row r="1167" spans="1:6" x14ac:dyDescent="0.2">
      <c r="A1167" s="65" t="s">
        <v>490</v>
      </c>
      <c r="B1167" s="65" t="s">
        <v>3</v>
      </c>
      <c r="C1167" s="74">
        <v>123</v>
      </c>
      <c r="D1167" s="75">
        <v>14203367</v>
      </c>
      <c r="E1167" s="75">
        <v>852202</v>
      </c>
      <c r="F1167" s="76">
        <v>1.1098989771592522E-3</v>
      </c>
    </row>
    <row r="1168" spans="1:6" x14ac:dyDescent="0.2">
      <c r="A1168" s="65" t="s">
        <v>490</v>
      </c>
      <c r="B1168" s="65" t="s">
        <v>2</v>
      </c>
      <c r="C1168" s="74">
        <v>22</v>
      </c>
      <c r="D1168" s="75">
        <v>18330653</v>
      </c>
      <c r="E1168" s="75">
        <v>1099839</v>
      </c>
      <c r="F1168" s="76">
        <v>1.4324188175337006E-3</v>
      </c>
    </row>
    <row r="1169" spans="1:6" x14ac:dyDescent="0.2">
      <c r="A1169" s="65" t="s">
        <v>490</v>
      </c>
      <c r="B1169" s="65" t="s">
        <v>6</v>
      </c>
      <c r="C1169" s="74">
        <v>33</v>
      </c>
      <c r="D1169" s="75">
        <v>2052603</v>
      </c>
      <c r="E1169" s="75">
        <v>123156</v>
      </c>
      <c r="F1169" s="76">
        <v>1.6039708711200498E-4</v>
      </c>
    </row>
    <row r="1170" spans="1:6" x14ac:dyDescent="0.2">
      <c r="A1170" s="65" t="s">
        <v>490</v>
      </c>
      <c r="B1170" s="65" t="s">
        <v>10</v>
      </c>
      <c r="C1170" s="74">
        <v>272</v>
      </c>
      <c r="D1170" s="75">
        <v>11088566</v>
      </c>
      <c r="E1170" s="75">
        <v>665314</v>
      </c>
      <c r="F1170" s="76">
        <v>8.6649799940592806E-4</v>
      </c>
    </row>
    <row r="1171" spans="1:6" x14ac:dyDescent="0.2">
      <c r="A1171" s="65" t="s">
        <v>490</v>
      </c>
      <c r="B1171" s="65" t="s">
        <v>4</v>
      </c>
      <c r="C1171" s="74">
        <v>57</v>
      </c>
      <c r="D1171" s="75">
        <v>5353591</v>
      </c>
      <c r="E1171" s="75">
        <v>321216</v>
      </c>
      <c r="F1171" s="76">
        <v>4.1834836089000768E-4</v>
      </c>
    </row>
    <row r="1172" spans="1:6" x14ac:dyDescent="0.2">
      <c r="A1172" s="65" t="s">
        <v>490</v>
      </c>
      <c r="B1172" s="65" t="s">
        <v>779</v>
      </c>
      <c r="C1172" s="74">
        <v>551</v>
      </c>
      <c r="D1172" s="75">
        <v>12014833</v>
      </c>
      <c r="E1172" s="75">
        <v>701602</v>
      </c>
      <c r="F1172" s="76">
        <v>9.1375911130563603E-4</v>
      </c>
    </row>
    <row r="1173" spans="1:6" x14ac:dyDescent="0.2">
      <c r="A1173" s="65" t="s">
        <v>490</v>
      </c>
      <c r="B1173" s="65" t="s">
        <v>8</v>
      </c>
      <c r="C1173" s="74">
        <v>262</v>
      </c>
      <c r="D1173" s="75">
        <v>12333178</v>
      </c>
      <c r="E1173" s="75">
        <v>739991</v>
      </c>
      <c r="F1173" s="76">
        <v>9.6375654364464316E-4</v>
      </c>
    </row>
    <row r="1174" spans="1:6" x14ac:dyDescent="0.2">
      <c r="A1174" s="65" t="s">
        <v>490</v>
      </c>
      <c r="B1174" s="65" t="s">
        <v>780</v>
      </c>
      <c r="C1174" s="74">
        <v>67</v>
      </c>
      <c r="D1174" s="75">
        <v>3237264</v>
      </c>
      <c r="E1174" s="75">
        <v>194236</v>
      </c>
      <c r="F1174" s="76">
        <v>2.5297093614835977E-4</v>
      </c>
    </row>
    <row r="1175" spans="1:6" x14ac:dyDescent="0.2">
      <c r="A1175" s="65" t="s">
        <v>490</v>
      </c>
      <c r="B1175" s="65" t="s">
        <v>25</v>
      </c>
      <c r="C1175" s="74">
        <v>58</v>
      </c>
      <c r="D1175" s="75">
        <v>8064082</v>
      </c>
      <c r="E1175" s="75">
        <v>483845</v>
      </c>
      <c r="F1175" s="76">
        <v>6.3015467061051055E-4</v>
      </c>
    </row>
    <row r="1176" spans="1:6" x14ac:dyDescent="0.2">
      <c r="A1176" s="65" t="s">
        <v>490</v>
      </c>
      <c r="B1176" s="65" t="s">
        <v>50</v>
      </c>
      <c r="C1176" s="74">
        <v>1707</v>
      </c>
      <c r="D1176" s="75">
        <v>125511939</v>
      </c>
      <c r="E1176" s="75">
        <v>7511370</v>
      </c>
      <c r="F1176" s="76">
        <v>9.7827297754108679E-3</v>
      </c>
    </row>
    <row r="1177" spans="1:6" x14ac:dyDescent="0.2">
      <c r="A1177" s="65" t="s">
        <v>709</v>
      </c>
      <c r="B1177" s="65" t="s">
        <v>5</v>
      </c>
      <c r="C1177" s="74">
        <v>24</v>
      </c>
      <c r="D1177" s="75">
        <v>347324</v>
      </c>
      <c r="E1177" s="75">
        <v>20839</v>
      </c>
      <c r="F1177" s="76">
        <v>2.7140495780368569E-5</v>
      </c>
    </row>
    <row r="1178" spans="1:6" x14ac:dyDescent="0.2">
      <c r="A1178" s="65" t="s">
        <v>709</v>
      </c>
      <c r="B1178" s="65" t="s">
        <v>1</v>
      </c>
      <c r="C1178" s="74">
        <v>24</v>
      </c>
      <c r="D1178" s="75">
        <v>7209649</v>
      </c>
      <c r="E1178" s="75">
        <v>432579</v>
      </c>
      <c r="F1178" s="76">
        <v>5.6338636806833604E-4</v>
      </c>
    </row>
    <row r="1179" spans="1:6" x14ac:dyDescent="0.2">
      <c r="A1179" s="65" t="s">
        <v>709</v>
      </c>
      <c r="B1179" s="65" t="s">
        <v>778</v>
      </c>
      <c r="C1179" s="74">
        <v>275</v>
      </c>
      <c r="D1179" s="75">
        <v>15312881</v>
      </c>
      <c r="E1179" s="75">
        <v>918773</v>
      </c>
      <c r="F1179" s="76">
        <v>1.1966003517259261E-3</v>
      </c>
    </row>
    <row r="1180" spans="1:6" x14ac:dyDescent="0.2">
      <c r="A1180" s="65" t="s">
        <v>709</v>
      </c>
      <c r="B1180" s="65" t="s">
        <v>3</v>
      </c>
      <c r="C1180" s="74">
        <v>116</v>
      </c>
      <c r="D1180" s="75">
        <v>17499426</v>
      </c>
      <c r="E1180" s="75">
        <v>1049966</v>
      </c>
      <c r="F1180" s="76">
        <v>1.3674647436311947E-3</v>
      </c>
    </row>
    <row r="1181" spans="1:6" x14ac:dyDescent="0.2">
      <c r="A1181" s="65" t="s">
        <v>709</v>
      </c>
      <c r="B1181" s="65" t="s">
        <v>2</v>
      </c>
      <c r="C1181" s="74">
        <v>15</v>
      </c>
      <c r="D1181" s="75">
        <v>11731996</v>
      </c>
      <c r="E1181" s="75">
        <v>703920</v>
      </c>
      <c r="F1181" s="76">
        <v>9.1677805027674277E-4</v>
      </c>
    </row>
    <row r="1182" spans="1:6" x14ac:dyDescent="0.2">
      <c r="A1182" s="65" t="s">
        <v>709</v>
      </c>
      <c r="B1182" s="65" t="s">
        <v>6</v>
      </c>
      <c r="C1182" s="74">
        <v>51</v>
      </c>
      <c r="D1182" s="75">
        <v>3285660</v>
      </c>
      <c r="E1182" s="75">
        <v>197140</v>
      </c>
      <c r="F1182" s="76">
        <v>2.5675307539430199E-4</v>
      </c>
    </row>
    <row r="1183" spans="1:6" x14ac:dyDescent="0.2">
      <c r="A1183" s="65" t="s">
        <v>709</v>
      </c>
      <c r="B1183" s="65" t="s">
        <v>10</v>
      </c>
      <c r="C1183" s="74">
        <v>474</v>
      </c>
      <c r="D1183" s="75">
        <v>21661228</v>
      </c>
      <c r="E1183" s="75">
        <v>1299674</v>
      </c>
      <c r="F1183" s="76">
        <v>1.6926818327585172E-3</v>
      </c>
    </row>
    <row r="1184" spans="1:6" x14ac:dyDescent="0.2">
      <c r="A1184" s="65" t="s">
        <v>709</v>
      </c>
      <c r="B1184" s="65" t="s">
        <v>4</v>
      </c>
      <c r="C1184" s="74">
        <v>57</v>
      </c>
      <c r="D1184" s="75">
        <v>9749478</v>
      </c>
      <c r="E1184" s="75">
        <v>584969</v>
      </c>
      <c r="F1184" s="76">
        <v>7.6185751121197857E-4</v>
      </c>
    </row>
    <row r="1185" spans="1:6" x14ac:dyDescent="0.2">
      <c r="A1185" s="65" t="s">
        <v>709</v>
      </c>
      <c r="B1185" s="65" t="s">
        <v>779</v>
      </c>
      <c r="C1185" s="74">
        <v>811</v>
      </c>
      <c r="D1185" s="75">
        <v>25722965</v>
      </c>
      <c r="E1185" s="75">
        <v>1536023</v>
      </c>
      <c r="F1185" s="76">
        <v>2.0005002999207771E-3</v>
      </c>
    </row>
    <row r="1186" spans="1:6" x14ac:dyDescent="0.2">
      <c r="A1186" s="65" t="s">
        <v>709</v>
      </c>
      <c r="B1186" s="65" t="s">
        <v>8</v>
      </c>
      <c r="C1186" s="74">
        <v>351</v>
      </c>
      <c r="D1186" s="75">
        <v>6668000</v>
      </c>
      <c r="E1186" s="75">
        <v>400080</v>
      </c>
      <c r="F1186" s="76">
        <v>5.2106001016410854E-4</v>
      </c>
    </row>
    <row r="1187" spans="1:6" x14ac:dyDescent="0.2">
      <c r="A1187" s="65" t="s">
        <v>709</v>
      </c>
      <c r="B1187" s="65" t="s">
        <v>780</v>
      </c>
      <c r="C1187" s="74">
        <v>90</v>
      </c>
      <c r="D1187" s="75">
        <v>6622289</v>
      </c>
      <c r="E1187" s="75">
        <v>397337</v>
      </c>
      <c r="F1187" s="76">
        <v>5.1748755563531387E-4</v>
      </c>
    </row>
    <row r="1188" spans="1:6" x14ac:dyDescent="0.2">
      <c r="A1188" s="65" t="s">
        <v>709</v>
      </c>
      <c r="B1188" s="65" t="s">
        <v>25</v>
      </c>
      <c r="C1188" s="74">
        <v>76</v>
      </c>
      <c r="D1188" s="75">
        <v>6649291</v>
      </c>
      <c r="E1188" s="75">
        <v>398957</v>
      </c>
      <c r="F1188" s="76">
        <v>5.1959742670226511E-4</v>
      </c>
    </row>
    <row r="1189" spans="1:6" x14ac:dyDescent="0.2">
      <c r="A1189" s="65" t="s">
        <v>709</v>
      </c>
      <c r="B1189" s="65" t="s">
        <v>50</v>
      </c>
      <c r="C1189" s="74">
        <v>2364</v>
      </c>
      <c r="D1189" s="75">
        <v>132460188</v>
      </c>
      <c r="E1189" s="75">
        <v>7940256</v>
      </c>
      <c r="F1189" s="76">
        <v>1.0341306418880283E-2</v>
      </c>
    </row>
    <row r="1190" spans="1:6" x14ac:dyDescent="0.2">
      <c r="A1190" s="65" t="s">
        <v>717</v>
      </c>
      <c r="B1190" s="65" t="s">
        <v>5</v>
      </c>
      <c r="C1190" s="74" t="s">
        <v>777</v>
      </c>
      <c r="D1190" s="75" t="s">
        <v>777</v>
      </c>
      <c r="E1190" s="75" t="s">
        <v>777</v>
      </c>
      <c r="F1190" s="76" t="s">
        <v>777</v>
      </c>
    </row>
    <row r="1191" spans="1:6" x14ac:dyDescent="0.2">
      <c r="A1191" s="65" t="s">
        <v>717</v>
      </c>
      <c r="B1191" s="65" t="s">
        <v>1</v>
      </c>
      <c r="C1191" s="74">
        <v>30</v>
      </c>
      <c r="D1191" s="75">
        <v>5492404</v>
      </c>
      <c r="E1191" s="75">
        <v>329544</v>
      </c>
      <c r="F1191" s="76">
        <v>4.2919466104159411E-4</v>
      </c>
    </row>
    <row r="1192" spans="1:6" x14ac:dyDescent="0.2">
      <c r="A1192" s="65" t="s">
        <v>717</v>
      </c>
      <c r="B1192" s="65" t="s">
        <v>778</v>
      </c>
      <c r="C1192" s="74">
        <v>143</v>
      </c>
      <c r="D1192" s="75">
        <v>4469982</v>
      </c>
      <c r="E1192" s="75">
        <v>267972</v>
      </c>
      <c r="F1192" s="76">
        <v>3.4900393182287664E-4</v>
      </c>
    </row>
    <row r="1193" spans="1:6" x14ac:dyDescent="0.2">
      <c r="A1193" s="65" t="s">
        <v>717</v>
      </c>
      <c r="B1193" s="65" t="s">
        <v>3</v>
      </c>
      <c r="C1193" s="74">
        <v>84</v>
      </c>
      <c r="D1193" s="75">
        <v>8308041</v>
      </c>
      <c r="E1193" s="75">
        <v>498483</v>
      </c>
      <c r="F1193" s="76">
        <v>6.4921904880682689E-4</v>
      </c>
    </row>
    <row r="1194" spans="1:6" x14ac:dyDescent="0.2">
      <c r="A1194" s="65" t="s">
        <v>717</v>
      </c>
      <c r="B1194" s="65" t="s">
        <v>2</v>
      </c>
      <c r="C1194" s="74">
        <v>15</v>
      </c>
      <c r="D1194" s="75">
        <v>7364947</v>
      </c>
      <c r="E1194" s="75">
        <v>441897</v>
      </c>
      <c r="F1194" s="76">
        <v>5.7552203387194829E-4</v>
      </c>
    </row>
    <row r="1195" spans="1:6" x14ac:dyDescent="0.2">
      <c r="A1195" s="65" t="s">
        <v>717</v>
      </c>
      <c r="B1195" s="65" t="s">
        <v>6</v>
      </c>
      <c r="C1195" s="74">
        <v>41</v>
      </c>
      <c r="D1195" s="75">
        <v>6106519</v>
      </c>
      <c r="E1195" s="75">
        <v>366391</v>
      </c>
      <c r="F1195" s="76">
        <v>4.7718380869835503E-4</v>
      </c>
    </row>
    <row r="1196" spans="1:6" x14ac:dyDescent="0.2">
      <c r="A1196" s="65" t="s">
        <v>717</v>
      </c>
      <c r="B1196" s="65" t="s">
        <v>10</v>
      </c>
      <c r="C1196" s="74">
        <v>419</v>
      </c>
      <c r="D1196" s="75">
        <v>11458028</v>
      </c>
      <c r="E1196" s="75">
        <v>687467</v>
      </c>
      <c r="F1196" s="76">
        <v>8.953498350517126E-4</v>
      </c>
    </row>
    <row r="1197" spans="1:6" x14ac:dyDescent="0.2">
      <c r="A1197" s="65" t="s">
        <v>717</v>
      </c>
      <c r="B1197" s="65" t="s">
        <v>4</v>
      </c>
      <c r="C1197" s="74" t="s">
        <v>777</v>
      </c>
      <c r="D1197" s="75" t="s">
        <v>777</v>
      </c>
      <c r="E1197" s="75" t="s">
        <v>777</v>
      </c>
      <c r="F1197" s="76" t="s">
        <v>777</v>
      </c>
    </row>
    <row r="1198" spans="1:6" x14ac:dyDescent="0.2">
      <c r="A1198" s="65" t="s">
        <v>717</v>
      </c>
      <c r="B1198" s="65" t="s">
        <v>779</v>
      </c>
      <c r="C1198" s="74">
        <v>595</v>
      </c>
      <c r="D1198" s="75">
        <v>17441626</v>
      </c>
      <c r="E1198" s="75">
        <v>1035201</v>
      </c>
      <c r="F1198" s="76">
        <v>1.3482349619623457E-3</v>
      </c>
    </row>
    <row r="1199" spans="1:6" x14ac:dyDescent="0.2">
      <c r="A1199" s="65" t="s">
        <v>717</v>
      </c>
      <c r="B1199" s="65" t="s">
        <v>8</v>
      </c>
      <c r="C1199" s="74">
        <v>197</v>
      </c>
      <c r="D1199" s="75">
        <v>3938581</v>
      </c>
      <c r="E1199" s="75">
        <v>236315</v>
      </c>
      <c r="F1199" s="76">
        <v>3.0777418591764475E-4</v>
      </c>
    </row>
    <row r="1200" spans="1:6" x14ac:dyDescent="0.2">
      <c r="A1200" s="65" t="s">
        <v>717</v>
      </c>
      <c r="B1200" s="65" t="s">
        <v>780</v>
      </c>
      <c r="C1200" s="74">
        <v>51</v>
      </c>
      <c r="D1200" s="75">
        <v>1684196</v>
      </c>
      <c r="E1200" s="75">
        <v>101052</v>
      </c>
      <c r="F1200" s="76">
        <v>1.3160906855404792E-4</v>
      </c>
    </row>
    <row r="1201" spans="1:6" x14ac:dyDescent="0.2">
      <c r="A1201" s="65" t="s">
        <v>717</v>
      </c>
      <c r="B1201" s="65" t="s">
        <v>25</v>
      </c>
      <c r="C1201" s="74">
        <v>72</v>
      </c>
      <c r="D1201" s="75">
        <v>6780906</v>
      </c>
      <c r="E1201" s="75">
        <v>406854</v>
      </c>
      <c r="F1201" s="76">
        <v>5.2988239695887871E-4</v>
      </c>
    </row>
    <row r="1202" spans="1:6" x14ac:dyDescent="0.2">
      <c r="A1202" s="65" t="s">
        <v>717</v>
      </c>
      <c r="B1202" s="65" t="s">
        <v>50</v>
      </c>
      <c r="C1202" s="74">
        <v>1680</v>
      </c>
      <c r="D1202" s="75">
        <v>74267546</v>
      </c>
      <c r="E1202" s="75">
        <v>4444515</v>
      </c>
      <c r="F1202" s="76">
        <v>5.7884898797103896E-3</v>
      </c>
    </row>
    <row r="1203" spans="1:6" x14ac:dyDescent="0.2">
      <c r="A1203" s="65" t="s">
        <v>724</v>
      </c>
      <c r="B1203" s="65" t="s">
        <v>5</v>
      </c>
      <c r="C1203" s="74" t="s">
        <v>777</v>
      </c>
      <c r="D1203" s="75" t="s">
        <v>777</v>
      </c>
      <c r="E1203" s="75" t="s">
        <v>777</v>
      </c>
      <c r="F1203" s="76" t="s">
        <v>777</v>
      </c>
    </row>
    <row r="1204" spans="1:6" x14ac:dyDescent="0.2">
      <c r="A1204" s="65" t="s">
        <v>724</v>
      </c>
      <c r="B1204" s="65" t="s">
        <v>1</v>
      </c>
      <c r="C1204" s="74">
        <v>18</v>
      </c>
      <c r="D1204" s="75">
        <v>1713199</v>
      </c>
      <c r="E1204" s="75">
        <v>102792</v>
      </c>
      <c r="F1204" s="76">
        <v>1.3387522636669927E-4</v>
      </c>
    </row>
    <row r="1205" spans="1:6" x14ac:dyDescent="0.2">
      <c r="A1205" s="65" t="s">
        <v>724</v>
      </c>
      <c r="B1205" s="65" t="s">
        <v>778</v>
      </c>
      <c r="C1205" s="74">
        <v>24</v>
      </c>
      <c r="D1205" s="75">
        <v>558488</v>
      </c>
      <c r="E1205" s="75">
        <v>33509</v>
      </c>
      <c r="F1205" s="76">
        <v>4.3641771347203339E-5</v>
      </c>
    </row>
    <row r="1206" spans="1:6" x14ac:dyDescent="0.2">
      <c r="A1206" s="65" t="s">
        <v>724</v>
      </c>
      <c r="B1206" s="65" t="s">
        <v>3</v>
      </c>
      <c r="C1206" s="74">
        <v>25</v>
      </c>
      <c r="D1206" s="75">
        <v>1699445</v>
      </c>
      <c r="E1206" s="75">
        <v>101967</v>
      </c>
      <c r="F1206" s="76">
        <v>1.3280075499001113E-4</v>
      </c>
    </row>
    <row r="1207" spans="1:6" x14ac:dyDescent="0.2">
      <c r="A1207" s="65" t="s">
        <v>724</v>
      </c>
      <c r="B1207" s="65" t="s">
        <v>2</v>
      </c>
      <c r="C1207" s="74" t="s">
        <v>777</v>
      </c>
      <c r="D1207" s="75" t="s">
        <v>777</v>
      </c>
      <c r="E1207" s="75" t="s">
        <v>777</v>
      </c>
      <c r="F1207" s="76" t="s">
        <v>777</v>
      </c>
    </row>
    <row r="1208" spans="1:6" x14ac:dyDescent="0.2">
      <c r="A1208" s="65" t="s">
        <v>724</v>
      </c>
      <c r="B1208" s="65" t="s">
        <v>6</v>
      </c>
      <c r="C1208" s="74" t="s">
        <v>777</v>
      </c>
      <c r="D1208" s="75" t="s">
        <v>777</v>
      </c>
      <c r="E1208" s="75" t="s">
        <v>777</v>
      </c>
      <c r="F1208" s="76" t="s">
        <v>777</v>
      </c>
    </row>
    <row r="1209" spans="1:6" x14ac:dyDescent="0.2">
      <c r="A1209" s="65" t="s">
        <v>724</v>
      </c>
      <c r="B1209" s="65" t="s">
        <v>10</v>
      </c>
      <c r="C1209" s="74">
        <v>147</v>
      </c>
      <c r="D1209" s="75">
        <v>3680342</v>
      </c>
      <c r="E1209" s="75">
        <v>220821</v>
      </c>
      <c r="F1209" s="76">
        <v>2.8759496226866775E-4</v>
      </c>
    </row>
    <row r="1210" spans="1:6" x14ac:dyDescent="0.2">
      <c r="A1210" s="65" t="s">
        <v>724</v>
      </c>
      <c r="B1210" s="65" t="s">
        <v>4</v>
      </c>
      <c r="C1210" s="74" t="s">
        <v>777</v>
      </c>
      <c r="D1210" s="75" t="s">
        <v>777</v>
      </c>
      <c r="E1210" s="75" t="s">
        <v>777</v>
      </c>
      <c r="F1210" s="76" t="s">
        <v>777</v>
      </c>
    </row>
    <row r="1211" spans="1:6" x14ac:dyDescent="0.2">
      <c r="A1211" s="65" t="s">
        <v>724</v>
      </c>
      <c r="B1211" s="65" t="s">
        <v>779</v>
      </c>
      <c r="C1211" s="74">
        <v>177</v>
      </c>
      <c r="D1211" s="75">
        <v>1572043</v>
      </c>
      <c r="E1211" s="75">
        <v>92698</v>
      </c>
      <c r="F1211" s="76">
        <v>1.2072890627422648E-4</v>
      </c>
    </row>
    <row r="1212" spans="1:6" x14ac:dyDescent="0.2">
      <c r="A1212" s="65" t="s">
        <v>724</v>
      </c>
      <c r="B1212" s="65" t="s">
        <v>8</v>
      </c>
      <c r="C1212" s="74">
        <v>77</v>
      </c>
      <c r="D1212" s="75">
        <v>2391035</v>
      </c>
      <c r="E1212" s="75">
        <v>143462</v>
      </c>
      <c r="F1212" s="76">
        <v>1.8684340926355562E-4</v>
      </c>
    </row>
    <row r="1213" spans="1:6" x14ac:dyDescent="0.2">
      <c r="A1213" s="65" t="s">
        <v>724</v>
      </c>
      <c r="B1213" s="65" t="s">
        <v>780</v>
      </c>
      <c r="C1213" s="74">
        <v>30</v>
      </c>
      <c r="D1213" s="75">
        <v>273302</v>
      </c>
      <c r="E1213" s="75">
        <v>16398</v>
      </c>
      <c r="F1213" s="76">
        <v>2.1356583799917646E-5</v>
      </c>
    </row>
    <row r="1214" spans="1:6" x14ac:dyDescent="0.2">
      <c r="A1214" s="65" t="s">
        <v>724</v>
      </c>
      <c r="B1214" s="65" t="s">
        <v>25</v>
      </c>
      <c r="C1214" s="74">
        <v>24</v>
      </c>
      <c r="D1214" s="75">
        <v>1238761</v>
      </c>
      <c r="E1214" s="75">
        <v>74326</v>
      </c>
      <c r="F1214" s="76">
        <v>9.680140550754231E-5</v>
      </c>
    </row>
    <row r="1215" spans="1:6" x14ac:dyDescent="0.2">
      <c r="A1215" s="65" t="s">
        <v>724</v>
      </c>
      <c r="B1215" s="65" t="s">
        <v>50</v>
      </c>
      <c r="C1215" s="74">
        <v>549</v>
      </c>
      <c r="D1215" s="75">
        <v>14169306</v>
      </c>
      <c r="E1215" s="75">
        <v>848534</v>
      </c>
      <c r="F1215" s="76">
        <v>1.1051218122990194E-3</v>
      </c>
    </row>
    <row r="1216" spans="1:6" x14ac:dyDescent="0.2">
      <c r="A1216" s="65" t="s">
        <v>731</v>
      </c>
      <c r="B1216" s="65" t="s">
        <v>5</v>
      </c>
      <c r="C1216" s="74">
        <v>45</v>
      </c>
      <c r="D1216" s="75">
        <v>3664414</v>
      </c>
      <c r="E1216" s="75">
        <v>219865</v>
      </c>
      <c r="F1216" s="76">
        <v>2.8634987786125703E-4</v>
      </c>
    </row>
    <row r="1217" spans="1:6" x14ac:dyDescent="0.2">
      <c r="A1217" s="65" t="s">
        <v>731</v>
      </c>
      <c r="B1217" s="65" t="s">
        <v>1</v>
      </c>
      <c r="C1217" s="74">
        <v>33</v>
      </c>
      <c r="D1217" s="75">
        <v>21086453</v>
      </c>
      <c r="E1217" s="75">
        <v>1265187</v>
      </c>
      <c r="F1217" s="76">
        <v>1.6477663244338582E-3</v>
      </c>
    </row>
    <row r="1218" spans="1:6" x14ac:dyDescent="0.2">
      <c r="A1218" s="65" t="s">
        <v>731</v>
      </c>
      <c r="B1218" s="65" t="s">
        <v>778</v>
      </c>
      <c r="C1218" s="74">
        <v>234</v>
      </c>
      <c r="D1218" s="75">
        <v>16058106</v>
      </c>
      <c r="E1218" s="75">
        <v>963486</v>
      </c>
      <c r="F1218" s="76">
        <v>1.2548340955633279E-3</v>
      </c>
    </row>
    <row r="1219" spans="1:6" x14ac:dyDescent="0.2">
      <c r="A1219" s="65" t="s">
        <v>731</v>
      </c>
      <c r="B1219" s="65" t="s">
        <v>3</v>
      </c>
      <c r="C1219" s="74">
        <v>123</v>
      </c>
      <c r="D1219" s="75">
        <v>14318185</v>
      </c>
      <c r="E1219" s="75">
        <v>859091</v>
      </c>
      <c r="F1219" s="76">
        <v>1.118871138751985E-3</v>
      </c>
    </row>
    <row r="1220" spans="1:6" x14ac:dyDescent="0.2">
      <c r="A1220" s="65" t="s">
        <v>731</v>
      </c>
      <c r="B1220" s="65" t="s">
        <v>2</v>
      </c>
      <c r="C1220" s="74">
        <v>21</v>
      </c>
      <c r="D1220" s="75">
        <v>22390783</v>
      </c>
      <c r="E1220" s="75">
        <v>1343447</v>
      </c>
      <c r="F1220" s="76">
        <v>1.7496913304212685E-3</v>
      </c>
    </row>
    <row r="1221" spans="1:6" x14ac:dyDescent="0.2">
      <c r="A1221" s="65" t="s">
        <v>731</v>
      </c>
      <c r="B1221" s="65" t="s">
        <v>6</v>
      </c>
      <c r="C1221" s="74">
        <v>56</v>
      </c>
      <c r="D1221" s="75">
        <v>4616855</v>
      </c>
      <c r="E1221" s="75">
        <v>277011</v>
      </c>
      <c r="F1221" s="76">
        <v>3.6077623094273612E-4</v>
      </c>
    </row>
    <row r="1222" spans="1:6" x14ac:dyDescent="0.2">
      <c r="A1222" s="65" t="s">
        <v>731</v>
      </c>
      <c r="B1222" s="65" t="s">
        <v>10</v>
      </c>
      <c r="C1222" s="74">
        <v>387</v>
      </c>
      <c r="D1222" s="75">
        <v>15861046</v>
      </c>
      <c r="E1222" s="75">
        <v>951663</v>
      </c>
      <c r="F1222" s="76">
        <v>1.2394359439432264E-3</v>
      </c>
    </row>
    <row r="1223" spans="1:6" x14ac:dyDescent="0.2">
      <c r="A1223" s="65" t="s">
        <v>731</v>
      </c>
      <c r="B1223" s="65" t="s">
        <v>4</v>
      </c>
      <c r="C1223" s="74">
        <v>67</v>
      </c>
      <c r="D1223" s="75">
        <v>6388163</v>
      </c>
      <c r="E1223" s="75">
        <v>383290</v>
      </c>
      <c r="F1223" s="76">
        <v>4.9919288966157052E-4</v>
      </c>
    </row>
    <row r="1224" spans="1:6" x14ac:dyDescent="0.2">
      <c r="A1224" s="65" t="s">
        <v>731</v>
      </c>
      <c r="B1224" s="65" t="s">
        <v>779</v>
      </c>
      <c r="C1224" s="74">
        <v>778</v>
      </c>
      <c r="D1224" s="75">
        <v>17699154</v>
      </c>
      <c r="E1224" s="75">
        <v>1042208</v>
      </c>
      <c r="F1224" s="76">
        <v>1.3573608055216836E-3</v>
      </c>
    </row>
    <row r="1225" spans="1:6" x14ac:dyDescent="0.2">
      <c r="A1225" s="65" t="s">
        <v>731</v>
      </c>
      <c r="B1225" s="65" t="s">
        <v>8</v>
      </c>
      <c r="C1225" s="74">
        <v>296</v>
      </c>
      <c r="D1225" s="75">
        <v>13087531</v>
      </c>
      <c r="E1225" s="75">
        <v>785252</v>
      </c>
      <c r="F1225" s="76">
        <v>1.0227039969540755E-3</v>
      </c>
    </row>
    <row r="1226" spans="1:6" x14ac:dyDescent="0.2">
      <c r="A1226" s="65" t="s">
        <v>731</v>
      </c>
      <c r="B1226" s="65" t="s">
        <v>780</v>
      </c>
      <c r="C1226" s="74">
        <v>125</v>
      </c>
      <c r="D1226" s="75">
        <v>15100128</v>
      </c>
      <c r="E1226" s="75">
        <v>906008</v>
      </c>
      <c r="F1226" s="76">
        <v>1.1799753491520786E-3</v>
      </c>
    </row>
    <row r="1227" spans="1:6" x14ac:dyDescent="0.2">
      <c r="A1227" s="65" t="s">
        <v>731</v>
      </c>
      <c r="B1227" s="65" t="s">
        <v>25</v>
      </c>
      <c r="C1227" s="74">
        <v>112</v>
      </c>
      <c r="D1227" s="75">
        <v>17047117</v>
      </c>
      <c r="E1227" s="75">
        <v>1022827</v>
      </c>
      <c r="F1227" s="76">
        <v>1.3321191937015712E-3</v>
      </c>
    </row>
    <row r="1228" spans="1:6" x14ac:dyDescent="0.2">
      <c r="A1228" s="65" t="s">
        <v>731</v>
      </c>
      <c r="B1228" s="65" t="s">
        <v>50</v>
      </c>
      <c r="C1228" s="74">
        <v>2277</v>
      </c>
      <c r="D1228" s="75">
        <v>167317933</v>
      </c>
      <c r="E1228" s="75">
        <v>10019335</v>
      </c>
      <c r="F1228" s="76">
        <v>1.3049077176908638E-2</v>
      </c>
    </row>
    <row r="1229" spans="1:6" x14ac:dyDescent="0.2">
      <c r="A1229" s="65" t="s">
        <v>742</v>
      </c>
      <c r="B1229" s="65" t="s">
        <v>5</v>
      </c>
      <c r="C1229" s="74" t="s">
        <v>777</v>
      </c>
      <c r="D1229" s="75" t="s">
        <v>777</v>
      </c>
      <c r="E1229" s="75" t="s">
        <v>777</v>
      </c>
      <c r="F1229" s="76" t="s">
        <v>777</v>
      </c>
    </row>
    <row r="1230" spans="1:6" x14ac:dyDescent="0.2">
      <c r="A1230" s="65" t="s">
        <v>742</v>
      </c>
      <c r="B1230" s="65" t="s">
        <v>1</v>
      </c>
      <c r="C1230" s="74">
        <v>21</v>
      </c>
      <c r="D1230" s="75">
        <v>1388008</v>
      </c>
      <c r="E1230" s="75">
        <v>83280</v>
      </c>
      <c r="F1230" s="76">
        <v>1.0846300151586422E-4</v>
      </c>
    </row>
    <row r="1231" spans="1:6" x14ac:dyDescent="0.2">
      <c r="A1231" s="65" t="s">
        <v>742</v>
      </c>
      <c r="B1231" s="65" t="s">
        <v>778</v>
      </c>
      <c r="C1231" s="74">
        <v>96</v>
      </c>
      <c r="D1231" s="75">
        <v>2029530</v>
      </c>
      <c r="E1231" s="75">
        <v>121772</v>
      </c>
      <c r="F1231" s="76">
        <v>1.5859457997826389E-4</v>
      </c>
    </row>
    <row r="1232" spans="1:6" x14ac:dyDescent="0.2">
      <c r="A1232" s="65" t="s">
        <v>742</v>
      </c>
      <c r="B1232" s="65" t="s">
        <v>3</v>
      </c>
      <c r="C1232" s="74">
        <v>33</v>
      </c>
      <c r="D1232" s="75">
        <v>3302050</v>
      </c>
      <c r="E1232" s="75">
        <v>198123</v>
      </c>
      <c r="F1232" s="76">
        <v>2.5803332431949526E-4</v>
      </c>
    </row>
    <row r="1233" spans="1:6" x14ac:dyDescent="0.2">
      <c r="A1233" s="65" t="s">
        <v>742</v>
      </c>
      <c r="B1233" s="65" t="s">
        <v>2</v>
      </c>
      <c r="C1233" s="74" t="s">
        <v>777</v>
      </c>
      <c r="D1233" s="75" t="s">
        <v>777</v>
      </c>
      <c r="E1233" s="75" t="s">
        <v>777</v>
      </c>
      <c r="F1233" s="76" t="s">
        <v>777</v>
      </c>
    </row>
    <row r="1234" spans="1:6" x14ac:dyDescent="0.2">
      <c r="A1234" s="65" t="s">
        <v>742</v>
      </c>
      <c r="B1234" s="65" t="s">
        <v>6</v>
      </c>
      <c r="C1234" s="74">
        <v>33</v>
      </c>
      <c r="D1234" s="75">
        <v>1830669</v>
      </c>
      <c r="E1234" s="75">
        <v>109840</v>
      </c>
      <c r="F1234" s="76">
        <v>1.4305446789748469E-4</v>
      </c>
    </row>
    <row r="1235" spans="1:6" x14ac:dyDescent="0.2">
      <c r="A1235" s="65" t="s">
        <v>742</v>
      </c>
      <c r="B1235" s="65" t="s">
        <v>10</v>
      </c>
      <c r="C1235" s="74">
        <v>135</v>
      </c>
      <c r="D1235" s="75">
        <v>2779038</v>
      </c>
      <c r="E1235" s="75">
        <v>166742</v>
      </c>
      <c r="F1235" s="76">
        <v>2.1716303792937357E-4</v>
      </c>
    </row>
    <row r="1236" spans="1:6" x14ac:dyDescent="0.2">
      <c r="A1236" s="65" t="s">
        <v>742</v>
      </c>
      <c r="B1236" s="65" t="s">
        <v>4</v>
      </c>
      <c r="C1236" s="74">
        <v>30</v>
      </c>
      <c r="D1236" s="75">
        <v>2521934</v>
      </c>
      <c r="E1236" s="75">
        <v>151316</v>
      </c>
      <c r="F1236" s="76">
        <v>1.9707237676962669E-4</v>
      </c>
    </row>
    <row r="1237" spans="1:6" x14ac:dyDescent="0.2">
      <c r="A1237" s="65" t="s">
        <v>742</v>
      </c>
      <c r="B1237" s="65" t="s">
        <v>779</v>
      </c>
      <c r="C1237" s="74">
        <v>195</v>
      </c>
      <c r="D1237" s="75">
        <v>7525956</v>
      </c>
      <c r="E1237" s="75">
        <v>449041</v>
      </c>
      <c r="F1237" s="76">
        <v>5.8482630479929376E-4</v>
      </c>
    </row>
    <row r="1238" spans="1:6" x14ac:dyDescent="0.2">
      <c r="A1238" s="65" t="s">
        <v>742</v>
      </c>
      <c r="B1238" s="65" t="s">
        <v>8</v>
      </c>
      <c r="C1238" s="74">
        <v>71</v>
      </c>
      <c r="D1238" s="75">
        <v>1123504</v>
      </c>
      <c r="E1238" s="75">
        <v>67410</v>
      </c>
      <c r="F1238" s="76">
        <v>8.7794079397026978E-5</v>
      </c>
    </row>
    <row r="1239" spans="1:6" x14ac:dyDescent="0.2">
      <c r="A1239" s="65" t="s">
        <v>742</v>
      </c>
      <c r="B1239" s="65" t="s">
        <v>780</v>
      </c>
      <c r="C1239" s="74">
        <v>39</v>
      </c>
      <c r="D1239" s="75">
        <v>4269638</v>
      </c>
      <c r="E1239" s="75">
        <v>256178</v>
      </c>
      <c r="F1239" s="76">
        <v>3.3364354949965254E-4</v>
      </c>
    </row>
    <row r="1240" spans="1:6" x14ac:dyDescent="0.2">
      <c r="A1240" s="65" t="s">
        <v>742</v>
      </c>
      <c r="B1240" s="65" t="s">
        <v>25</v>
      </c>
      <c r="C1240" s="74">
        <v>48</v>
      </c>
      <c r="D1240" s="75">
        <v>2562668</v>
      </c>
      <c r="E1240" s="75">
        <v>153760</v>
      </c>
      <c r="F1240" s="76">
        <v>2.0025541682371857E-4</v>
      </c>
    </row>
    <row r="1241" spans="1:6" x14ac:dyDescent="0.2">
      <c r="A1241" s="65" t="s">
        <v>742</v>
      </c>
      <c r="B1241" s="65" t="s">
        <v>50</v>
      </c>
      <c r="C1241" s="74">
        <v>707</v>
      </c>
      <c r="D1241" s="75">
        <v>29882605</v>
      </c>
      <c r="E1241" s="75">
        <v>1790440</v>
      </c>
      <c r="F1241" s="76">
        <v>2.3318503414272804E-3</v>
      </c>
    </row>
    <row r="1242" spans="1:6" x14ac:dyDescent="0.2">
      <c r="A1242" s="65" t="s">
        <v>747</v>
      </c>
      <c r="B1242" s="65" t="s">
        <v>5</v>
      </c>
      <c r="C1242" s="74">
        <v>33</v>
      </c>
      <c r="D1242" s="75">
        <v>784829</v>
      </c>
      <c r="E1242" s="75">
        <v>47090</v>
      </c>
      <c r="F1242" s="76">
        <v>6.1329523791811311E-5</v>
      </c>
    </row>
    <row r="1243" spans="1:6" x14ac:dyDescent="0.2">
      <c r="A1243" s="65" t="s">
        <v>747</v>
      </c>
      <c r="B1243" s="65" t="s">
        <v>1</v>
      </c>
      <c r="C1243" s="74">
        <v>39</v>
      </c>
      <c r="D1243" s="75">
        <v>8142618</v>
      </c>
      <c r="E1243" s="75">
        <v>488557</v>
      </c>
      <c r="F1243" s="76">
        <v>6.3629153015833421E-4</v>
      </c>
    </row>
    <row r="1244" spans="1:6" x14ac:dyDescent="0.2">
      <c r="A1244" s="65" t="s">
        <v>747</v>
      </c>
      <c r="B1244" s="65" t="s">
        <v>778</v>
      </c>
      <c r="C1244" s="74">
        <v>152</v>
      </c>
      <c r="D1244" s="75">
        <v>7731022</v>
      </c>
      <c r="E1244" s="75">
        <v>463861</v>
      </c>
      <c r="F1244" s="76">
        <v>6.0412771789325524E-4</v>
      </c>
    </row>
    <row r="1245" spans="1:6" x14ac:dyDescent="0.2">
      <c r="A1245" s="65" t="s">
        <v>747</v>
      </c>
      <c r="B1245" s="65" t="s">
        <v>3</v>
      </c>
      <c r="C1245" s="74">
        <v>54</v>
      </c>
      <c r="D1245" s="75">
        <v>6745439</v>
      </c>
      <c r="E1245" s="75">
        <v>404726</v>
      </c>
      <c r="F1245" s="76">
        <v>5.2711091200179712E-4</v>
      </c>
    </row>
    <row r="1246" spans="1:6" x14ac:dyDescent="0.2">
      <c r="A1246" s="65" t="s">
        <v>747</v>
      </c>
      <c r="B1246" s="65" t="s">
        <v>2</v>
      </c>
      <c r="C1246" s="74">
        <v>12</v>
      </c>
      <c r="D1246" s="75">
        <v>14147956</v>
      </c>
      <c r="E1246" s="75">
        <v>848877</v>
      </c>
      <c r="F1246" s="76">
        <v>1.1055685319138122E-3</v>
      </c>
    </row>
    <row r="1247" spans="1:6" x14ac:dyDescent="0.2">
      <c r="A1247" s="65" t="s">
        <v>747</v>
      </c>
      <c r="B1247" s="65" t="s">
        <v>6</v>
      </c>
      <c r="C1247" s="74">
        <v>33</v>
      </c>
      <c r="D1247" s="75">
        <v>2828985</v>
      </c>
      <c r="E1247" s="75">
        <v>169739</v>
      </c>
      <c r="F1247" s="76">
        <v>2.2106629940323339E-4</v>
      </c>
    </row>
    <row r="1248" spans="1:6" x14ac:dyDescent="0.2">
      <c r="A1248" s="65" t="s">
        <v>747</v>
      </c>
      <c r="B1248" s="65" t="s">
        <v>10</v>
      </c>
      <c r="C1248" s="74">
        <v>252</v>
      </c>
      <c r="D1248" s="75">
        <v>8206070</v>
      </c>
      <c r="E1248" s="75">
        <v>492364</v>
      </c>
      <c r="F1248" s="76">
        <v>6.4124972716566968E-4</v>
      </c>
    </row>
    <row r="1249" spans="1:6" x14ac:dyDescent="0.2">
      <c r="A1249" s="65" t="s">
        <v>747</v>
      </c>
      <c r="B1249" s="65" t="s">
        <v>4</v>
      </c>
      <c r="C1249" s="74">
        <v>57</v>
      </c>
      <c r="D1249" s="75">
        <v>5490921</v>
      </c>
      <c r="E1249" s="75">
        <v>329455</v>
      </c>
      <c r="F1249" s="76">
        <v>4.2907874837186654E-4</v>
      </c>
    </row>
    <row r="1250" spans="1:6" x14ac:dyDescent="0.2">
      <c r="A1250" s="65" t="s">
        <v>747</v>
      </c>
      <c r="B1250" s="65" t="s">
        <v>779</v>
      </c>
      <c r="C1250" s="74">
        <v>603</v>
      </c>
      <c r="D1250" s="75">
        <v>9634956</v>
      </c>
      <c r="E1250" s="75">
        <v>559751</v>
      </c>
      <c r="F1250" s="76">
        <v>7.2901385160310415E-4</v>
      </c>
    </row>
    <row r="1251" spans="1:6" x14ac:dyDescent="0.2">
      <c r="A1251" s="65" t="s">
        <v>747</v>
      </c>
      <c r="B1251" s="65" t="s">
        <v>8</v>
      </c>
      <c r="C1251" s="74">
        <v>202</v>
      </c>
      <c r="D1251" s="75">
        <v>9686245</v>
      </c>
      <c r="E1251" s="75">
        <v>581158</v>
      </c>
      <c r="F1251" s="76">
        <v>7.568941046464531E-4</v>
      </c>
    </row>
    <row r="1252" spans="1:6" x14ac:dyDescent="0.2">
      <c r="A1252" s="65" t="s">
        <v>747</v>
      </c>
      <c r="B1252" s="65" t="s">
        <v>780</v>
      </c>
      <c r="C1252" s="74">
        <v>84</v>
      </c>
      <c r="D1252" s="75">
        <v>1897392</v>
      </c>
      <c r="E1252" s="75">
        <v>113844</v>
      </c>
      <c r="F1252" s="76">
        <v>1.4826923564567778E-4</v>
      </c>
    </row>
    <row r="1253" spans="1:6" x14ac:dyDescent="0.2">
      <c r="A1253" s="65" t="s">
        <v>747</v>
      </c>
      <c r="B1253" s="65" t="s">
        <v>25</v>
      </c>
      <c r="C1253" s="74">
        <v>48</v>
      </c>
      <c r="D1253" s="75">
        <v>3991114</v>
      </c>
      <c r="E1253" s="75">
        <v>239467</v>
      </c>
      <c r="F1253" s="76">
        <v>3.1187931777136715E-4</v>
      </c>
    </row>
    <row r="1254" spans="1:6" x14ac:dyDescent="0.2">
      <c r="A1254" s="65" t="s">
        <v>747</v>
      </c>
      <c r="B1254" s="65" t="s">
        <v>50</v>
      </c>
      <c r="C1254" s="74">
        <v>1569</v>
      </c>
      <c r="D1254" s="75">
        <v>79287546</v>
      </c>
      <c r="E1254" s="75">
        <v>4738891</v>
      </c>
      <c r="F1254" s="76">
        <v>6.1718821051454766E-3</v>
      </c>
    </row>
    <row r="1255" spans="1:6" x14ac:dyDescent="0.2">
      <c r="A1255" s="65" t="s">
        <v>754</v>
      </c>
      <c r="B1255" s="65" t="s">
        <v>5</v>
      </c>
      <c r="C1255" s="74">
        <v>182</v>
      </c>
      <c r="D1255" s="75">
        <v>12486522</v>
      </c>
      <c r="E1255" s="75">
        <v>749191</v>
      </c>
      <c r="F1255" s="76">
        <v>9.7573852748165024E-4</v>
      </c>
    </row>
    <row r="1256" spans="1:6" x14ac:dyDescent="0.2">
      <c r="A1256" s="65" t="s">
        <v>754</v>
      </c>
      <c r="B1256" s="65" t="s">
        <v>1</v>
      </c>
      <c r="C1256" s="74">
        <v>75</v>
      </c>
      <c r="D1256" s="75">
        <v>50818243</v>
      </c>
      <c r="E1256" s="75">
        <v>3049095</v>
      </c>
      <c r="F1256" s="76">
        <v>3.9711094573368633E-3</v>
      </c>
    </row>
    <row r="1257" spans="1:6" x14ac:dyDescent="0.2">
      <c r="A1257" s="65" t="s">
        <v>754</v>
      </c>
      <c r="B1257" s="65" t="s">
        <v>778</v>
      </c>
      <c r="C1257" s="74">
        <v>828</v>
      </c>
      <c r="D1257" s="75">
        <v>66288365</v>
      </c>
      <c r="E1257" s="75">
        <v>3977302</v>
      </c>
      <c r="F1257" s="76">
        <v>5.1799965520539122E-3</v>
      </c>
    </row>
    <row r="1258" spans="1:6" x14ac:dyDescent="0.2">
      <c r="A1258" s="65" t="s">
        <v>754</v>
      </c>
      <c r="B1258" s="65" t="s">
        <v>3</v>
      </c>
      <c r="C1258" s="74">
        <v>274</v>
      </c>
      <c r="D1258" s="75">
        <v>44752679</v>
      </c>
      <c r="E1258" s="75">
        <v>2685161</v>
      </c>
      <c r="F1258" s="76">
        <v>3.497125619756718E-3</v>
      </c>
    </row>
    <row r="1259" spans="1:6" x14ac:dyDescent="0.2">
      <c r="A1259" s="65" t="s">
        <v>754</v>
      </c>
      <c r="B1259" s="65" t="s">
        <v>2</v>
      </c>
      <c r="C1259" s="74">
        <v>57</v>
      </c>
      <c r="D1259" s="75">
        <v>51223545</v>
      </c>
      <c r="E1259" s="75">
        <v>3073413</v>
      </c>
      <c r="F1259" s="76">
        <v>4.0027809663529873E-3</v>
      </c>
    </row>
    <row r="1260" spans="1:6" x14ac:dyDescent="0.2">
      <c r="A1260" s="65" t="s">
        <v>754</v>
      </c>
      <c r="B1260" s="65" t="s">
        <v>6</v>
      </c>
      <c r="C1260" s="74">
        <v>168</v>
      </c>
      <c r="D1260" s="75">
        <v>18279386</v>
      </c>
      <c r="E1260" s="75">
        <v>1096763</v>
      </c>
      <c r="F1260" s="76">
        <v>1.4284126672855883E-3</v>
      </c>
    </row>
    <row r="1261" spans="1:6" x14ac:dyDescent="0.2">
      <c r="A1261" s="65" t="s">
        <v>754</v>
      </c>
      <c r="B1261" s="65" t="s">
        <v>10</v>
      </c>
      <c r="C1261" s="74">
        <v>902</v>
      </c>
      <c r="D1261" s="75">
        <v>40512606</v>
      </c>
      <c r="E1261" s="75">
        <v>2430757</v>
      </c>
      <c r="F1261" s="76">
        <v>3.1657925093143318E-3</v>
      </c>
    </row>
    <row r="1262" spans="1:6" x14ac:dyDescent="0.2">
      <c r="A1262" s="65" t="s">
        <v>754</v>
      </c>
      <c r="B1262" s="65" t="s">
        <v>4</v>
      </c>
      <c r="C1262" s="74">
        <v>181</v>
      </c>
      <c r="D1262" s="75">
        <v>27391904</v>
      </c>
      <c r="E1262" s="75">
        <v>1643514</v>
      </c>
      <c r="F1262" s="76">
        <v>2.1404954547711822E-3</v>
      </c>
    </row>
    <row r="1263" spans="1:6" x14ac:dyDescent="0.2">
      <c r="A1263" s="65" t="s">
        <v>754</v>
      </c>
      <c r="B1263" s="65" t="s">
        <v>779</v>
      </c>
      <c r="C1263" s="74">
        <v>1950</v>
      </c>
      <c r="D1263" s="75">
        <v>72261531</v>
      </c>
      <c r="E1263" s="75">
        <v>4223895</v>
      </c>
      <c r="F1263" s="76">
        <v>5.5011566977407698E-3</v>
      </c>
    </row>
    <row r="1264" spans="1:6" x14ac:dyDescent="0.2">
      <c r="A1264" s="65" t="s">
        <v>754</v>
      </c>
      <c r="B1264" s="65" t="s">
        <v>8</v>
      </c>
      <c r="C1264" s="74">
        <v>826</v>
      </c>
      <c r="D1264" s="75">
        <v>49863550</v>
      </c>
      <c r="E1264" s="75">
        <v>2991813</v>
      </c>
      <c r="F1264" s="76">
        <v>3.8965059792769245E-3</v>
      </c>
    </row>
    <row r="1265" spans="1:6" x14ac:dyDescent="0.2">
      <c r="A1265" s="65" t="s">
        <v>754</v>
      </c>
      <c r="B1265" s="65" t="s">
        <v>780</v>
      </c>
      <c r="C1265" s="74">
        <v>200</v>
      </c>
      <c r="D1265" s="75">
        <v>22206691</v>
      </c>
      <c r="E1265" s="75">
        <v>1332401</v>
      </c>
      <c r="F1265" s="76">
        <v>1.735305135479575E-3</v>
      </c>
    </row>
    <row r="1266" spans="1:6" x14ac:dyDescent="0.2">
      <c r="A1266" s="65" t="s">
        <v>754</v>
      </c>
      <c r="B1266" s="65" t="s">
        <v>25</v>
      </c>
      <c r="C1266" s="74">
        <v>274</v>
      </c>
      <c r="D1266" s="75">
        <v>56101907</v>
      </c>
      <c r="E1266" s="75">
        <v>3366114</v>
      </c>
      <c r="F1266" s="76">
        <v>4.3839916892960103E-3</v>
      </c>
    </row>
    <row r="1267" spans="1:6" x14ac:dyDescent="0.2">
      <c r="A1267" s="65" t="s">
        <v>754</v>
      </c>
      <c r="B1267" s="65" t="s">
        <v>50</v>
      </c>
      <c r="C1267" s="74">
        <v>5917</v>
      </c>
      <c r="D1267" s="75">
        <v>512186931</v>
      </c>
      <c r="E1267" s="75">
        <v>30619419</v>
      </c>
      <c r="F1267" s="76">
        <v>3.9878411256146516E-2</v>
      </c>
    </row>
    <row r="1268" spans="1:6" x14ac:dyDescent="0.2">
      <c r="A1268" s="65" t="s">
        <v>763</v>
      </c>
      <c r="B1268" s="65" t="s">
        <v>5</v>
      </c>
      <c r="C1268" s="74" t="s">
        <v>777</v>
      </c>
      <c r="D1268" s="75" t="s">
        <v>777</v>
      </c>
      <c r="E1268" s="75" t="s">
        <v>777</v>
      </c>
      <c r="F1268" s="76" t="s">
        <v>777</v>
      </c>
    </row>
    <row r="1269" spans="1:6" x14ac:dyDescent="0.2">
      <c r="A1269" s="65" t="s">
        <v>763</v>
      </c>
      <c r="B1269" s="65" t="s">
        <v>1</v>
      </c>
      <c r="C1269" s="74" t="s">
        <v>777</v>
      </c>
      <c r="D1269" s="75" t="s">
        <v>777</v>
      </c>
      <c r="E1269" s="75" t="s">
        <v>777</v>
      </c>
      <c r="F1269" s="76" t="s">
        <v>777</v>
      </c>
    </row>
    <row r="1270" spans="1:6" x14ac:dyDescent="0.2">
      <c r="A1270" s="65" t="s">
        <v>763</v>
      </c>
      <c r="B1270" s="65" t="s">
        <v>778</v>
      </c>
      <c r="C1270" s="74">
        <v>38</v>
      </c>
      <c r="D1270" s="75">
        <v>1168627</v>
      </c>
      <c r="E1270" s="75">
        <v>70118</v>
      </c>
      <c r="F1270" s="76">
        <v>9.132095029165907E-5</v>
      </c>
    </row>
    <row r="1271" spans="1:6" x14ac:dyDescent="0.2">
      <c r="A1271" s="65" t="s">
        <v>763</v>
      </c>
      <c r="B1271" s="65" t="s">
        <v>3</v>
      </c>
      <c r="C1271" s="74">
        <v>26</v>
      </c>
      <c r="D1271" s="75">
        <v>4348398</v>
      </c>
      <c r="E1271" s="75">
        <v>259259</v>
      </c>
      <c r="F1271" s="76">
        <v>3.3765621169550242E-4</v>
      </c>
    </row>
    <row r="1272" spans="1:6" x14ac:dyDescent="0.2">
      <c r="A1272" s="65" t="s">
        <v>763</v>
      </c>
      <c r="B1272" s="65" t="s">
        <v>2</v>
      </c>
      <c r="C1272" s="74" t="s">
        <v>777</v>
      </c>
      <c r="D1272" s="75" t="s">
        <v>777</v>
      </c>
      <c r="E1272" s="75" t="s">
        <v>777</v>
      </c>
      <c r="F1272" s="76" t="s">
        <v>777</v>
      </c>
    </row>
    <row r="1273" spans="1:6" x14ac:dyDescent="0.2">
      <c r="A1273" s="65" t="s">
        <v>763</v>
      </c>
      <c r="B1273" s="65" t="s">
        <v>6</v>
      </c>
      <c r="C1273" s="74">
        <v>12</v>
      </c>
      <c r="D1273" s="75">
        <v>621322</v>
      </c>
      <c r="E1273" s="75">
        <v>37279</v>
      </c>
      <c r="F1273" s="76">
        <v>4.8551779941281247E-5</v>
      </c>
    </row>
    <row r="1274" spans="1:6" x14ac:dyDescent="0.2">
      <c r="A1274" s="65" t="s">
        <v>763</v>
      </c>
      <c r="B1274" s="65" t="s">
        <v>10</v>
      </c>
      <c r="C1274" s="74">
        <v>110</v>
      </c>
      <c r="D1274" s="75">
        <v>1678154</v>
      </c>
      <c r="E1274" s="75">
        <v>100689</v>
      </c>
      <c r="F1274" s="76">
        <v>1.3113630114830514E-4</v>
      </c>
    </row>
    <row r="1275" spans="1:6" x14ac:dyDescent="0.2">
      <c r="A1275" s="65" t="s">
        <v>763</v>
      </c>
      <c r="B1275" s="65" t="s">
        <v>4</v>
      </c>
      <c r="C1275" s="74">
        <v>13</v>
      </c>
      <c r="D1275" s="75">
        <v>185555</v>
      </c>
      <c r="E1275" s="75">
        <v>11133</v>
      </c>
      <c r="F1275" s="76">
        <v>1.4499502832326085E-5</v>
      </c>
    </row>
    <row r="1276" spans="1:6" x14ac:dyDescent="0.2">
      <c r="A1276" s="65" t="s">
        <v>763</v>
      </c>
      <c r="B1276" s="65" t="s">
        <v>779</v>
      </c>
      <c r="C1276" s="74">
        <v>132</v>
      </c>
      <c r="D1276" s="75">
        <v>2863456</v>
      </c>
      <c r="E1276" s="75">
        <v>167449</v>
      </c>
      <c r="F1276" s="76">
        <v>2.1808382733945662E-4</v>
      </c>
    </row>
    <row r="1277" spans="1:6" x14ac:dyDescent="0.2">
      <c r="A1277" s="65" t="s">
        <v>763</v>
      </c>
      <c r="B1277" s="65" t="s">
        <v>8</v>
      </c>
      <c r="C1277" s="74">
        <v>30</v>
      </c>
      <c r="D1277" s="75">
        <v>1551263</v>
      </c>
      <c r="E1277" s="75">
        <v>93076</v>
      </c>
      <c r="F1277" s="76">
        <v>1.2122120952318177E-4</v>
      </c>
    </row>
    <row r="1278" spans="1:6" x14ac:dyDescent="0.2">
      <c r="A1278" s="65" t="s">
        <v>763</v>
      </c>
      <c r="B1278" s="65" t="s">
        <v>780</v>
      </c>
      <c r="C1278" s="74">
        <v>54</v>
      </c>
      <c r="D1278" s="75">
        <v>1436974</v>
      </c>
      <c r="E1278" s="75">
        <v>86218</v>
      </c>
      <c r="F1278" s="76">
        <v>1.1228942200642149E-4</v>
      </c>
    </row>
    <row r="1279" spans="1:6" x14ac:dyDescent="0.2">
      <c r="A1279" s="65" t="s">
        <v>763</v>
      </c>
      <c r="B1279" s="65" t="s">
        <v>25</v>
      </c>
      <c r="C1279" s="74">
        <v>24</v>
      </c>
      <c r="D1279" s="75">
        <v>527213</v>
      </c>
      <c r="E1279" s="75">
        <v>31633</v>
      </c>
      <c r="F1279" s="76">
        <v>4.1198488556091891E-5</v>
      </c>
    </row>
    <row r="1280" spans="1:6" x14ac:dyDescent="0.2">
      <c r="A1280" s="65" t="s">
        <v>763</v>
      </c>
      <c r="B1280" s="65" t="s">
        <v>50</v>
      </c>
      <c r="C1280" s="74">
        <v>454</v>
      </c>
      <c r="D1280" s="75">
        <v>15100582</v>
      </c>
      <c r="E1280" s="75">
        <v>900031</v>
      </c>
      <c r="F1280" s="76">
        <v>1.1721909668266665E-3</v>
      </c>
    </row>
    <row r="1281" spans="1:6" x14ac:dyDescent="0.2">
      <c r="A1281" s="65" t="s">
        <v>769</v>
      </c>
      <c r="B1281" s="65" t="s">
        <v>5</v>
      </c>
      <c r="C1281" s="74">
        <v>12</v>
      </c>
      <c r="D1281" s="75">
        <v>53883</v>
      </c>
      <c r="E1281" s="75">
        <v>3233</v>
      </c>
      <c r="F1281" s="76">
        <v>4.2106254070699932E-6</v>
      </c>
    </row>
    <row r="1282" spans="1:6" x14ac:dyDescent="0.2">
      <c r="A1282" s="65" t="s">
        <v>769</v>
      </c>
      <c r="B1282" s="65" t="s">
        <v>1</v>
      </c>
      <c r="C1282" s="74" t="s">
        <v>777</v>
      </c>
      <c r="D1282" s="75" t="s">
        <v>777</v>
      </c>
      <c r="E1282" s="75" t="s">
        <v>777</v>
      </c>
      <c r="F1282" s="76" t="s">
        <v>777</v>
      </c>
    </row>
    <row r="1283" spans="1:6" x14ac:dyDescent="0.2">
      <c r="A1283" s="65" t="s">
        <v>769</v>
      </c>
      <c r="B1283" s="65" t="s">
        <v>778</v>
      </c>
      <c r="C1283" s="74">
        <v>100</v>
      </c>
      <c r="D1283" s="75">
        <v>2791449</v>
      </c>
      <c r="E1283" s="75">
        <v>167487</v>
      </c>
      <c r="F1283" s="76">
        <v>2.1813331814226166E-4</v>
      </c>
    </row>
    <row r="1284" spans="1:6" x14ac:dyDescent="0.2">
      <c r="A1284" s="65" t="s">
        <v>769</v>
      </c>
      <c r="B1284" s="65" t="s">
        <v>3</v>
      </c>
      <c r="C1284" s="74">
        <v>51</v>
      </c>
      <c r="D1284" s="75">
        <v>5110618</v>
      </c>
      <c r="E1284" s="75">
        <v>306637</v>
      </c>
      <c r="F1284" s="76">
        <v>3.9936082367699393E-4</v>
      </c>
    </row>
    <row r="1285" spans="1:6" x14ac:dyDescent="0.2">
      <c r="A1285" s="65" t="s">
        <v>769</v>
      </c>
      <c r="B1285" s="65" t="s">
        <v>2</v>
      </c>
      <c r="C1285" s="74" t="s">
        <v>777</v>
      </c>
      <c r="D1285" s="75" t="s">
        <v>777</v>
      </c>
      <c r="E1285" s="75" t="s">
        <v>777</v>
      </c>
      <c r="F1285" s="76" t="s">
        <v>777</v>
      </c>
    </row>
    <row r="1286" spans="1:6" x14ac:dyDescent="0.2">
      <c r="A1286" s="65" t="s">
        <v>769</v>
      </c>
      <c r="B1286" s="65" t="s">
        <v>6</v>
      </c>
      <c r="C1286" s="74">
        <v>18</v>
      </c>
      <c r="D1286" s="75">
        <v>1927832</v>
      </c>
      <c r="E1286" s="75">
        <v>115670</v>
      </c>
      <c r="F1286" s="76">
        <v>1.5064739895941421E-4</v>
      </c>
    </row>
    <row r="1287" spans="1:6" x14ac:dyDescent="0.2">
      <c r="A1287" s="65" t="s">
        <v>769</v>
      </c>
      <c r="B1287" s="65" t="s">
        <v>10</v>
      </c>
      <c r="C1287" s="74">
        <v>193</v>
      </c>
      <c r="D1287" s="75">
        <v>5317240</v>
      </c>
      <c r="E1287" s="75">
        <v>319034</v>
      </c>
      <c r="F1287" s="76">
        <v>4.15506546897361E-4</v>
      </c>
    </row>
    <row r="1288" spans="1:6" x14ac:dyDescent="0.2">
      <c r="A1288" s="65" t="s">
        <v>769</v>
      </c>
      <c r="B1288" s="65" t="s">
        <v>4</v>
      </c>
      <c r="C1288" s="74">
        <v>24</v>
      </c>
      <c r="D1288" s="75">
        <v>640270</v>
      </c>
      <c r="E1288" s="75">
        <v>38416</v>
      </c>
      <c r="F1288" s="76">
        <v>5.0032596856789623E-5</v>
      </c>
    </row>
    <row r="1289" spans="1:6" x14ac:dyDescent="0.2">
      <c r="A1289" s="65" t="s">
        <v>769</v>
      </c>
      <c r="B1289" s="65" t="s">
        <v>779</v>
      </c>
      <c r="C1289" s="74">
        <v>255</v>
      </c>
      <c r="D1289" s="75">
        <v>3319520</v>
      </c>
      <c r="E1289" s="75">
        <v>196379</v>
      </c>
      <c r="F1289" s="76">
        <v>2.5576195694865391E-4</v>
      </c>
    </row>
    <row r="1290" spans="1:6" x14ac:dyDescent="0.2">
      <c r="A1290" s="65" t="s">
        <v>769</v>
      </c>
      <c r="B1290" s="65" t="s">
        <v>8</v>
      </c>
      <c r="C1290" s="74">
        <v>85</v>
      </c>
      <c r="D1290" s="75">
        <v>1262733</v>
      </c>
      <c r="E1290" s="75">
        <v>75764</v>
      </c>
      <c r="F1290" s="76">
        <v>9.8674241676848426E-5</v>
      </c>
    </row>
    <row r="1291" spans="1:6" x14ac:dyDescent="0.2">
      <c r="A1291" s="65" t="s">
        <v>769</v>
      </c>
      <c r="B1291" s="65" t="s">
        <v>780</v>
      </c>
      <c r="C1291" s="74">
        <v>87</v>
      </c>
      <c r="D1291" s="75">
        <v>4837755</v>
      </c>
      <c r="E1291" s="75">
        <v>290265</v>
      </c>
      <c r="F1291" s="76">
        <v>3.7803810200531134E-4</v>
      </c>
    </row>
    <row r="1292" spans="1:6" x14ac:dyDescent="0.2">
      <c r="A1292" s="65" t="s">
        <v>769</v>
      </c>
      <c r="B1292" s="65" t="s">
        <v>25</v>
      </c>
      <c r="C1292" s="74">
        <v>54</v>
      </c>
      <c r="D1292" s="75">
        <v>2526135</v>
      </c>
      <c r="E1292" s="75">
        <v>151568</v>
      </c>
      <c r="F1292" s="76">
        <v>1.9740057893559686E-4</v>
      </c>
    </row>
    <row r="1293" spans="1:6" x14ac:dyDescent="0.2">
      <c r="A1293" s="65" t="s">
        <v>769</v>
      </c>
      <c r="B1293" s="65" t="s">
        <v>50</v>
      </c>
      <c r="C1293" s="74">
        <v>892</v>
      </c>
      <c r="D1293" s="75">
        <v>28967427</v>
      </c>
      <c r="E1293" s="75">
        <v>1735254</v>
      </c>
      <c r="F1293" s="76">
        <v>2.2599766718589031E-3</v>
      </c>
    </row>
    <row r="1294" spans="1:6" x14ac:dyDescent="0.2">
      <c r="A1294" s="65" t="s">
        <v>21</v>
      </c>
      <c r="B1294" s="65" t="s">
        <v>21</v>
      </c>
      <c r="C1294" s="74">
        <v>185871</v>
      </c>
      <c r="D1294" s="75">
        <v>12843588686.5</v>
      </c>
      <c r="E1294" s="75">
        <v>767819430</v>
      </c>
      <c r="F1294" s="76">
        <v>1</v>
      </c>
    </row>
  </sheetData>
  <autoFilter ref="A6:F1294" xr:uid="{CBEB8B4A-9C75-4B33-9502-9AC87427F975}">
    <sortState ref="A7:F1294">
      <sortCondition ref="B7:B1294"/>
    </sortState>
  </autoFilter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Table 1. Retail Sales Tax</vt:lpstr>
      <vt:lpstr>Table 1A. Retail and Retail Use</vt:lpstr>
      <vt:lpstr>Table 2. Retail Use Tax</vt:lpstr>
      <vt:lpstr>Table 2A. Use Tax</vt:lpstr>
      <vt:lpstr>Table 3. County and City</vt:lpstr>
      <vt:lpstr>Table 4. County and Business</vt:lpstr>
      <vt:lpstr>'Table 1. Retail Sales Tax'!Print_Area</vt:lpstr>
      <vt:lpstr>'Table 1A. Retail and Retail Use'!Print_Area</vt:lpstr>
      <vt:lpstr>'Table 2. Retail Use Tax'!Print_Area</vt:lpstr>
      <vt:lpstr>'Table 2A. Use Tax'!Print_Area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Phipps, Joel</dc:creator>
  <cp:lastModifiedBy>Thelen, Rob [IDR]</cp:lastModifiedBy>
  <cp:lastPrinted>2018-01-22T21:09:18Z</cp:lastPrinted>
  <dcterms:created xsi:type="dcterms:W3CDTF">2000-08-30T16:28:40Z</dcterms:created>
  <dcterms:modified xsi:type="dcterms:W3CDTF">2024-12-12T18:54:27Z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1686610269</vt:i4>
  </property>
  <property fmtid="{D5CDD505-2E9C-101B-9397-08002B2CF9AE}" pid="3" name="_EmailSubject">
    <vt:lpwstr>September 07 formatted files</vt:lpwstr>
  </property>
  <property fmtid="{D5CDD505-2E9C-101B-9397-08002B2CF9AE}" pid="4" name="_AuthorEmail">
    <vt:lpwstr>Renee.Mulvey@Iowa.gov</vt:lpwstr>
  </property>
  <property fmtid="{D5CDD505-2E9C-101B-9397-08002B2CF9AE}" pid="5" name="_AuthorEmailDisplayName">
    <vt:lpwstr>Mulvey, Renee [IDR]</vt:lpwstr>
  </property>
  <property fmtid="{D5CDD505-2E9C-101B-9397-08002B2CF9AE}" pid="6" name="_PreviousAdHocReviewCycleID">
    <vt:i4>939947167</vt:i4>
  </property>
  <property fmtid="{D5CDD505-2E9C-101B-9397-08002B2CF9AE}" pid="7" name="_ReviewingToolsShownOnce">
    <vt:lpwstr/>
  </property>
</Properties>
</file>