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5\2024-09\2024-09 Web Output\"/>
    </mc:Choice>
  </mc:AlternateContent>
  <xr:revisionPtr revIDLastSave="0" documentId="8_{A0E41D8A-17B3-4762-8DEB-AF5AC29E4830}" xr6:coauthVersionLast="47" xr6:coauthVersionMax="47" xr10:uidLastSave="{00000000-0000-0000-0000-000000000000}"/>
  <bookViews>
    <workbookView xWindow="44535" yWindow="1815" windowWidth="12975" windowHeight="12960" tabRatio="788" firstSheet="5" activeTab="6" xr2:uid="{00000000-000D-0000-FFFF-FFFF00000000}"/>
  </bookViews>
  <sheets>
    <sheet name="September 2024 Report Cover" sheetId="12" r:id="rId1"/>
    <sheet name="Table 1. Retail Sales Tax" sheetId="8" r:id="rId2"/>
    <sheet name="Table 1A. Retail and Retail Use" sheetId="10" r:id="rId3"/>
    <sheet name="Table 2. Retail Use Tax" sheetId="9" r:id="rId4"/>
    <sheet name="Table 2A. Use Tax" sheetId="11" r:id="rId5"/>
    <sheet name="Table 3. County and City" sheetId="15" r:id="rId6"/>
    <sheet name="Table 4. County and Business" sheetId="14" r:id="rId7"/>
  </sheets>
  <definedNames>
    <definedName name="_xlnm._FilterDatabase" localSheetId="5" hidden="1">'Table 3. County and City'!$A$7:$F$912</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Tax'!$A$1:$I$25</definedName>
    <definedName name="_xlnm.Print_Area" localSheetId="4">'Table 2A. Use Tax'!$A$1:$I$20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8" l="1"/>
  <c r="C8" i="8" l="1"/>
  <c r="A3" i="8" s="1"/>
  <c r="D18" i="11" l="1"/>
  <c r="D17" i="11"/>
  <c r="D16" i="11"/>
  <c r="D13" i="11"/>
  <c r="D12" i="11"/>
  <c r="I10" i="8" l="1"/>
  <c r="A3" i="10" l="1"/>
  <c r="A3" i="9" s="1"/>
  <c r="C8" i="9"/>
  <c r="C4" i="11" s="1"/>
  <c r="B8" i="9"/>
  <c r="B4" i="11" s="1"/>
  <c r="A2" i="11"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C11" i="10"/>
  <c r="C12" i="10"/>
  <c r="C13" i="10"/>
  <c r="C14" i="10"/>
  <c r="C15" i="10"/>
  <c r="C16" i="10"/>
  <c r="C17" i="10"/>
  <c r="C18" i="10"/>
  <c r="C19" i="10"/>
  <c r="C20" i="10"/>
  <c r="C21" i="10"/>
  <c r="B11" i="10"/>
  <c r="B12" i="10"/>
  <c r="B13" i="10"/>
  <c r="B14" i="10"/>
  <c r="B15" i="10"/>
  <c r="B16" i="10"/>
  <c r="B17" i="10"/>
  <c r="B18" i="10"/>
  <c r="B19" i="10"/>
  <c r="B20" i="10"/>
  <c r="B21" i="10"/>
  <c r="C8" i="10"/>
  <c r="B8" i="10"/>
  <c r="F8" i="9"/>
  <c r="H8" i="9" s="1"/>
  <c r="E8" i="9"/>
  <c r="G8" i="9" s="1"/>
  <c r="F8" i="8"/>
  <c r="F8" i="10" s="1"/>
  <c r="E8" i="8"/>
  <c r="E8" i="10" s="1"/>
  <c r="D10" i="10"/>
  <c r="I21" i="9"/>
  <c r="I20" i="9"/>
  <c r="I19" i="9"/>
  <c r="I18" i="9"/>
  <c r="I17" i="9"/>
  <c r="I16" i="9"/>
  <c r="I15" i="9"/>
  <c r="I14" i="9"/>
  <c r="I13" i="9"/>
  <c r="I12" i="9"/>
  <c r="I11" i="9"/>
  <c r="I10" i="9"/>
  <c r="D11" i="9"/>
  <c r="D12" i="9"/>
  <c r="D13" i="9"/>
  <c r="D14" i="9"/>
  <c r="D15" i="9"/>
  <c r="D16" i="9"/>
  <c r="D17" i="9"/>
  <c r="D18" i="9"/>
  <c r="D19" i="9"/>
  <c r="D20" i="9"/>
  <c r="D21" i="9"/>
  <c r="D10" i="9"/>
  <c r="H23" i="9"/>
  <c r="C9" i="11" s="1"/>
  <c r="E23" i="9"/>
  <c r="B8" i="11" s="1"/>
  <c r="B23" i="9"/>
  <c r="B7" i="11" s="1"/>
  <c r="E23" i="8"/>
  <c r="C23" i="9"/>
  <c r="C7" i="11" s="1"/>
  <c r="F23" i="9"/>
  <c r="C8" i="11" s="1"/>
  <c r="G23" i="9"/>
  <c r="B9" i="11" s="1"/>
  <c r="D10" i="8"/>
  <c r="D11" i="8"/>
  <c r="D12" i="8"/>
  <c r="D13" i="8"/>
  <c r="D14" i="8"/>
  <c r="D15" i="8"/>
  <c r="D16" i="8"/>
  <c r="D17" i="8"/>
  <c r="D18" i="8"/>
  <c r="D19" i="8"/>
  <c r="D20" i="8"/>
  <c r="D21" i="8"/>
  <c r="C23" i="8"/>
  <c r="G23" i="8"/>
  <c r="B23" i="8"/>
  <c r="I11" i="8"/>
  <c r="I12" i="8"/>
  <c r="I13" i="8"/>
  <c r="I14" i="8"/>
  <c r="I15" i="8"/>
  <c r="I16" i="8"/>
  <c r="I17" i="8"/>
  <c r="I18" i="8"/>
  <c r="I19" i="8"/>
  <c r="I20" i="8"/>
  <c r="I21" i="8"/>
  <c r="H23" i="8"/>
  <c r="I21" i="10" l="1"/>
  <c r="D15" i="10"/>
  <c r="D7" i="11"/>
  <c r="D8" i="11"/>
  <c r="D9" i="11"/>
  <c r="I12" i="10"/>
  <c r="I23" i="8"/>
  <c r="I15" i="10"/>
  <c r="I18" i="10"/>
  <c r="D14" i="10"/>
  <c r="D21"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23" i="10" l="1"/>
  <c r="I23" i="10"/>
</calcChain>
</file>

<file path=xl/sharedStrings.xml><?xml version="1.0" encoding="utf-8"?>
<sst xmlns="http://schemas.openxmlformats.org/spreadsheetml/2006/main" count="4883" uniqueCount="795">
  <si>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</si>
  <si>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</si>
  <si>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</si>
  <si>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</si>
  <si>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</si>
  <si>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</si>
  <si>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</si>
  <si>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</si>
  <si>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</si>
  <si>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</si>
  <si>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</si>
  <si>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</si>
  <si>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</si>
  <si>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</si>
  <si>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</si>
  <si>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</si>
  <si>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</si>
  <si>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</si>
  <si>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</si>
  <si>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</si>
  <si>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</si>
  <si>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</si>
  <si>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</si>
  <si>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</si>
  <si>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</si>
  <si>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</si>
  <si>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</si>
  <si>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</si>
  <si>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</si>
  <si>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</si>
  <si>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</si>
  <si>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</si>
  <si>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</si>
  <si>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</si>
  <si>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Consumer Use is dropping due to combined on returns now.</t>
  </si>
  <si>
    <t>Unk</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</si>
  <si>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</si>
  <si>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</si>
  <si>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</si>
  <si>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</si>
  <si>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</si>
  <si>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</si>
  <si>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</si>
  <si>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</si>
  <si>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</si>
  <si>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</si>
  <si>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</si>
  <si>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Fontanelle</t>
  </si>
  <si>
    <t>Orient</t>
  </si>
  <si>
    <t>Bridgewater</t>
  </si>
  <si>
    <t>Other</t>
  </si>
  <si>
    <t>County Totals</t>
  </si>
  <si>
    <t>Adams</t>
  </si>
  <si>
    <t>Corning</t>
  </si>
  <si>
    <t>Prescott</t>
  </si>
  <si>
    <t>Allamakee</t>
  </si>
  <si>
    <t>Waukon</t>
  </si>
  <si>
    <t>Lansing</t>
  </si>
  <si>
    <t>Postville</t>
  </si>
  <si>
    <t>Harpers Ferry</t>
  </si>
  <si>
    <t>New Albin</t>
  </si>
  <si>
    <t>Dorchester</t>
  </si>
  <si>
    <t>Appanoose</t>
  </si>
  <si>
    <t>Centerville</t>
  </si>
  <si>
    <t>Moravia</t>
  </si>
  <si>
    <t>Moulton</t>
  </si>
  <si>
    <t>Cincinnati</t>
  </si>
  <si>
    <t>Audubon</t>
  </si>
  <si>
    <t>Exira</t>
  </si>
  <si>
    <t>Kimballton</t>
  </si>
  <si>
    <t>Benton</t>
  </si>
  <si>
    <t>Vinton</t>
  </si>
  <si>
    <t>Belle Plaine</t>
  </si>
  <si>
    <t>Blairstown</t>
  </si>
  <si>
    <t>Atkins</t>
  </si>
  <si>
    <t>Urbana</t>
  </si>
  <si>
    <t>Shellsburg</t>
  </si>
  <si>
    <t>Walford</t>
  </si>
  <si>
    <t>Keystone</t>
  </si>
  <si>
    <t>Newhall</t>
  </si>
  <si>
    <t>Van Horne</t>
  </si>
  <si>
    <t>Norway</t>
  </si>
  <si>
    <t>Garrison</t>
  </si>
  <si>
    <t>Black Hawk</t>
  </si>
  <si>
    <t>Waterloo</t>
  </si>
  <si>
    <t>Cedar Falls</t>
  </si>
  <si>
    <t>Evansdale</t>
  </si>
  <si>
    <t>Hudson</t>
  </si>
  <si>
    <t>Laporte City</t>
  </si>
  <si>
    <t>Dunkerton</t>
  </si>
  <si>
    <t>Janesville</t>
  </si>
  <si>
    <t>Gilbertville</t>
  </si>
  <si>
    <t>Elk Run Heights</t>
  </si>
  <si>
    <t>Raymond</t>
  </si>
  <si>
    <t>Boone</t>
  </si>
  <si>
    <t>Madrid</t>
  </si>
  <si>
    <t>Ogden</t>
  </si>
  <si>
    <t>Pilot Mound</t>
  </si>
  <si>
    <t>Bremer</t>
  </si>
  <si>
    <t>Waverly</t>
  </si>
  <si>
    <t>Sumner</t>
  </si>
  <si>
    <t>Denver</t>
  </si>
  <si>
    <t>Tripoli</t>
  </si>
  <si>
    <t>Readlyn</t>
  </si>
  <si>
    <t>Plainfield</t>
  </si>
  <si>
    <t>Buchanan</t>
  </si>
  <si>
    <t>Independence</t>
  </si>
  <si>
    <t>Jesup</t>
  </si>
  <si>
    <t>Hazleton</t>
  </si>
  <si>
    <t>Winthrop</t>
  </si>
  <si>
    <t>Fairbank</t>
  </si>
  <si>
    <t>Lamont</t>
  </si>
  <si>
    <t>Brandon</t>
  </si>
  <si>
    <t>Aurora</t>
  </si>
  <si>
    <t>Rowley</t>
  </si>
  <si>
    <t>Buena Vista</t>
  </si>
  <si>
    <t>Storm Lake</t>
  </si>
  <si>
    <t>Alta</t>
  </si>
  <si>
    <t>Sioux Rapids</t>
  </si>
  <si>
    <t>Albert City</t>
  </si>
  <si>
    <t>Newell</t>
  </si>
  <si>
    <t>Linn Grove</t>
  </si>
  <si>
    <t>Butler</t>
  </si>
  <si>
    <t>Parkersburg</t>
  </si>
  <si>
    <t>Allison</t>
  </si>
  <si>
    <t>Greene</t>
  </si>
  <si>
    <t>Clarksville</t>
  </si>
  <si>
    <t>Aplington</t>
  </si>
  <si>
    <t>Shell Rock</t>
  </si>
  <si>
    <t>Dumont</t>
  </si>
  <si>
    <t>New Hartford</t>
  </si>
  <si>
    <t>Calhoun</t>
  </si>
  <si>
    <t>Rockwell City</t>
  </si>
  <si>
    <t>Manson</t>
  </si>
  <si>
    <t>Lake City</t>
  </si>
  <si>
    <t>Lohrville</t>
  </si>
  <si>
    <t>Farnhamville</t>
  </si>
  <si>
    <t>Lytton</t>
  </si>
  <si>
    <t>Pomeroy</t>
  </si>
  <si>
    <t>Carroll</t>
  </si>
  <si>
    <t>Manning</t>
  </si>
  <si>
    <t>Coon Rapids</t>
  </si>
  <si>
    <t>Breda</t>
  </si>
  <si>
    <t>Glidden</t>
  </si>
  <si>
    <t>Templeton</t>
  </si>
  <si>
    <t>Arcadia</t>
  </si>
  <si>
    <t>Dedham</t>
  </si>
  <si>
    <t>Halbur</t>
  </si>
  <si>
    <t>Lidderdale</t>
  </si>
  <si>
    <t>Cass</t>
  </si>
  <si>
    <t>Atlantic</t>
  </si>
  <si>
    <t>Griswold</t>
  </si>
  <si>
    <t>Anita</t>
  </si>
  <si>
    <t>Massena</t>
  </si>
  <si>
    <t>Cumberland</t>
  </si>
  <si>
    <t>Wiota</t>
  </si>
  <si>
    <t>Marne</t>
  </si>
  <si>
    <t>Cedar</t>
  </si>
  <si>
    <t>Tipton</t>
  </si>
  <si>
    <t>West Branch</t>
  </si>
  <si>
    <t>Durant</t>
  </si>
  <si>
    <t>Clarence</t>
  </si>
  <si>
    <t>Lowden</t>
  </si>
  <si>
    <t>Mechanicsville</t>
  </si>
  <si>
    <t>Stanwood</t>
  </si>
  <si>
    <t>Wilton</t>
  </si>
  <si>
    <t>Cerro Gordo</t>
  </si>
  <si>
    <t>Mason City</t>
  </si>
  <si>
    <t>Clear Lake</t>
  </si>
  <si>
    <t>Rockwell</t>
  </si>
  <si>
    <t>Ventura</t>
  </si>
  <si>
    <t>Plymouth</t>
  </si>
  <si>
    <t>Thornton</t>
  </si>
  <si>
    <t>Cherokee</t>
  </si>
  <si>
    <t>Marcus</t>
  </si>
  <si>
    <t>Aurelia</t>
  </si>
  <si>
    <t>Quimby</t>
  </si>
  <si>
    <t>Meriden</t>
  </si>
  <si>
    <t>Chickasaw</t>
  </si>
  <si>
    <t>New Hampton</t>
  </si>
  <si>
    <t>Nashua</t>
  </si>
  <si>
    <t>Fredericksburg</t>
  </si>
  <si>
    <t>Ionia</t>
  </si>
  <si>
    <t>Lawler</t>
  </si>
  <si>
    <t>Alta Vista</t>
  </si>
  <si>
    <t>Clarke</t>
  </si>
  <si>
    <t>Osceola</t>
  </si>
  <si>
    <t>Murray</t>
  </si>
  <si>
    <t>Clay</t>
  </si>
  <si>
    <t>Spencer</t>
  </si>
  <si>
    <t>Everly</t>
  </si>
  <si>
    <t>Royal</t>
  </si>
  <si>
    <t>Dickens</t>
  </si>
  <si>
    <t>Peterson</t>
  </si>
  <si>
    <t>Fostoria</t>
  </si>
  <si>
    <t>Webb</t>
  </si>
  <si>
    <t>Clayton</t>
  </si>
  <si>
    <t>Elkader</t>
  </si>
  <si>
    <t>Guttenberg</t>
  </si>
  <si>
    <t>Strawberry Point</t>
  </si>
  <si>
    <t>Monona</t>
  </si>
  <si>
    <t>Edgewood</t>
  </si>
  <si>
    <t>Garnavillo</t>
  </si>
  <si>
    <t>Marquette</t>
  </si>
  <si>
    <t>Luana</t>
  </si>
  <si>
    <t>Clinton</t>
  </si>
  <si>
    <t>Dewitt</t>
  </si>
  <si>
    <t>Camanche</t>
  </si>
  <si>
    <t>Wheatland</t>
  </si>
  <si>
    <t>Grand Mound</t>
  </si>
  <si>
    <t>Calamus</t>
  </si>
  <si>
    <t>Delmar</t>
  </si>
  <si>
    <t>Lost Nation</t>
  </si>
  <si>
    <t>Charlotte</t>
  </si>
  <si>
    <t>Goose Lake</t>
  </si>
  <si>
    <t>Maquoketa</t>
  </si>
  <si>
    <t>Crawford</t>
  </si>
  <si>
    <t>Denison</t>
  </si>
  <si>
    <t>Manilla</t>
  </si>
  <si>
    <t>Dow City</t>
  </si>
  <si>
    <t>Schleswig</t>
  </si>
  <si>
    <t>Charter Oak</t>
  </si>
  <si>
    <t>Westside</t>
  </si>
  <si>
    <t>Kiron</t>
  </si>
  <si>
    <t>Vail</t>
  </si>
  <si>
    <t>Dallas</t>
  </si>
  <si>
    <t>West Des Moines</t>
  </si>
  <si>
    <t>Waukee</t>
  </si>
  <si>
    <t>Adel</t>
  </si>
  <si>
    <t>Perry</t>
  </si>
  <si>
    <t>Urbandale</t>
  </si>
  <si>
    <t>Clive</t>
  </si>
  <si>
    <t>Dallas Center</t>
  </si>
  <si>
    <t>Woodward</t>
  </si>
  <si>
    <t>Granger</t>
  </si>
  <si>
    <t>Desoto</t>
  </si>
  <si>
    <t>Van Meter</t>
  </si>
  <si>
    <t>Redfield</t>
  </si>
  <si>
    <t>Dexter</t>
  </si>
  <si>
    <t>Minburn</t>
  </si>
  <si>
    <t>Davis</t>
  </si>
  <si>
    <t>Bloomfield</t>
  </si>
  <si>
    <t>Drakesville</t>
  </si>
  <si>
    <t>Pulaski</t>
  </si>
  <si>
    <t>Decatur</t>
  </si>
  <si>
    <t>Lamoni</t>
  </si>
  <si>
    <t>Leon</t>
  </si>
  <si>
    <t>Davis City</t>
  </si>
  <si>
    <t>Delaware</t>
  </si>
  <si>
    <t>Manchester</t>
  </si>
  <si>
    <t>Delhi</t>
  </si>
  <si>
    <t>Hopkinton</t>
  </si>
  <si>
    <t>Dyersville</t>
  </si>
  <si>
    <t>Earlville</t>
  </si>
  <si>
    <t>Dundee</t>
  </si>
  <si>
    <t>Ryan</t>
  </si>
  <si>
    <t>Greeley</t>
  </si>
  <si>
    <t>Des Moines</t>
  </si>
  <si>
    <t>Burlington</t>
  </si>
  <si>
    <t>West Burlington</t>
  </si>
  <si>
    <t>Mediapolis</t>
  </si>
  <si>
    <t>Danville</t>
  </si>
  <si>
    <t>Dickinson</t>
  </si>
  <si>
    <t>Spirit Lake</t>
  </si>
  <si>
    <t>Milford</t>
  </si>
  <si>
    <t>Arnolds Park</t>
  </si>
  <si>
    <t>Okoboji</t>
  </si>
  <si>
    <t>Lake Park</t>
  </si>
  <si>
    <t>Terril</t>
  </si>
  <si>
    <t>Superior</t>
  </si>
  <si>
    <t>Dubuque</t>
  </si>
  <si>
    <t>Peosta</t>
  </si>
  <si>
    <t>Cascade</t>
  </si>
  <si>
    <t>Farley</t>
  </si>
  <si>
    <t>Epworth</t>
  </si>
  <si>
    <t>Asbury</t>
  </si>
  <si>
    <t>New Vienna</t>
  </si>
  <si>
    <t>Bernard</t>
  </si>
  <si>
    <t>Worthington</t>
  </si>
  <si>
    <t>Holy Cross</t>
  </si>
  <si>
    <t>Sherrill</t>
  </si>
  <si>
    <t>Durango</t>
  </si>
  <si>
    <t>Emmet</t>
  </si>
  <si>
    <t>Estherville</t>
  </si>
  <si>
    <t>Armstrong</t>
  </si>
  <si>
    <t>Ringsted</t>
  </si>
  <si>
    <t>Wallingford</t>
  </si>
  <si>
    <t>Fayette</t>
  </si>
  <si>
    <t>Oelwein</t>
  </si>
  <si>
    <t>West Union</t>
  </si>
  <si>
    <t>Elgin</t>
  </si>
  <si>
    <t>Hawkeye</t>
  </si>
  <si>
    <t>Clermont</t>
  </si>
  <si>
    <t>Waucoma</t>
  </si>
  <si>
    <t>Arlington</t>
  </si>
  <si>
    <t>Wadena</t>
  </si>
  <si>
    <t>Maynard</t>
  </si>
  <si>
    <t>Floyd</t>
  </si>
  <si>
    <t>Charles City</t>
  </si>
  <si>
    <t>Nora Springs</t>
  </si>
  <si>
    <t>Rockford</t>
  </si>
  <si>
    <t>Marble Rock</t>
  </si>
  <si>
    <t>Franklin</t>
  </si>
  <si>
    <t>Hampton</t>
  </si>
  <si>
    <t>Sheffield</t>
  </si>
  <si>
    <t>Ackley</t>
  </si>
  <si>
    <t>Latimer</t>
  </si>
  <si>
    <t>Fremont</t>
  </si>
  <si>
    <t>Sidney</t>
  </si>
  <si>
    <t>Tabor</t>
  </si>
  <si>
    <t>Hamburg</t>
  </si>
  <si>
    <t>Shenandoah</t>
  </si>
  <si>
    <t>Riverton</t>
  </si>
  <si>
    <t>Jefferson</t>
  </si>
  <si>
    <t>Grand Junction</t>
  </si>
  <si>
    <t>Scranton</t>
  </si>
  <si>
    <t>Paton</t>
  </si>
  <si>
    <t>Churdan</t>
  </si>
  <si>
    <t>Rippey</t>
  </si>
  <si>
    <t>Grundy</t>
  </si>
  <si>
    <t>Grundy Center</t>
  </si>
  <si>
    <t>Reinbeck</t>
  </si>
  <si>
    <t>Conrad</t>
  </si>
  <si>
    <t>Dike</t>
  </si>
  <si>
    <t>Wellsburg</t>
  </si>
  <si>
    <t>Beaman</t>
  </si>
  <si>
    <t>Holland</t>
  </si>
  <si>
    <t>Guthrie</t>
  </si>
  <si>
    <t>Guthrie Center</t>
  </si>
  <si>
    <t>Panora</t>
  </si>
  <si>
    <t>Stuart</t>
  </si>
  <si>
    <t>Casey</t>
  </si>
  <si>
    <t>Bayard</t>
  </si>
  <si>
    <t>Yale</t>
  </si>
  <si>
    <t>Menlo</t>
  </si>
  <si>
    <t>Hamilton</t>
  </si>
  <si>
    <t>Webster City</t>
  </si>
  <si>
    <t>Stratford</t>
  </si>
  <si>
    <t>Ellsworth</t>
  </si>
  <si>
    <t>Williams</t>
  </si>
  <si>
    <t>Stanhope</t>
  </si>
  <si>
    <t>Kamrar</t>
  </si>
  <si>
    <t>Blairsburg</t>
  </si>
  <si>
    <t>Hancock</t>
  </si>
  <si>
    <t>Garner</t>
  </si>
  <si>
    <t>Britt</t>
  </si>
  <si>
    <t>Kanawha</t>
  </si>
  <si>
    <t>Forest City</t>
  </si>
  <si>
    <t>Corwith</t>
  </si>
  <si>
    <t>Klemme</t>
  </si>
  <si>
    <t>Woden</t>
  </si>
  <si>
    <t>Hardin</t>
  </si>
  <si>
    <t>Iowa Falls</t>
  </si>
  <si>
    <t>Eldora</t>
  </si>
  <si>
    <t>Alden</t>
  </si>
  <si>
    <t>Hubbard</t>
  </si>
  <si>
    <t>Radcliffe</t>
  </si>
  <si>
    <t>Union</t>
  </si>
  <si>
    <t>New Providence</t>
  </si>
  <si>
    <t>Steamboat Rock</t>
  </si>
  <si>
    <t>Harrison</t>
  </si>
  <si>
    <t>Missouri Valley</t>
  </si>
  <si>
    <t>Woodbine</t>
  </si>
  <si>
    <t>Dunlap</t>
  </si>
  <si>
    <t>Logan</t>
  </si>
  <si>
    <t>Pisgah</t>
  </si>
  <si>
    <t>Persia</t>
  </si>
  <si>
    <t>Mondamin</t>
  </si>
  <si>
    <t>Henry</t>
  </si>
  <si>
    <t>Mount Pleasant</t>
  </si>
  <si>
    <t>New London</t>
  </si>
  <si>
    <t>Wayland</t>
  </si>
  <si>
    <t>Winfield</t>
  </si>
  <si>
    <t>Salem</t>
  </si>
  <si>
    <t>Mount Union</t>
  </si>
  <si>
    <t>Howard</t>
  </si>
  <si>
    <t>Cresco</t>
  </si>
  <si>
    <t>Elma</t>
  </si>
  <si>
    <t>Riceville</t>
  </si>
  <si>
    <t>Lime Springs</t>
  </si>
  <si>
    <t>Protivin</t>
  </si>
  <si>
    <t>Chester</t>
  </si>
  <si>
    <t>Humboldt</t>
  </si>
  <si>
    <t>Dakota City</t>
  </si>
  <si>
    <t>Renwick</t>
  </si>
  <si>
    <t>Gilmore City</t>
  </si>
  <si>
    <t>Livermore</t>
  </si>
  <si>
    <t>Bode</t>
  </si>
  <si>
    <t>Ida</t>
  </si>
  <si>
    <t>Ida Grove</t>
  </si>
  <si>
    <t>Holstein</t>
  </si>
  <si>
    <t>Battle Creek</t>
  </si>
  <si>
    <t>Galva</t>
  </si>
  <si>
    <t>Iowa</t>
  </si>
  <si>
    <t>Williamsburg</t>
  </si>
  <si>
    <t>Marengo</t>
  </si>
  <si>
    <t>Victor</t>
  </si>
  <si>
    <t>North English</t>
  </si>
  <si>
    <t>Parnell</t>
  </si>
  <si>
    <t>Jackson</t>
  </si>
  <si>
    <t>Bellevue</t>
  </si>
  <si>
    <t>Preston</t>
  </si>
  <si>
    <t>Sabula</t>
  </si>
  <si>
    <t>Miles</t>
  </si>
  <si>
    <t>Springbrook</t>
  </si>
  <si>
    <t>Andrew</t>
  </si>
  <si>
    <t>Zwingle</t>
  </si>
  <si>
    <t>Jasper</t>
  </si>
  <si>
    <t>Newton</t>
  </si>
  <si>
    <t>Monroe</t>
  </si>
  <si>
    <t>Prairie City</t>
  </si>
  <si>
    <t>Sully</t>
  </si>
  <si>
    <t>Colfax</t>
  </si>
  <si>
    <t>Baxter</t>
  </si>
  <si>
    <t>Kellogg</t>
  </si>
  <si>
    <t>Lynnville</t>
  </si>
  <si>
    <t>Mingo</t>
  </si>
  <si>
    <t>Mitchellville</t>
  </si>
  <si>
    <t>Fairfield</t>
  </si>
  <si>
    <t>Batavia</t>
  </si>
  <si>
    <t>Libertyville</t>
  </si>
  <si>
    <t>Lockridge</t>
  </si>
  <si>
    <t>Johnson</t>
  </si>
  <si>
    <t>Iowa City</t>
  </si>
  <si>
    <t>Coralville</t>
  </si>
  <si>
    <t>North Liberty</t>
  </si>
  <si>
    <t>Solon</t>
  </si>
  <si>
    <t>Tiffin</t>
  </si>
  <si>
    <t>Swisher</t>
  </si>
  <si>
    <t>Oxford</t>
  </si>
  <si>
    <t>Hills</t>
  </si>
  <si>
    <t>Lone Tree</t>
  </si>
  <si>
    <t>Jones</t>
  </si>
  <si>
    <t>Monticello</t>
  </si>
  <si>
    <t>Anamosa</t>
  </si>
  <si>
    <t>Olin</t>
  </si>
  <si>
    <t>Wyoming</t>
  </si>
  <si>
    <t>Oxford Junction</t>
  </si>
  <si>
    <t>Martelle</t>
  </si>
  <si>
    <t>Keokuk</t>
  </si>
  <si>
    <t>Sigourney</t>
  </si>
  <si>
    <t>Hedrick</t>
  </si>
  <si>
    <t>Richland</t>
  </si>
  <si>
    <t>Ollie</t>
  </si>
  <si>
    <t>Harper</t>
  </si>
  <si>
    <t>What Cheer</t>
  </si>
  <si>
    <t>Keswick</t>
  </si>
  <si>
    <t>Kossuth</t>
  </si>
  <si>
    <t>Algona</t>
  </si>
  <si>
    <t>Bancroft</t>
  </si>
  <si>
    <t>West Bend</t>
  </si>
  <si>
    <t>Whittemore</t>
  </si>
  <si>
    <t>Titonka</t>
  </si>
  <si>
    <t>Swea City</t>
  </si>
  <si>
    <t>Burt</t>
  </si>
  <si>
    <t>Wesley</t>
  </si>
  <si>
    <t>Fenton</t>
  </si>
  <si>
    <t>Lone Rock</t>
  </si>
  <si>
    <t>Lakota</t>
  </si>
  <si>
    <t>Lee</t>
  </si>
  <si>
    <t>Fort Madison</t>
  </si>
  <si>
    <t>West Point</t>
  </si>
  <si>
    <t>Donnellson</t>
  </si>
  <si>
    <t>Montrose</t>
  </si>
  <si>
    <t>Houghton</t>
  </si>
  <si>
    <t>Linn</t>
  </si>
  <si>
    <t>Cedar Rapids</t>
  </si>
  <si>
    <t>Marion</t>
  </si>
  <si>
    <t>Hiawatha</t>
  </si>
  <si>
    <t>Mount Vernon</t>
  </si>
  <si>
    <t>Fairfax</t>
  </si>
  <si>
    <t>Lisbon</t>
  </si>
  <si>
    <t>Center Point</t>
  </si>
  <si>
    <t>Robins</t>
  </si>
  <si>
    <t>Palo</t>
  </si>
  <si>
    <t>Ely</t>
  </si>
  <si>
    <t>Central City</t>
  </si>
  <si>
    <t>Springville</t>
  </si>
  <si>
    <t>Alburnett</t>
  </si>
  <si>
    <t>Coggon</t>
  </si>
  <si>
    <t>Walker</t>
  </si>
  <si>
    <t>Louisa</t>
  </si>
  <si>
    <t>Columbus Junction</t>
  </si>
  <si>
    <t>Wapello</t>
  </si>
  <si>
    <t>Morning Sun</t>
  </si>
  <si>
    <t>Letts</t>
  </si>
  <si>
    <t>Lucas</t>
  </si>
  <si>
    <t>Chariton</t>
  </si>
  <si>
    <t>Russell</t>
  </si>
  <si>
    <t>Lyon</t>
  </si>
  <si>
    <t>Rock Rapids</t>
  </si>
  <si>
    <t>Inwood</t>
  </si>
  <si>
    <t>Larchwood</t>
  </si>
  <si>
    <t>Doon</t>
  </si>
  <si>
    <t>George</t>
  </si>
  <si>
    <t>Alvord</t>
  </si>
  <si>
    <t>Lester</t>
  </si>
  <si>
    <t>Little Rock</t>
  </si>
  <si>
    <t>Madison</t>
  </si>
  <si>
    <t>Winterset</t>
  </si>
  <si>
    <t>Earlham</t>
  </si>
  <si>
    <t>Truro</t>
  </si>
  <si>
    <t>Mahaska</t>
  </si>
  <si>
    <t>Oskaloosa</t>
  </si>
  <si>
    <t>New Sharon</t>
  </si>
  <si>
    <t>Pella</t>
  </si>
  <si>
    <t>Knoxville</t>
  </si>
  <si>
    <t>Pleasantville</t>
  </si>
  <si>
    <t>Harvey</t>
  </si>
  <si>
    <t>Bussey</t>
  </si>
  <si>
    <t>Marshall</t>
  </si>
  <si>
    <t>Marshalltown</t>
  </si>
  <si>
    <t>State Center</t>
  </si>
  <si>
    <t>Melbourne</t>
  </si>
  <si>
    <t>Gilman</t>
  </si>
  <si>
    <t>Albion</t>
  </si>
  <si>
    <t>Rhodes</t>
  </si>
  <si>
    <t>Laurel</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</si>
  <si>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</si>
  <si>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</si>
  <si>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</si>
  <si>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</si>
  <si>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</si>
  <si>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</si>
  <si>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</si>
  <si>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</si>
  <si>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</si>
  <si>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</si>
  <si>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</si>
  <si>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</si>
  <si>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</si>
  <si>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</si>
  <si>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</si>
  <si>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</si>
  <si>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</si>
  <si>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Soldier</t>
  </si>
  <si>
    <t>Albia</t>
  </si>
  <si>
    <t>Lovilia</t>
  </si>
  <si>
    <t>Eddyville</t>
  </si>
  <si>
    <t>Montgomery</t>
  </si>
  <si>
    <t>Red Oak</t>
  </si>
  <si>
    <t>Stanton</t>
  </si>
  <si>
    <t>Villisca</t>
  </si>
  <si>
    <t>Muscatine</t>
  </si>
  <si>
    <t>West Liberty</t>
  </si>
  <si>
    <t>Nichols</t>
  </si>
  <si>
    <t>Blue Grass</t>
  </si>
  <si>
    <t>Fruitland</t>
  </si>
  <si>
    <t>O'Brien</t>
  </si>
  <si>
    <t>Sheldon</t>
  </si>
  <si>
    <t>Hartley</t>
  </si>
  <si>
    <t>Paullina</t>
  </si>
  <si>
    <t>Sanborn</t>
  </si>
  <si>
    <t>Sutherland</t>
  </si>
  <si>
    <t>Primghar</t>
  </si>
  <si>
    <t>Calumet</t>
  </si>
  <si>
    <t>Sibley</t>
  </si>
  <si>
    <t>Ocheyedan</t>
  </si>
  <si>
    <t>Ashton</t>
  </si>
  <si>
    <t>Melvin</t>
  </si>
  <si>
    <t>Page</t>
  </si>
  <si>
    <t>Clarinda</t>
  </si>
  <si>
    <t>Essex</t>
  </si>
  <si>
    <t>Palo Alto</t>
  </si>
  <si>
    <t>Emmetsburg</t>
  </si>
  <si>
    <t>Graettinger</t>
  </si>
  <si>
    <t>Ruthven</t>
  </si>
  <si>
    <t>Mallard</t>
  </si>
  <si>
    <t>Cylinder</t>
  </si>
  <si>
    <t>Lemars</t>
  </si>
  <si>
    <t>Remsen</t>
  </si>
  <si>
    <t>Akron</t>
  </si>
  <si>
    <t>Kingsley</t>
  </si>
  <si>
    <t>Sioux City</t>
  </si>
  <si>
    <t>Hinton</t>
  </si>
  <si>
    <t>Merrill</t>
  </si>
  <si>
    <t>Westfield</t>
  </si>
  <si>
    <t>Pocahontas</t>
  </si>
  <si>
    <t>Laurens</t>
  </si>
  <si>
    <t>Rolfe</t>
  </si>
  <si>
    <t>Havelock</t>
  </si>
  <si>
    <t>Fonda</t>
  </si>
  <si>
    <t>Palmer</t>
  </si>
  <si>
    <t>Polk</t>
  </si>
  <si>
    <t>Ankeny</t>
  </si>
  <si>
    <t>Johnston</t>
  </si>
  <si>
    <t>Grimes</t>
  </si>
  <si>
    <t>Altoona</t>
  </si>
  <si>
    <t>Pleasant Hill</t>
  </si>
  <si>
    <t>Bondurant</t>
  </si>
  <si>
    <t>Polk City</t>
  </si>
  <si>
    <t>Windsor Heights</t>
  </si>
  <si>
    <t>Runnells</t>
  </si>
  <si>
    <t>Elkhart</t>
  </si>
  <si>
    <t>Carlisle</t>
  </si>
  <si>
    <t>Pottawattamie</t>
  </si>
  <si>
    <t>Council Bluffs</t>
  </si>
  <si>
    <t>Avoca</t>
  </si>
  <si>
    <t>Oakland</t>
  </si>
  <si>
    <t>Carter Lake</t>
  </si>
  <si>
    <t>Neola</t>
  </si>
  <si>
    <t>Underwood</t>
  </si>
  <si>
    <t>Walnut</t>
  </si>
  <si>
    <t>Treynor</t>
  </si>
  <si>
    <t>Carson</t>
  </si>
  <si>
    <t>Crescent</t>
  </si>
  <si>
    <t>Minden</t>
  </si>
  <si>
    <t>Shelby</t>
  </si>
  <si>
    <t>Poweshiek</t>
  </si>
  <si>
    <t>Grinnell</t>
  </si>
  <si>
    <t>Montezuma</t>
  </si>
  <si>
    <t>Brooklyn</t>
  </si>
  <si>
    <t>Malcom</t>
  </si>
  <si>
    <t>Deep River</t>
  </si>
  <si>
    <t>Ringgold</t>
  </si>
  <si>
    <t>Mount Ayr</t>
  </si>
  <si>
    <t>Diagonal</t>
  </si>
  <si>
    <t>Ellston</t>
  </si>
  <si>
    <t>Redding</t>
  </si>
  <si>
    <t>Sac</t>
  </si>
  <si>
    <t>Lake View</t>
  </si>
  <si>
    <t>Sac City</t>
  </si>
  <si>
    <t>Odebolt</t>
  </si>
  <si>
    <t>Wall Lake</t>
  </si>
  <si>
    <t>Schaller</t>
  </si>
  <si>
    <t>Auburn</t>
  </si>
  <si>
    <t>Early</t>
  </si>
  <si>
    <t>Scott</t>
  </si>
  <si>
    <t>Davenport</t>
  </si>
  <si>
    <t>Bettendorf</t>
  </si>
  <si>
    <t>Eldridge</t>
  </si>
  <si>
    <t>Leclaire</t>
  </si>
  <si>
    <t>Walcott</t>
  </si>
  <si>
    <t>Long Grove</t>
  </si>
  <si>
    <t>Buffalo</t>
  </si>
  <si>
    <t>Donahue</t>
  </si>
  <si>
    <t>Princeton</t>
  </si>
  <si>
    <t>Riverdale</t>
  </si>
  <si>
    <t>Harlan</t>
  </si>
  <si>
    <t>Panama</t>
  </si>
  <si>
    <t>Elk Horn</t>
  </si>
  <si>
    <t>Irwin</t>
  </si>
  <si>
    <t>Defiance</t>
  </si>
  <si>
    <t>Earling</t>
  </si>
  <si>
    <t>Portsmouth</t>
  </si>
  <si>
    <t>Sioux</t>
  </si>
  <si>
    <t>Sioux Center</t>
  </si>
  <si>
    <t>Orange City</t>
  </si>
  <si>
    <t>Rock Valley</t>
  </si>
  <si>
    <t>Hull</t>
  </si>
  <si>
    <t>Hawarden</t>
  </si>
  <si>
    <t>Alton</t>
  </si>
  <si>
    <t>Ireton</t>
  </si>
  <si>
    <t>Hospers</t>
  </si>
  <si>
    <t>Boyden</t>
  </si>
  <si>
    <t>Maurice</t>
  </si>
  <si>
    <t>Granville</t>
  </si>
  <si>
    <t>Story</t>
  </si>
  <si>
    <t>Ames</t>
  </si>
  <si>
    <t>Nevada</t>
  </si>
  <si>
    <t>Story City</t>
  </si>
  <si>
    <t>Huxley</t>
  </si>
  <si>
    <t>Slater</t>
  </si>
  <si>
    <t>Maxwell</t>
  </si>
  <si>
    <t>Colo</t>
  </si>
  <si>
    <t>Gilbert</t>
  </si>
  <si>
    <t>Roland</t>
  </si>
  <si>
    <t>Kelley</t>
  </si>
  <si>
    <t>Cambridge</t>
  </si>
  <si>
    <t>Zearing</t>
  </si>
  <si>
    <t>Collins</t>
  </si>
  <si>
    <t>Tama</t>
  </si>
  <si>
    <t>Toledo</t>
  </si>
  <si>
    <t>Traer</t>
  </si>
  <si>
    <t>Dysart</t>
  </si>
  <si>
    <t>Gladbrook</t>
  </si>
  <si>
    <t>Chelsea</t>
  </si>
  <si>
    <t>Garwin</t>
  </si>
  <si>
    <t>Elberon</t>
  </si>
  <si>
    <t>Montour</t>
  </si>
  <si>
    <t>Taylor</t>
  </si>
  <si>
    <t>Bedford</t>
  </si>
  <si>
    <t>Lenox</t>
  </si>
  <si>
    <t>Clearfield</t>
  </si>
  <si>
    <t>New Market</t>
  </si>
  <si>
    <t>Creston</t>
  </si>
  <si>
    <t>Afton</t>
  </si>
  <si>
    <t>Lorimor</t>
  </si>
  <si>
    <t>Van Buren</t>
  </si>
  <si>
    <t>Keosauqua</t>
  </si>
  <si>
    <t>Cantril</t>
  </si>
  <si>
    <t>Milton</t>
  </si>
  <si>
    <t>Farmington</t>
  </si>
  <si>
    <t>Bonaparte</t>
  </si>
  <si>
    <t>Birmingham</t>
  </si>
  <si>
    <t>Stockport</t>
  </si>
  <si>
    <t>Ottumwa</t>
  </si>
  <si>
    <t>Eldon</t>
  </si>
  <si>
    <t>Agency</t>
  </si>
  <si>
    <t>Blakesburg</t>
  </si>
  <si>
    <t>Warren</t>
  </si>
  <si>
    <t>Indianola</t>
  </si>
  <si>
    <t>Norwalk</t>
  </si>
  <si>
    <t>Milo</t>
  </si>
  <si>
    <t>New Virginia</t>
  </si>
  <si>
    <t>Cumming</t>
  </si>
  <si>
    <t>Hartford</t>
  </si>
  <si>
    <t>Lacona</t>
  </si>
  <si>
    <t>Martensdale</t>
  </si>
  <si>
    <t>Washington</t>
  </si>
  <si>
    <t>Kalona</t>
  </si>
  <si>
    <t>Riverside</t>
  </si>
  <si>
    <t>Wellman</t>
  </si>
  <si>
    <t>Brighton</t>
  </si>
  <si>
    <t>Ainsworth</t>
  </si>
  <si>
    <t>Crawfordsville</t>
  </si>
  <si>
    <t>Wayne</t>
  </si>
  <si>
    <t>Corydon</t>
  </si>
  <si>
    <t>Seymour</t>
  </si>
  <si>
    <t>Allerton</t>
  </si>
  <si>
    <t>Humeston</t>
  </si>
  <si>
    <t>Lineville</t>
  </si>
  <si>
    <t>Promise City</t>
  </si>
  <si>
    <t>Webster</t>
  </si>
  <si>
    <t>Fort Dodge</t>
  </si>
  <si>
    <t>Gowrie</t>
  </si>
  <si>
    <t>Dayton</t>
  </si>
  <si>
    <t>Badger</t>
  </si>
  <si>
    <t>Clare</t>
  </si>
  <si>
    <t>Lehigh</t>
  </si>
  <si>
    <t>Duncombe</t>
  </si>
  <si>
    <t>Callender</t>
  </si>
  <si>
    <t>Otho</t>
  </si>
  <si>
    <t>Winnebago</t>
  </si>
  <si>
    <t>Lake Mills</t>
  </si>
  <si>
    <t>Buffalo Center</t>
  </si>
  <si>
    <t>Thompson</t>
  </si>
  <si>
    <t>Winneshiek</t>
  </si>
  <si>
    <t>Decorah</t>
  </si>
  <si>
    <t>Ossian</t>
  </si>
  <si>
    <t>Calmar</t>
  </si>
  <si>
    <t>Fort Atkinson</t>
  </si>
  <si>
    <t>Spillville</t>
  </si>
  <si>
    <t>Ridgeway</t>
  </si>
  <si>
    <t>Woodbury</t>
  </si>
  <si>
    <t>Sergeant Bluff</t>
  </si>
  <si>
    <t>Moville</t>
  </si>
  <si>
    <t>Lawton</t>
  </si>
  <si>
    <t>Correctionville</t>
  </si>
  <si>
    <t>Sloan</t>
  </si>
  <si>
    <t>Anthon</t>
  </si>
  <si>
    <t>Danbury</t>
  </si>
  <si>
    <t>Hornick</t>
  </si>
  <si>
    <t>Salix</t>
  </si>
  <si>
    <t>Bronson</t>
  </si>
  <si>
    <t>Worth</t>
  </si>
  <si>
    <t>Northwood</t>
  </si>
  <si>
    <t>Manly</t>
  </si>
  <si>
    <t>Grafton</t>
  </si>
  <si>
    <t>Kensett</t>
  </si>
  <si>
    <t>Fertile</t>
  </si>
  <si>
    <t>Wright</t>
  </si>
  <si>
    <t>Clarion</t>
  </si>
  <si>
    <t>Belmond</t>
  </si>
  <si>
    <t>Eagle Grove</t>
  </si>
  <si>
    <t>Dows</t>
  </si>
  <si>
    <t>Goldfield</t>
  </si>
  <si>
    <t>Woolstock</t>
  </si>
  <si>
    <t>Table 4. Iowa Retail Sales and Tax</t>
  </si>
  <si>
    <t>by County and Business Group</t>
  </si>
  <si>
    <t>S</t>
  </si>
  <si>
    <t>Eating And Drinking</t>
  </si>
  <si>
    <t>Service</t>
  </si>
  <si>
    <t>Utilities And Transportation</t>
  </si>
  <si>
    <t>Decatur City</t>
  </si>
  <si>
    <t>Randalia</t>
  </si>
  <si>
    <t>Arthur</t>
  </si>
  <si>
    <t>Atalissa</t>
  </si>
  <si>
    <t>Harcourt</t>
  </si>
  <si>
    <r>
      <t>Business Class Definition:</t>
    </r>
    <r>
      <rPr>
        <sz val="12"/>
        <rFont val="Arial"/>
        <family val="2"/>
      </rPr>
      <t xml:space="preserve"> The business classification for retail sales activity used by the Department is based on the 2022 North American Industry Classification System (NAICS). </t>
    </r>
  </si>
  <si>
    <r>
      <t>Year over Year Retail Sales Tax Statistics:</t>
    </r>
    <r>
      <rPr>
        <sz val="12"/>
        <rFont val="Arial"/>
        <family val="2"/>
      </rPr>
      <t xml:space="preserve"> Table 1 compares return counts, taxable sales, and taxes reported by 12 business groups for the September 2024 quarter compared to the September 2023 quarter.</t>
    </r>
  </si>
  <si>
    <r>
      <t>Use Tax Statistics:</t>
    </r>
    <r>
      <rPr>
        <sz val="12"/>
        <rFont val="Arial"/>
        <family val="2"/>
      </rPr>
      <t xml:space="preserve"> Table 2 compares return counts, taxable sales, and tax data reported by the 12 business groups for the September 2024 quarter compared to the September 2023 quarter for Retailer's Use Tax permits. In addition, aggregate Motor Vehicle Use  and Consumer Use tax data for the September 2024 quarter are also compared to the September 2023 quarter.  The Consumer Use tax data does not include voluntary use tax data.</t>
    </r>
  </si>
  <si>
    <t>This report covers retail sales and use tax data for taxable sales based on tax returns filed with the Department for the quarter ending September 30, 2024 which is the first quarter in fiscal year 2025.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</si>
  <si>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t>Quarter Ending September 30, 2024</t>
  </si>
  <si>
    <t>Bouton</t>
  </si>
  <si>
    <t>Garden Grove</t>
  </si>
  <si>
    <t>Luxemburg</t>
  </si>
  <si>
    <t>Haverhill</t>
  </si>
  <si>
    <t>Sheldahl</t>
  </si>
  <si>
    <t>Kellerton</t>
  </si>
  <si>
    <r>
      <t>Retail Sales Tax Statistics by City</t>
    </r>
    <r>
      <rPr>
        <sz val="12"/>
        <rFont val="Arial"/>
        <family val="2"/>
      </rPr>
      <t>: Table 3 provides retail sales and tax data for all cities in Iowa where at least 16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</si>
  <si>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11 or more returns were filed in a quarter. An "S", representing "Suppressed", is</t>
    </r>
    <r>
      <rPr>
        <sz val="12"/>
        <color indexed="10"/>
        <rFont val="Arial"/>
        <family val="2"/>
      </rPr>
      <t xml:space="preserve"> </t>
    </r>
    <r>
      <rPr>
        <sz val="12"/>
        <rFont val="Arial"/>
        <family val="2"/>
      </rPr>
      <t>used for any business group that does not have at least 11 returns filed.</t>
    </r>
  </si>
  <si>
    <t>Barnes City</t>
  </si>
  <si>
    <t>Leighton</t>
  </si>
  <si>
    <t>Smithland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</si>
</sst>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8" formatCode="&quot;$&quot;#,##0.00_);[Red]\(&quot;$&quot;#,##0.00\)"/>
    <numFmt numFmtId="164" formatCode="mmmm\ yyyy"/>
    <numFmt numFmtId="165" formatCode="&quot;$&quot;#,##0"/>
    <numFmt numFmtId="166" formatCode="&quot;$&quot;#,##0.00"/>
  </numFmts>
  <fonts count="17" x14ac:knownFonts="1">
    <font>
      <sz val="12"/>
      <name val="Arial"/>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sz val="10"/>
      <color theme="1"/>
      <name val="Calibri"/>
      <family val="2"/>
      <scheme val="minor"/>
    </font>
    <font>
      <b/>
      <sz val="11"/>
      <color theme="1"/>
      <name val="Arial"/>
      <family val="2"/>
    </font>
    <font>
      <sz val="12"/>
      <name val="Arial"/>
      <family val="2"/>
    </font>
  </fonts>
  <fills count="3">
    <fill>
      <patternFill patternType="none"/>
    </fill>
    <fill>
      <patternFill patternType="gray125"/>
    </fill>
    <fill>
      <patternFill patternType="solid">
        <fgColor indexed="9"/>
      </patternFill>
    </fill>
  </fills>
  <borders count="3">
    <border>
      <left/>
      <right/>
      <top/>
      <bottom/>
      <diagonal/>
    </border>
    <border>
      <left/>
      <right/>
      <top/>
      <bottom style="thin">
        <color indexed="64"/>
      </bottom>
      <diagonal/>
    </border>
    <border>
      <left/>
      <right/>
      <top style="thin">
        <color theme="0"/>
      </top>
      <bottom style="thin">
        <color theme="0"/>
      </bottom>
      <diagonal/>
    </border>
  </borders>
  <cellStyleXfs count="10">
    <xf numFmtId="0" fontId="0" fillId="2" borderId="0"/>
    <xf numFmtId="0" fontId="9" fillId="0" borderId="0"/>
    <xf numFmtId="0" fontId="3" fillId="2" borderId="0"/>
    <xf numFmtId="0" fontId="3" fillId="2" borderId="0"/>
    <xf numFmtId="0" fontId="3" fillId="2" borderId="0"/>
    <xf numFmtId="0" fontId="1" fillId="0" borderId="0"/>
    <xf numFmtId="0" fontId="8" fillId="0" borderId="0"/>
    <xf numFmtId="0" fontId="1" fillId="0" borderId="0"/>
    <xf numFmtId="0" fontId="14" fillId="0" borderId="0"/>
    <xf numFmtId="9" fontId="16" fillId="0" borderId="0" applyFont="0" applyFill="0" applyBorder="0" applyAlignment="0" applyProtection="0"/>
  </cellStyleXfs>
  <cellXfs count="85">
    <xf numFmtId="0" fontId="0" fillId="2" borderId="0" xfId="0" applyNumberFormat="1"/>
    <xf numFmtId="0" fontId="6" fillId="0" borderId="0" xfId="5" applyFont="1" applyFill="1"/>
    <xf numFmtId="0" fontId="6" fillId="0" borderId="0" xfId="5" applyFont="1" applyAlignment="1">
      <alignment horizontal="left"/>
    </xf>
    <xf numFmtId="0" fontId="4" fillId="0" borderId="0" xfId="4" applyNumberFormat="1" applyFont="1" applyFill="1"/>
    <xf numFmtId="0" fontId="6" fillId="0" borderId="0" xfId="4" applyNumberFormat="1" applyFont="1" applyFill="1" applyAlignment="1">
      <alignment horizontal="center"/>
    </xf>
    <xf numFmtId="0" fontId="6" fillId="0" borderId="0" xfId="4" applyNumberFormat="1" applyFont="1" applyFill="1"/>
    <xf numFmtId="5" fontId="6" fillId="0" borderId="0" xfId="4" applyNumberFormat="1" applyFont="1" applyFill="1"/>
    <xf numFmtId="0" fontId="5" fillId="0" borderId="0" xfId="4" applyNumberFormat="1" applyFont="1" applyFill="1"/>
    <xf numFmtId="0" fontId="6" fillId="0" borderId="0" xfId="4" applyNumberFormat="1" applyFont="1" applyFill="1" applyAlignment="1">
      <alignment vertical="top" wrapText="1"/>
    </xf>
    <xf numFmtId="0" fontId="6" fillId="0" borderId="0" xfId="4" applyNumberFormat="1" applyFont="1" applyFill="1" applyAlignment="1">
      <alignment wrapText="1"/>
    </xf>
    <xf numFmtId="0" fontId="4" fillId="0" borderId="0" xfId="4" applyNumberFormat="1" applyFont="1" applyFill="1" applyAlignment="1">
      <alignment horizontal="right"/>
    </xf>
    <xf numFmtId="0" fontId="4" fillId="0" borderId="0" xfId="4" applyNumberFormat="1" applyFont="1" applyFill="1" applyAlignment="1">
      <alignment horizontal="right" wrapText="1"/>
    </xf>
    <xf numFmtId="164" fontId="4" fillId="0" borderId="0" xfId="4" applyNumberFormat="1" applyFont="1" applyFill="1" applyAlignment="1">
      <alignment horizontal="right"/>
    </xf>
    <xf numFmtId="3" fontId="6" fillId="0" borderId="0" xfId="4" applyNumberFormat="1" applyFont="1" applyFill="1"/>
    <xf numFmtId="10" fontId="6" fillId="0" borderId="0" xfId="4" applyNumberFormat="1" applyFont="1" applyFill="1" applyAlignment="1">
      <alignment horizontal="right"/>
    </xf>
    <xf numFmtId="5" fontId="6" fillId="0" borderId="0" xfId="4" applyNumberFormat="1" applyFont="1" applyFill="1" applyAlignment="1">
      <alignment horizontal="right"/>
    </xf>
    <xf numFmtId="37" fontId="6" fillId="0" borderId="0" xfId="4" applyNumberFormat="1" applyFont="1" applyFill="1" applyAlignment="1">
      <alignment horizontal="right"/>
    </xf>
    <xf numFmtId="0" fontId="5" fillId="0" borderId="0" xfId="4" applyNumberFormat="1" applyFont="1" applyFill="1" applyAlignment="1">
      <alignment horizontal="left" wrapText="1"/>
    </xf>
    <xf numFmtId="0" fontId="7" fillId="0" borderId="0" xfId="4" applyNumberFormat="1" applyFont="1" applyFill="1"/>
    <xf numFmtId="0" fontId="7" fillId="0" borderId="0" xfId="4" applyNumberFormat="1" applyFont="1" applyFill="1" applyAlignment="1">
      <alignment horizontal="right"/>
    </xf>
    <xf numFmtId="0" fontId="6" fillId="0" borderId="0" xfId="4" applyFont="1" applyFill="1"/>
    <xf numFmtId="37" fontId="7" fillId="0" borderId="0" xfId="4" applyNumberFormat="1" applyFont="1" applyFill="1"/>
    <xf numFmtId="10" fontId="7" fillId="0" borderId="0" xfId="4" applyNumberFormat="1" applyFont="1" applyFill="1"/>
    <xf numFmtId="5" fontId="7" fillId="0" borderId="0" xfId="4" applyNumberFormat="1" applyFont="1" applyFill="1" applyAlignment="1">
      <alignment horizontal="right"/>
    </xf>
    <xf numFmtId="10" fontId="7" fillId="0" borderId="0" xfId="4" applyNumberFormat="1" applyFont="1" applyFill="1" applyAlignment="1">
      <alignment horizontal="right"/>
    </xf>
    <xf numFmtId="5" fontId="7" fillId="0" borderId="0" xfId="4" applyNumberFormat="1" applyFont="1" applyFill="1"/>
    <xf numFmtId="0" fontId="4" fillId="0" borderId="0" xfId="4" applyFont="1" applyFill="1" applyAlignment="1">
      <alignment horizontal="center"/>
    </xf>
    <xf numFmtId="0" fontId="10" fillId="0" borderId="0" xfId="1" applyFont="1"/>
    <xf numFmtId="0" fontId="6" fillId="0" borderId="0" xfId="2" applyNumberFormat="1" applyFont="1" applyFill="1"/>
    <xf numFmtId="0" fontId="9" fillId="0" borderId="0" xfId="1" applyFont="1"/>
    <xf numFmtId="0" fontId="6" fillId="0" borderId="0" xfId="6" applyFont="1" applyAlignment="1">
      <alignment horizontal="left"/>
    </xf>
    <xf numFmtId="0" fontId="7" fillId="0" borderId="0" xfId="2" applyNumberFormat="1" applyFont="1" applyFill="1"/>
    <xf numFmtId="0" fontId="4" fillId="0" borderId="0" xfId="2" applyNumberFormat="1" applyFont="1" applyFill="1"/>
    <xf numFmtId="0" fontId="5" fillId="0" borderId="0" xfId="2" applyNumberFormat="1" applyFont="1" applyFill="1"/>
    <xf numFmtId="0" fontId="6" fillId="0" borderId="0" xfId="4" applyNumberFormat="1" applyFont="1" applyFill="1" applyAlignment="1"/>
    <xf numFmtId="0" fontId="5" fillId="0" borderId="0" xfId="4" applyNumberFormat="1" applyFont="1" applyFill="1" applyAlignment="1"/>
    <xf numFmtId="37" fontId="7" fillId="0" borderId="1" xfId="4" applyNumberFormat="1" applyFont="1" applyFill="1" applyBorder="1"/>
    <xf numFmtId="10" fontId="7" fillId="0" borderId="1" xfId="4" applyNumberFormat="1" applyFont="1" applyFill="1" applyBorder="1"/>
    <xf numFmtId="5" fontId="7" fillId="0" borderId="1" xfId="4" applyNumberFormat="1" applyFont="1" applyFill="1" applyBorder="1" applyAlignment="1">
      <alignment horizontal="right"/>
    </xf>
    <xf numFmtId="7" fontId="9" fillId="0" borderId="0" xfId="1" applyNumberFormat="1" applyFont="1"/>
    <xf numFmtId="3" fontId="6" fillId="0" borderId="1" xfId="4" applyNumberFormat="1" applyFont="1" applyFill="1" applyBorder="1"/>
    <xf numFmtId="10" fontId="6" fillId="0" borderId="1" xfId="4" applyNumberFormat="1" applyFont="1" applyFill="1" applyBorder="1" applyAlignment="1">
      <alignment horizontal="right"/>
    </xf>
    <xf numFmtId="5" fontId="6" fillId="0" borderId="1" xfId="4" applyNumberFormat="1" applyFont="1" applyFill="1" applyBorder="1" applyAlignment="1">
      <alignment horizontal="right"/>
    </xf>
    <xf numFmtId="0" fontId="9" fillId="0" borderId="0" xfId="1" applyFont="1" applyFill="1"/>
    <xf numFmtId="7" fontId="9" fillId="0" borderId="0" xfId="1" applyNumberFormat="1" applyFont="1" applyFill="1"/>
    <xf numFmtId="0" fontId="10" fillId="0" borderId="0" xfId="1" applyFont="1" applyFill="1"/>
    <xf numFmtId="0" fontId="5" fillId="0" borderId="0" xfId="4" applyNumberFormat="1" applyFont="1" applyFill="1" applyAlignment="1">
      <alignment horizontal="right" wrapText="1"/>
    </xf>
    <xf numFmtId="3" fontId="6" fillId="0" borderId="0" xfId="4" applyNumberFormat="1" applyFont="1" applyFill="1" applyBorder="1"/>
    <xf numFmtId="165" fontId="6" fillId="0" borderId="0" xfId="4" applyNumberFormat="1" applyFont="1" applyFill="1" applyBorder="1" applyAlignment="1">
      <alignment horizontal="right"/>
    </xf>
    <xf numFmtId="3" fontId="6" fillId="0" borderId="0" xfId="4" applyNumberFormat="1" applyFont="1" applyFill="1" applyBorder="1" applyAlignment="1">
      <alignment horizontal="right"/>
    </xf>
    <xf numFmtId="0" fontId="6" fillId="0" borderId="0" xfId="7" applyFont="1" applyAlignment="1">
      <alignment horizontal="left"/>
    </xf>
    <xf numFmtId="0" fontId="11" fillId="2" borderId="0" xfId="2" applyNumberFormat="1" applyFont="1" applyAlignment="1">
      <alignment horizontal="center" vertical="center"/>
    </xf>
    <xf numFmtId="0" fontId="3" fillId="2" borderId="0" xfId="2" applyNumberFormat="1"/>
    <xf numFmtId="164" fontId="11" fillId="2" borderId="0" xfId="2" applyNumberFormat="1" applyFont="1" applyAlignment="1">
      <alignment horizontal="center" vertical="center"/>
    </xf>
    <xf numFmtId="0" fontId="3" fillId="2" borderId="0" xfId="2" applyNumberFormat="1" applyFont="1" applyAlignment="1">
      <alignment horizontal="justify" vertical="center"/>
    </xf>
    <xf numFmtId="0" fontId="12" fillId="2" borderId="0" xfId="2" applyNumberFormat="1" applyFont="1" applyAlignment="1">
      <alignment horizontal="justify" vertical="center"/>
    </xf>
    <xf numFmtId="0" fontId="4" fillId="0" borderId="0" xfId="8" applyFont="1" applyAlignment="1">
      <alignment horizontal="center"/>
    </xf>
    <xf numFmtId="0" fontId="4" fillId="0" borderId="0" xfId="8" quotePrefix="1" applyFont="1" applyAlignment="1">
      <alignment horizontal="center"/>
    </xf>
    <xf numFmtId="0" fontId="9" fillId="0" borderId="0" xfId="8" applyFont="1"/>
    <xf numFmtId="0" fontId="15" fillId="0" borderId="0" xfId="8" applyFont="1"/>
    <xf numFmtId="3" fontId="4" fillId="0" borderId="0" xfId="1" applyNumberFormat="1" applyFont="1" applyBorder="1" applyAlignment="1">
      <alignment horizontal="left" wrapText="1"/>
    </xf>
    <xf numFmtId="165" fontId="4" fillId="0" borderId="0" xfId="1" applyNumberFormat="1" applyFont="1" applyBorder="1" applyAlignment="1">
      <alignment horizontal="left" wrapText="1"/>
    </xf>
    <xf numFmtId="3" fontId="9" fillId="0" borderId="0" xfId="8" applyNumberFormat="1" applyFont="1"/>
    <xf numFmtId="166" fontId="9" fillId="0" borderId="0" xfId="8" applyNumberFormat="1" applyFont="1"/>
    <xf numFmtId="10" fontId="9" fillId="0" borderId="0" xfId="8" applyNumberFormat="1" applyFont="1" applyBorder="1"/>
    <xf numFmtId="0" fontId="9" fillId="0" borderId="0" xfId="8" applyFont="1" applyBorder="1"/>
    <xf numFmtId="0" fontId="15" fillId="0" borderId="0" xfId="8" applyFont="1" applyAlignment="1">
      <alignment wrapText="1"/>
    </xf>
    <xf numFmtId="0" fontId="15" fillId="0" borderId="0" xfId="8" applyFont="1" applyAlignment="1">
      <alignment horizontal="right" wrapText="1"/>
    </xf>
    <xf numFmtId="10" fontId="15" fillId="0" borderId="0" xfId="8" applyNumberFormat="1" applyFont="1" applyAlignment="1">
      <alignment horizontal="right" wrapText="1"/>
    </xf>
    <xf numFmtId="3" fontId="9" fillId="0" borderId="0" xfId="8" applyNumberFormat="1" applyFont="1" applyAlignment="1">
      <alignment horizontal="right"/>
    </xf>
    <xf numFmtId="165" fontId="9" fillId="0" borderId="0" xfId="8" applyNumberFormat="1" applyFont="1" applyAlignment="1">
      <alignment horizontal="right"/>
    </xf>
    <xf numFmtId="10" fontId="9" fillId="0" borderId="0" xfId="8" applyNumberFormat="1" applyFont="1" applyAlignment="1">
      <alignment horizontal="right"/>
    </xf>
    <xf numFmtId="10" fontId="9" fillId="0" borderId="0" xfId="8" applyNumberFormat="1" applyFont="1"/>
    <xf numFmtId="0" fontId="4" fillId="0" borderId="0" xfId="3" applyNumberFormat="1" applyFont="1" applyFill="1" applyAlignment="1">
      <alignment horizontal="center"/>
    </xf>
    <xf numFmtId="0" fontId="4" fillId="0" borderId="0" xfId="4" applyFont="1" applyFill="1" applyAlignment="1">
      <alignment horizontal="center"/>
    </xf>
    <xf numFmtId="0" fontId="5" fillId="0" borderId="0" xfId="4" applyNumberFormat="1" applyFont="1" applyFill="1" applyAlignment="1">
      <alignment horizontal="center"/>
    </xf>
    <xf numFmtId="0" fontId="15" fillId="0" borderId="0" xfId="8" applyFont="1" applyFill="1" applyAlignment="1">
      <alignment horizontal="center"/>
    </xf>
    <xf numFmtId="0" fontId="4" fillId="0" borderId="0" xfId="8" applyFont="1" applyAlignment="1">
      <alignment horizontal="center"/>
    </xf>
    <xf numFmtId="0" fontId="6" fillId="0" borderId="0" xfId="3" applyNumberFormat="1" applyFont="1" applyFill="1" applyAlignment="1">
      <alignment horizontal="left" wrapText="1"/>
    </xf>
    <xf numFmtId="0" fontId="4" fillId="0" borderId="0" xfId="2" applyFont="1" applyFill="1" applyAlignment="1">
      <alignment horizontal="center"/>
    </xf>
    <xf numFmtId="0" fontId="4" fillId="0" borderId="0" xfId="8" quotePrefix="1" applyFont="1" applyAlignment="1">
      <alignment horizontal="center"/>
    </xf>
    <xf numFmtId="0" fontId="6" fillId="2" borderId="0" xfId="0" applyFont="1"/>
    <xf numFmtId="8" fontId="6" fillId="2" borderId="0" xfId="0" applyNumberFormat="1" applyFont="1"/>
    <xf numFmtId="10" fontId="6" fillId="0" borderId="0" xfId="9" applyNumberFormat="1" applyFont="1"/>
    <xf numFmtId="3" fontId="9" fillId="0" borderId="2" xfId="8" applyNumberFormat="1" applyFont="1" applyBorder="1" applyAlignment="1">
      <alignment horizontal="right"/>
    </xf>
  </cellXfs>
  <cellStyles count="10">
    <cellStyle name="Normal" xfId="0" builtinId="0"/>
    <cellStyle name="Normal 2" xfId="1" xr:uid="{00000000-0005-0000-0000-000001000000}"/>
    <cellStyle name="Normal 2 2" xfId="2" xr:uid="{00000000-0005-0000-0000-000002000000}"/>
    <cellStyle name="Normal 3" xfId="8" xr:uid="{76A06D64-A293-4FE5-ACCA-3F75DF13AB9A}"/>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7" xr:uid="{4673C61F-E209-45CB-9D41-1BB1372DBC3F}"/>
    <cellStyle name="Percent" xfId="9" builtinId="5"/>
  </cellStyles>
  <dxfs count="1">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53999-CED5-459D-A869-8DCB8B7636D2}">
  <dimension ref="A1:A10"/>
  <sheetViews>
    <sheetView topLeftCell="A5" workbookViewId="0">
      <selection activeCell="A13" sqref="A13"/>
    </sheetView>
  </sheetViews>
  <sheetFormatPr defaultRowHeight="15" x14ac:dyDescent="0.2"/>
  <cols>
    <col min="1" max="1" width="75.33203125" style="52" customWidth="1"/>
    <col min="2" max="16384" width="8.88671875" style="52"/>
  </cols>
  <sheetData>
    <row r="1" spans="1:1" ht="23.25" x14ac:dyDescent="0.2">
      <c r="A1" s="51" t="s">
        <v>36</v>
      </c>
    </row>
    <row r="2" spans="1:1" ht="23.25" x14ac:dyDescent="0.2">
      <c r="A2" s="53">
        <v>45536</v>
      </c>
    </row>
    <row r="3" spans="1:1" ht="105" x14ac:dyDescent="0.2">
      <c r="A3" s="54" t="s">
        <v>782</v>
      </c>
    </row>
    <row r="4" spans="1:1" ht="120" x14ac:dyDescent="0.2">
      <c r="A4" s="54" t="s">
        <v>37</v>
      </c>
    </row>
    <row r="5" spans="1:1" ht="105" x14ac:dyDescent="0.2">
      <c r="A5" s="54" t="s">
        <v>38</v>
      </c>
    </row>
    <row r="6" spans="1:1" ht="30.75" x14ac:dyDescent="0.2">
      <c r="A6" s="55" t="s">
        <v>779</v>
      </c>
    </row>
    <row r="7" spans="1:1" ht="45.75" x14ac:dyDescent="0.2">
      <c r="A7" s="55" t="s">
        <v>780</v>
      </c>
    </row>
    <row r="8" spans="1:1" ht="75.75" x14ac:dyDescent="0.2">
      <c r="A8" s="55" t="s">
        <v>781</v>
      </c>
    </row>
    <row r="9" spans="1:1" ht="60.75" x14ac:dyDescent="0.2">
      <c r="A9" s="55" t="s">
        <v>790</v>
      </c>
    </row>
    <row r="10" spans="1:1" ht="75.75" x14ac:dyDescent="0.2">
      <c r="A10" s="55" t="s">
        <v>791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pane xSplit="1" ySplit="9" topLeftCell="B10" activePane="bottomRight" state="frozen"/>
      <selection pane="topRight" activeCell="B1" sqref="B1"/>
      <selection pane="bottomLeft" activeCell="A10" sqref="A10"/>
      <selection pane="bottomRight" activeCell="A25" sqref="A25"/>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11" s="3" customFormat="1" ht="15" x14ac:dyDescent="0.25">
      <c r="A1" s="73" t="s">
        <v>28</v>
      </c>
      <c r="B1" s="73"/>
      <c r="C1" s="73"/>
      <c r="D1" s="73"/>
      <c r="E1" s="73"/>
      <c r="F1" s="73"/>
      <c r="G1" s="73"/>
      <c r="H1" s="73"/>
      <c r="I1" s="73"/>
    </row>
    <row r="2" spans="1:11" s="3" customFormat="1" ht="15" x14ac:dyDescent="0.25">
      <c r="A2" s="73" t="s">
        <v>18</v>
      </c>
      <c r="B2" s="73"/>
      <c r="C2" s="73"/>
      <c r="D2" s="73"/>
      <c r="E2" s="73"/>
      <c r="F2" s="73"/>
      <c r="G2" s="73"/>
      <c r="H2" s="73"/>
      <c r="I2" s="73"/>
    </row>
    <row r="3" spans="1:11" s="3" customFormat="1" ht="15" x14ac:dyDescent="0.25">
      <c r="A3" s="73" t="str">
        <f>"Quarter Ending "&amp;CONCATENATE(TEXT(EDATE($C$8,0),"mmmmmmmmmmmmmm")," ",TEXT(YEAR(EDATE($C$8,0)),0))</f>
        <v>Quarter Ending September 2024</v>
      </c>
      <c r="B3" s="73"/>
      <c r="C3" s="73"/>
      <c r="D3" s="73"/>
      <c r="E3" s="73"/>
      <c r="F3" s="73"/>
      <c r="G3" s="73"/>
      <c r="H3" s="73"/>
      <c r="I3" s="73"/>
    </row>
    <row r="4" spans="1:11" x14ac:dyDescent="0.2">
      <c r="H4" s="6"/>
    </row>
    <row r="5" spans="1:11" ht="15"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45170</v>
      </c>
      <c r="C8" s="12">
        <f>DATE(YEAR(B8)+1,MONTH(B8),DAY(B8))</f>
        <v>45536</v>
      </c>
      <c r="D8" s="10" t="s">
        <v>17</v>
      </c>
      <c r="E8" s="12">
        <f>B8</f>
        <v>45170</v>
      </c>
      <c r="F8" s="12">
        <f>C8</f>
        <v>45536</v>
      </c>
      <c r="G8" s="12">
        <f>E8</f>
        <v>45170</v>
      </c>
      <c r="H8" s="12">
        <f>F8</f>
        <v>45536</v>
      </c>
      <c r="I8" s="10" t="s">
        <v>29</v>
      </c>
    </row>
    <row r="9" spans="1:11" ht="15" x14ac:dyDescent="0.25">
      <c r="B9" s="4"/>
      <c r="D9" s="4"/>
      <c r="E9" s="4"/>
      <c r="F9" s="4"/>
      <c r="K9" s="3"/>
    </row>
    <row r="10" spans="1:11" ht="14.25" customHeight="1" x14ac:dyDescent="0.25">
      <c r="A10" s="5" t="s">
        <v>5</v>
      </c>
      <c r="B10" s="13">
        <v>4256</v>
      </c>
      <c r="C10" s="13">
        <v>4180</v>
      </c>
      <c r="D10" s="14">
        <f t="shared" ref="D10:D21" si="0">(C10/B10)-1</f>
        <v>-1.7857142857142905E-2</v>
      </c>
      <c r="E10" s="15">
        <v>272931405</v>
      </c>
      <c r="F10" s="15">
        <v>263225137</v>
      </c>
      <c r="G10" s="15">
        <v>16375864</v>
      </c>
      <c r="H10" s="15">
        <v>15793480</v>
      </c>
      <c r="I10" s="14">
        <f>(H10/G10)-1</f>
        <v>-3.5563558661698691E-2</v>
      </c>
      <c r="K10" s="3"/>
    </row>
    <row r="11" spans="1:11" ht="14.25" customHeight="1" x14ac:dyDescent="0.25">
      <c r="A11" s="5" t="s">
        <v>1</v>
      </c>
      <c r="B11" s="13">
        <v>3330</v>
      </c>
      <c r="C11" s="13">
        <v>3214</v>
      </c>
      <c r="D11" s="14">
        <f t="shared" si="0"/>
        <v>-3.4834834834834849E-2</v>
      </c>
      <c r="E11" s="15">
        <v>1146650928</v>
      </c>
      <c r="F11" s="15">
        <v>1094731500</v>
      </c>
      <c r="G11" s="15">
        <v>68799056</v>
      </c>
      <c r="H11" s="15">
        <v>65683890</v>
      </c>
      <c r="I11" s="14">
        <f t="shared" ref="I11:I21" si="1">(H11/G11)-1</f>
        <v>-4.5279196854096315E-2</v>
      </c>
      <c r="K11" s="3"/>
    </row>
    <row r="12" spans="1:11" ht="14.25" customHeight="1" x14ac:dyDescent="0.25">
      <c r="A12" s="5" t="s">
        <v>7</v>
      </c>
      <c r="B12" s="13">
        <v>22770</v>
      </c>
      <c r="C12" s="13">
        <v>23723</v>
      </c>
      <c r="D12" s="14">
        <f t="shared" si="0"/>
        <v>4.18533157663592E-2</v>
      </c>
      <c r="E12" s="15">
        <v>1437140987</v>
      </c>
      <c r="F12" s="15">
        <v>1451196533</v>
      </c>
      <c r="G12" s="15">
        <v>86213868</v>
      </c>
      <c r="H12" s="15">
        <v>87056200</v>
      </c>
      <c r="I12" s="14">
        <f t="shared" si="1"/>
        <v>9.7702610907099974E-3</v>
      </c>
      <c r="K12" s="3"/>
    </row>
    <row r="13" spans="1:11" ht="14.25" customHeight="1" x14ac:dyDescent="0.25">
      <c r="A13" s="5" t="s">
        <v>3</v>
      </c>
      <c r="B13" s="13">
        <v>7355</v>
      </c>
      <c r="C13" s="13">
        <v>7325</v>
      </c>
      <c r="D13" s="14">
        <f t="shared" si="0"/>
        <v>-4.0788579197824637E-3</v>
      </c>
      <c r="E13" s="15">
        <v>1049419779</v>
      </c>
      <c r="F13" s="15">
        <v>1048120848</v>
      </c>
      <c r="G13" s="15">
        <v>62964824</v>
      </c>
      <c r="H13" s="15">
        <v>62882445</v>
      </c>
      <c r="I13" s="14">
        <f t="shared" si="1"/>
        <v>-1.3083336816759328E-3</v>
      </c>
      <c r="K13" s="3"/>
    </row>
    <row r="14" spans="1:11" ht="14.25" customHeight="1" x14ac:dyDescent="0.25">
      <c r="A14" s="5" t="s">
        <v>2</v>
      </c>
      <c r="B14" s="13">
        <v>5319</v>
      </c>
      <c r="C14" s="13">
        <v>5796</v>
      </c>
      <c r="D14" s="14">
        <f t="shared" si="0"/>
        <v>8.9678510998308036E-2</v>
      </c>
      <c r="E14" s="15">
        <v>1269056760</v>
      </c>
      <c r="F14" s="15">
        <v>1277916336</v>
      </c>
      <c r="G14" s="15">
        <v>76142600</v>
      </c>
      <c r="H14" s="15">
        <v>76673804</v>
      </c>
      <c r="I14" s="14">
        <f t="shared" si="1"/>
        <v>6.9764363181714639E-3</v>
      </c>
      <c r="K14" s="3"/>
    </row>
    <row r="15" spans="1:11" ht="14.25" customHeight="1" x14ac:dyDescent="0.25">
      <c r="A15" s="5" t="s">
        <v>6</v>
      </c>
      <c r="B15" s="13">
        <v>3417</v>
      </c>
      <c r="C15" s="13">
        <v>3246</v>
      </c>
      <c r="D15" s="14">
        <f t="shared" si="0"/>
        <v>-5.0043898156277411E-2</v>
      </c>
      <c r="E15" s="15">
        <v>372096922</v>
      </c>
      <c r="F15" s="15">
        <v>358870196</v>
      </c>
      <c r="G15" s="15">
        <v>22325816</v>
      </c>
      <c r="H15" s="15">
        <v>21532212</v>
      </c>
      <c r="I15" s="14">
        <f t="shared" si="1"/>
        <v>-3.5546472299153642E-2</v>
      </c>
      <c r="K15" s="3"/>
    </row>
    <row r="16" spans="1:11" ht="14.25" customHeight="1" x14ac:dyDescent="0.25">
      <c r="A16" s="5" t="s">
        <v>10</v>
      </c>
      <c r="B16" s="13">
        <v>33227</v>
      </c>
      <c r="C16" s="13">
        <v>33195</v>
      </c>
      <c r="D16" s="14">
        <f t="shared" si="0"/>
        <v>-9.6307220031899288E-4</v>
      </c>
      <c r="E16" s="15">
        <v>1438410447</v>
      </c>
      <c r="F16" s="15">
        <v>1504938847</v>
      </c>
      <c r="G16" s="15">
        <v>86303475</v>
      </c>
      <c r="H16" s="15">
        <v>90295227</v>
      </c>
      <c r="I16" s="14">
        <f t="shared" si="1"/>
        <v>4.6252506054941689E-2</v>
      </c>
      <c r="K16" s="3"/>
    </row>
    <row r="17" spans="1:11" ht="14.25" customHeight="1" x14ac:dyDescent="0.25">
      <c r="A17" s="5" t="s">
        <v>4</v>
      </c>
      <c r="B17" s="13">
        <v>5904</v>
      </c>
      <c r="C17" s="13">
        <v>6105</v>
      </c>
      <c r="D17" s="14">
        <f t="shared" si="0"/>
        <v>3.4044715447154372E-2</v>
      </c>
      <c r="E17" s="15">
        <v>657361275</v>
      </c>
      <c r="F17" s="15">
        <v>654747938</v>
      </c>
      <c r="G17" s="15">
        <v>39441280</v>
      </c>
      <c r="H17" s="15">
        <v>39284430</v>
      </c>
      <c r="I17" s="14">
        <f t="shared" si="1"/>
        <v>-3.976797913252339E-3</v>
      </c>
      <c r="K17" s="3"/>
    </row>
    <row r="18" spans="1:11" ht="14.25" customHeight="1" x14ac:dyDescent="0.25">
      <c r="A18" s="5" t="s">
        <v>9</v>
      </c>
      <c r="B18" s="13">
        <v>61329</v>
      </c>
      <c r="C18" s="13">
        <v>64597</v>
      </c>
      <c r="D18" s="14">
        <f t="shared" si="0"/>
        <v>5.3286373493779404E-2</v>
      </c>
      <c r="E18" s="15">
        <v>1915788453</v>
      </c>
      <c r="F18" s="15">
        <v>1954249788</v>
      </c>
      <c r="G18" s="15">
        <v>111909360</v>
      </c>
      <c r="H18" s="15">
        <v>114518481</v>
      </c>
      <c r="I18" s="14">
        <f t="shared" si="1"/>
        <v>2.3314591380023897E-2</v>
      </c>
      <c r="K18" s="3"/>
    </row>
    <row r="19" spans="1:11" ht="14.25" customHeight="1" x14ac:dyDescent="0.25">
      <c r="A19" s="5" t="s">
        <v>8</v>
      </c>
      <c r="B19" s="13">
        <v>18833</v>
      </c>
      <c r="C19" s="13">
        <v>19724</v>
      </c>
      <c r="D19" s="14">
        <f t="shared" si="0"/>
        <v>4.7310571868528717E-2</v>
      </c>
      <c r="E19" s="15">
        <v>948651820</v>
      </c>
      <c r="F19" s="15">
        <v>940001541</v>
      </c>
      <c r="G19" s="15">
        <v>56908678</v>
      </c>
      <c r="H19" s="15">
        <v>56390148</v>
      </c>
      <c r="I19" s="14">
        <f t="shared" si="1"/>
        <v>-9.111615630923664E-3</v>
      </c>
      <c r="K19" s="3"/>
    </row>
    <row r="20" spans="1:11" ht="14.25" customHeight="1" x14ac:dyDescent="0.25">
      <c r="A20" s="5" t="s">
        <v>24</v>
      </c>
      <c r="B20" s="13">
        <v>8510</v>
      </c>
      <c r="C20" s="13">
        <v>8772</v>
      </c>
      <c r="D20" s="14">
        <f t="shared" si="0"/>
        <v>3.0787309048178724E-2</v>
      </c>
      <c r="E20" s="15">
        <v>940246158</v>
      </c>
      <c r="F20" s="15">
        <v>931573396</v>
      </c>
      <c r="G20" s="15">
        <v>56354469</v>
      </c>
      <c r="H20" s="15">
        <v>55833926</v>
      </c>
      <c r="I20" s="14">
        <f t="shared" si="1"/>
        <v>-9.2369426815112066E-3</v>
      </c>
      <c r="K20" s="3"/>
    </row>
    <row r="21" spans="1:11" ht="14.25" customHeight="1" x14ac:dyDescent="0.25">
      <c r="A21" s="5" t="s">
        <v>25</v>
      </c>
      <c r="B21" s="40">
        <v>10551</v>
      </c>
      <c r="C21" s="40">
        <v>11389</v>
      </c>
      <c r="D21" s="41">
        <f t="shared" si="0"/>
        <v>7.9423751303193901E-2</v>
      </c>
      <c r="E21" s="42">
        <v>1457109349</v>
      </c>
      <c r="F21" s="42">
        <v>1435905425</v>
      </c>
      <c r="G21" s="42">
        <v>87426501</v>
      </c>
      <c r="H21" s="42">
        <v>86154302</v>
      </c>
      <c r="I21" s="41">
        <f t="shared" si="1"/>
        <v>-1.4551640354450446E-2</v>
      </c>
      <c r="K21" s="3"/>
    </row>
    <row r="22" spans="1:11" ht="14.25" customHeight="1" x14ac:dyDescent="0.25">
      <c r="D22" s="14"/>
      <c r="G22" s="15"/>
      <c r="H22" s="15"/>
      <c r="I22" s="14"/>
      <c r="K22" s="3"/>
    </row>
    <row r="23" spans="1:11" ht="14.25" customHeight="1" x14ac:dyDescent="0.25">
      <c r="A23" s="1" t="s">
        <v>21</v>
      </c>
      <c r="B23" s="13">
        <f>SUM(B10:B21)</f>
        <v>184801</v>
      </c>
      <c r="C23" s="13">
        <f>SUM(C10:C21)</f>
        <v>191266</v>
      </c>
      <c r="D23" s="14">
        <f>(C23/B23)-1</f>
        <v>3.4983576928696358E-2</v>
      </c>
      <c r="E23" s="15">
        <f>SUM(E10:E22)</f>
        <v>12904864283</v>
      </c>
      <c r="F23" s="15">
        <f>SUM(F10:F22)</f>
        <v>12915477485</v>
      </c>
      <c r="G23" s="15">
        <f>SUM(G10:G21)</f>
        <v>771165791</v>
      </c>
      <c r="H23" s="15">
        <f>SUM(H10:H21)</f>
        <v>772098545</v>
      </c>
      <c r="I23" s="14">
        <f>(H23/G23)-1</f>
        <v>1.2095375740026615E-3</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2"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A2" sqref="A2:I2"/>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73" t="s">
        <v>30</v>
      </c>
      <c r="B1" s="73"/>
      <c r="C1" s="73"/>
      <c r="D1" s="73"/>
      <c r="E1" s="73"/>
      <c r="F1" s="73"/>
      <c r="G1" s="73"/>
      <c r="H1" s="73"/>
      <c r="I1" s="73"/>
    </row>
    <row r="2" spans="1:9" s="3" customFormat="1" ht="15" x14ac:dyDescent="0.25">
      <c r="A2" s="73" t="s">
        <v>18</v>
      </c>
      <c r="B2" s="73"/>
      <c r="C2" s="73"/>
      <c r="D2" s="73"/>
      <c r="E2" s="73"/>
      <c r="F2" s="73"/>
      <c r="G2" s="73"/>
      <c r="H2" s="73"/>
      <c r="I2" s="73"/>
    </row>
    <row r="3" spans="1:9" s="3" customFormat="1" ht="15" x14ac:dyDescent="0.25">
      <c r="A3" s="73" t="str">
        <f>'Table 1. Retail Sales Tax'!A3:I3</f>
        <v>Quarter Ending September 2024</v>
      </c>
      <c r="B3" s="73"/>
      <c r="C3" s="73"/>
      <c r="D3" s="73"/>
      <c r="E3" s="73"/>
      <c r="F3" s="73"/>
      <c r="G3" s="73"/>
      <c r="H3" s="73"/>
      <c r="I3" s="73"/>
    </row>
    <row r="4" spans="1:9" x14ac:dyDescent="0.2">
      <c r="H4" s="6"/>
    </row>
    <row r="5" spans="1:9" ht="15"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45170</v>
      </c>
      <c r="C8" s="12">
        <f>'Table 1. Retail Sales Tax'!C8</f>
        <v>45536</v>
      </c>
      <c r="D8" s="10" t="s">
        <v>17</v>
      </c>
      <c r="E8" s="12">
        <f>'Table 1. Retail Sales Tax'!E8</f>
        <v>45170</v>
      </c>
      <c r="F8" s="12">
        <f>'Table 1. Retail Sales Tax'!F8</f>
        <v>45536</v>
      </c>
      <c r="G8" s="12">
        <f>'Table 1. Retail Sales Tax'!G8</f>
        <v>45170</v>
      </c>
      <c r="H8" s="12">
        <f>'Table 1. Retail Sales Tax'!H8</f>
        <v>45536</v>
      </c>
      <c r="I8" s="10" t="s">
        <v>29</v>
      </c>
    </row>
    <row r="9" spans="1:9" x14ac:dyDescent="0.2">
      <c r="B9" s="4"/>
      <c r="D9" s="4"/>
      <c r="E9" s="4"/>
      <c r="F9" s="4"/>
    </row>
    <row r="10" spans="1:9" x14ac:dyDescent="0.2">
      <c r="A10" s="5" t="s">
        <v>5</v>
      </c>
      <c r="B10" s="13">
        <f>'Table 1. Retail Sales Tax'!B10+'Table 2. Retail Use Tax'!B10</f>
        <v>4366</v>
      </c>
      <c r="C10" s="13">
        <f>'Table 1. Retail Sales Tax'!C10+'Table 2. Retail Use Tax'!C10</f>
        <v>4273</v>
      </c>
      <c r="D10" s="14">
        <f t="shared" ref="D10:D21" si="0">(C10/B10)-1</f>
        <v>-2.1300961978928057E-2</v>
      </c>
      <c r="E10" s="15">
        <f>'Table 1. Retail Sales Tax'!E10+'Table 2. Retail Use Tax'!E10</f>
        <v>281842754</v>
      </c>
      <c r="F10" s="15">
        <f>'Table 1. Retail Sales Tax'!F10+'Table 2. Retail Use Tax'!F10</f>
        <v>270841305</v>
      </c>
      <c r="G10" s="15">
        <f>'Table 1. Retail Sales Tax'!G10+'Table 2. Retail Use Tax'!G10</f>
        <v>16910545</v>
      </c>
      <c r="H10" s="15">
        <f>'Table 1. Retail Sales Tax'!H10+'Table 2. Retail Use Tax'!H10</f>
        <v>16250450</v>
      </c>
      <c r="I10" s="14">
        <f t="shared" ref="I10:I21" si="1">(H10/G10)-1</f>
        <v>-3.9034519585264715E-2</v>
      </c>
    </row>
    <row r="11" spans="1:9" x14ac:dyDescent="0.2">
      <c r="A11" s="5" t="s">
        <v>1</v>
      </c>
      <c r="B11" s="13">
        <f>'Table 1. Retail Sales Tax'!B11+'Table 2. Retail Use Tax'!B11</f>
        <v>3507</v>
      </c>
      <c r="C11" s="13">
        <f>'Table 1. Retail Sales Tax'!C11+'Table 2. Retail Use Tax'!C11</f>
        <v>3385</v>
      </c>
      <c r="D11" s="14">
        <f t="shared" si="0"/>
        <v>-3.4787567721699442E-2</v>
      </c>
      <c r="E11" s="15">
        <f>'Table 1. Retail Sales Tax'!E11+'Table 2. Retail Use Tax'!E11</f>
        <v>1159394682</v>
      </c>
      <c r="F11" s="15">
        <f>'Table 1. Retail Sales Tax'!F11+'Table 2. Retail Use Tax'!F11</f>
        <v>1105139511</v>
      </c>
      <c r="G11" s="15">
        <f>'Table 1. Retail Sales Tax'!G11+'Table 2. Retail Use Tax'!G11</f>
        <v>69563681</v>
      </c>
      <c r="H11" s="15">
        <f>'Table 1. Retail Sales Tax'!H11+'Table 2. Retail Use Tax'!H11</f>
        <v>66308371</v>
      </c>
      <c r="I11" s="14">
        <f t="shared" si="1"/>
        <v>-4.6796114771442299E-2</v>
      </c>
    </row>
    <row r="12" spans="1:9" x14ac:dyDescent="0.2">
      <c r="A12" s="5" t="s">
        <v>7</v>
      </c>
      <c r="B12" s="13">
        <f>'Table 1. Retail Sales Tax'!B12+'Table 2. Retail Use Tax'!B12</f>
        <v>22813</v>
      </c>
      <c r="C12" s="13">
        <f>'Table 1. Retail Sales Tax'!C12+'Table 2. Retail Use Tax'!C12</f>
        <v>23768</v>
      </c>
      <c r="D12" s="14">
        <f t="shared" si="0"/>
        <v>4.1862096173234553E-2</v>
      </c>
      <c r="E12" s="15">
        <f>'Table 1. Retail Sales Tax'!E12+'Table 2. Retail Use Tax'!E12</f>
        <v>1439526571</v>
      </c>
      <c r="F12" s="15">
        <f>'Table 1. Retail Sales Tax'!F12+'Table 2. Retail Use Tax'!F12</f>
        <v>1455021544</v>
      </c>
      <c r="G12" s="15">
        <f>'Table 1. Retail Sales Tax'!G12+'Table 2. Retail Use Tax'!G12</f>
        <v>86357003</v>
      </c>
      <c r="H12" s="15">
        <f>'Table 1. Retail Sales Tax'!H12+'Table 2. Retail Use Tax'!H12</f>
        <v>87285701</v>
      </c>
      <c r="I12" s="14">
        <f t="shared" si="1"/>
        <v>1.0754171262752132E-2</v>
      </c>
    </row>
    <row r="13" spans="1:9" x14ac:dyDescent="0.2">
      <c r="A13" s="5" t="s">
        <v>3</v>
      </c>
      <c r="B13" s="13">
        <f>'Table 1. Retail Sales Tax'!B13+'Table 2. Retail Use Tax'!B13</f>
        <v>7389</v>
      </c>
      <c r="C13" s="13">
        <f>'Table 1. Retail Sales Tax'!C13+'Table 2. Retail Use Tax'!C13</f>
        <v>7357</v>
      </c>
      <c r="D13" s="14">
        <f t="shared" si="0"/>
        <v>-4.3307619434294065E-3</v>
      </c>
      <c r="E13" s="15">
        <f>'Table 1. Retail Sales Tax'!E13+'Table 2. Retail Use Tax'!E13</f>
        <v>1051385546</v>
      </c>
      <c r="F13" s="15">
        <f>'Table 1. Retail Sales Tax'!F13+'Table 2. Retail Use Tax'!F13</f>
        <v>1049849139</v>
      </c>
      <c r="G13" s="15">
        <f>'Table 1. Retail Sales Tax'!G13+'Table 2. Retail Use Tax'!G13</f>
        <v>63082770</v>
      </c>
      <c r="H13" s="15">
        <f>'Table 1. Retail Sales Tax'!H13+'Table 2. Retail Use Tax'!H13</f>
        <v>62986142</v>
      </c>
      <c r="I13" s="14">
        <f t="shared" si="1"/>
        <v>-1.5317653298990708E-3</v>
      </c>
    </row>
    <row r="14" spans="1:9" x14ac:dyDescent="0.2">
      <c r="A14" s="5" t="s">
        <v>2</v>
      </c>
      <c r="B14" s="13">
        <f>'Table 1. Retail Sales Tax'!B14+'Table 2. Retail Use Tax'!B14</f>
        <v>5627</v>
      </c>
      <c r="C14" s="13">
        <f>'Table 1. Retail Sales Tax'!C14+'Table 2. Retail Use Tax'!C14</f>
        <v>6119</v>
      </c>
      <c r="D14" s="14">
        <f t="shared" si="0"/>
        <v>8.7435578460991703E-2</v>
      </c>
      <c r="E14" s="15">
        <f>'Table 1. Retail Sales Tax'!E14+'Table 2. Retail Use Tax'!E14</f>
        <v>1359890649</v>
      </c>
      <c r="F14" s="15">
        <f>'Table 1. Retail Sales Tax'!F14+'Table 2. Retail Use Tax'!F14</f>
        <v>1382521300</v>
      </c>
      <c r="G14" s="15">
        <f>'Table 1. Retail Sales Tax'!G14+'Table 2. Retail Use Tax'!G14</f>
        <v>81592633</v>
      </c>
      <c r="H14" s="15">
        <f>'Table 1. Retail Sales Tax'!H14+'Table 2. Retail Use Tax'!H14</f>
        <v>82950102</v>
      </c>
      <c r="I14" s="14">
        <f t="shared" si="1"/>
        <v>1.6637151542836071E-2</v>
      </c>
    </row>
    <row r="15" spans="1:9" x14ac:dyDescent="0.2">
      <c r="A15" s="5" t="s">
        <v>6</v>
      </c>
      <c r="B15" s="13">
        <f>'Table 1. Retail Sales Tax'!B15+'Table 2. Retail Use Tax'!B15</f>
        <v>3610</v>
      </c>
      <c r="C15" s="13">
        <f>'Table 1. Retail Sales Tax'!C15+'Table 2. Retail Use Tax'!C15</f>
        <v>3436</v>
      </c>
      <c r="D15" s="14">
        <f t="shared" si="0"/>
        <v>-4.8199445983379552E-2</v>
      </c>
      <c r="E15" s="15">
        <f>'Table 1. Retail Sales Tax'!E15+'Table 2. Retail Use Tax'!E15</f>
        <v>397287487</v>
      </c>
      <c r="F15" s="15">
        <f>'Table 1. Retail Sales Tax'!F15+'Table 2. Retail Use Tax'!F15</f>
        <v>383395823</v>
      </c>
      <c r="G15" s="15">
        <f>'Table 1. Retail Sales Tax'!G15+'Table 2. Retail Use Tax'!G15</f>
        <v>23837250</v>
      </c>
      <c r="H15" s="15">
        <f>'Table 1. Retail Sales Tax'!H15+'Table 2. Retail Use Tax'!H15</f>
        <v>23003750</v>
      </c>
      <c r="I15" s="14">
        <f t="shared" si="1"/>
        <v>-3.496628176488481E-2</v>
      </c>
    </row>
    <row r="16" spans="1:9" x14ac:dyDescent="0.2">
      <c r="A16" s="5" t="s">
        <v>10</v>
      </c>
      <c r="B16" s="13">
        <f>'Table 1. Retail Sales Tax'!B16+'Table 2. Retail Use Tax'!B16</f>
        <v>47725</v>
      </c>
      <c r="C16" s="13">
        <f>'Table 1. Retail Sales Tax'!C16+'Table 2. Retail Use Tax'!C16</f>
        <v>48503</v>
      </c>
      <c r="D16" s="14">
        <f t="shared" si="0"/>
        <v>1.6301728653745462E-2</v>
      </c>
      <c r="E16" s="15">
        <f>'Table 1. Retail Sales Tax'!E16+'Table 2. Retail Use Tax'!E16</f>
        <v>2531554491</v>
      </c>
      <c r="F16" s="15">
        <f>'Table 1. Retail Sales Tax'!F16+'Table 2. Retail Use Tax'!F16</f>
        <v>2631815968</v>
      </c>
      <c r="G16" s="15">
        <f>'Table 1. Retail Sales Tax'!G16+'Table 2. Retail Use Tax'!G16</f>
        <v>151892118</v>
      </c>
      <c r="H16" s="15">
        <f>'Table 1. Retail Sales Tax'!H16+'Table 2. Retail Use Tax'!H16</f>
        <v>157907855</v>
      </c>
      <c r="I16" s="14">
        <f t="shared" si="1"/>
        <v>3.9605326986091427E-2</v>
      </c>
    </row>
    <row r="17" spans="1:9" x14ac:dyDescent="0.2">
      <c r="A17" s="5" t="s">
        <v>4</v>
      </c>
      <c r="B17" s="13">
        <f>'Table 1. Retail Sales Tax'!B17+'Table 2. Retail Use Tax'!B17</f>
        <v>6259</v>
      </c>
      <c r="C17" s="13">
        <f>'Table 1. Retail Sales Tax'!C17+'Table 2. Retail Use Tax'!C17</f>
        <v>6444</v>
      </c>
      <c r="D17" s="14">
        <f t="shared" si="0"/>
        <v>2.9557437290302024E-2</v>
      </c>
      <c r="E17" s="15">
        <f>'Table 1. Retail Sales Tax'!E17+'Table 2. Retail Use Tax'!E17</f>
        <v>1496180640</v>
      </c>
      <c r="F17" s="15">
        <f>'Table 1. Retail Sales Tax'!F17+'Table 2. Retail Use Tax'!F17</f>
        <v>1562954941</v>
      </c>
      <c r="G17" s="15">
        <f>'Table 1. Retail Sales Tax'!G17+'Table 2. Retail Use Tax'!G17</f>
        <v>89770442</v>
      </c>
      <c r="H17" s="15">
        <f>'Table 1. Retail Sales Tax'!H17+'Table 2. Retail Use Tax'!H17</f>
        <v>93776850</v>
      </c>
      <c r="I17" s="14">
        <f t="shared" si="1"/>
        <v>4.4629478375521447E-2</v>
      </c>
    </row>
    <row r="18" spans="1:9" x14ac:dyDescent="0.2">
      <c r="A18" s="5" t="s">
        <v>9</v>
      </c>
      <c r="B18" s="13">
        <f>'Table 1. Retail Sales Tax'!B18+'Table 2. Retail Use Tax'!B18</f>
        <v>64202</v>
      </c>
      <c r="C18" s="13">
        <f>'Table 1. Retail Sales Tax'!C18+'Table 2. Retail Use Tax'!C18</f>
        <v>67620</v>
      </c>
      <c r="D18" s="14">
        <f t="shared" si="0"/>
        <v>5.3238216877978806E-2</v>
      </c>
      <c r="E18" s="15">
        <f>'Table 1. Retail Sales Tax'!E18+'Table 2. Retail Use Tax'!E18</f>
        <v>2154152357</v>
      </c>
      <c r="F18" s="15">
        <f>'Table 1. Retail Sales Tax'!F18+'Table 2. Retail Use Tax'!F18</f>
        <v>2226023386</v>
      </c>
      <c r="G18" s="15">
        <f>'Table 1. Retail Sales Tax'!G18+'Table 2. Retail Use Tax'!G18</f>
        <v>126211195</v>
      </c>
      <c r="H18" s="15">
        <f>'Table 1. Retail Sales Tax'!H18+'Table 2. Retail Use Tax'!H18</f>
        <v>130824897</v>
      </c>
      <c r="I18" s="14">
        <f t="shared" si="1"/>
        <v>3.6555410159930801E-2</v>
      </c>
    </row>
    <row r="19" spans="1:9" x14ac:dyDescent="0.2">
      <c r="A19" s="5" t="s">
        <v>8</v>
      </c>
      <c r="B19" s="13">
        <f>'Table 1. Retail Sales Tax'!B19+'Table 2. Retail Use Tax'!B19</f>
        <v>19520</v>
      </c>
      <c r="C19" s="13">
        <f>'Table 1. Retail Sales Tax'!C19+'Table 2. Retail Use Tax'!C19</f>
        <v>20404</v>
      </c>
      <c r="D19" s="14">
        <f t="shared" si="0"/>
        <v>4.5286885245901631E-2</v>
      </c>
      <c r="E19" s="15">
        <f>'Table 1. Retail Sales Tax'!E19+'Table 2. Retail Use Tax'!E19</f>
        <v>1043986001</v>
      </c>
      <c r="F19" s="15">
        <f>'Table 1. Retail Sales Tax'!F19+'Table 2. Retail Use Tax'!F19</f>
        <v>1035677632</v>
      </c>
      <c r="G19" s="15">
        <f>'Table 1. Retail Sales Tax'!G19+'Table 2. Retail Use Tax'!G19</f>
        <v>62628729</v>
      </c>
      <c r="H19" s="15">
        <f>'Table 1. Retail Sales Tax'!H19+'Table 2. Retail Use Tax'!H19</f>
        <v>62130714</v>
      </c>
      <c r="I19" s="14">
        <f t="shared" si="1"/>
        <v>-7.9518618364424754E-3</v>
      </c>
    </row>
    <row r="20" spans="1:9" x14ac:dyDescent="0.2">
      <c r="A20" s="5" t="s">
        <v>24</v>
      </c>
      <c r="B20" s="13">
        <f>'Table 1. Retail Sales Tax'!B20+'Table 2. Retail Use Tax'!B20</f>
        <v>8710</v>
      </c>
      <c r="C20" s="13">
        <f>'Table 1. Retail Sales Tax'!C20+'Table 2. Retail Use Tax'!C20</f>
        <v>8977</v>
      </c>
      <c r="D20" s="14">
        <f t="shared" si="0"/>
        <v>3.0654420206658983E-2</v>
      </c>
      <c r="E20" s="15">
        <f>'Table 1. Retail Sales Tax'!E20+'Table 2. Retail Use Tax'!E20</f>
        <v>1043976025</v>
      </c>
      <c r="F20" s="15">
        <f>'Table 1. Retail Sales Tax'!F20+'Table 2. Retail Use Tax'!F20</f>
        <v>1027819825</v>
      </c>
      <c r="G20" s="15">
        <f>'Table 1. Retail Sales Tax'!G20+'Table 2. Retail Use Tax'!G20</f>
        <v>62578261</v>
      </c>
      <c r="H20" s="15">
        <f>'Table 1. Retail Sales Tax'!H20+'Table 2. Retail Use Tax'!H20</f>
        <v>61608712</v>
      </c>
      <c r="I20" s="14">
        <f t="shared" si="1"/>
        <v>-1.5493383556951179E-2</v>
      </c>
    </row>
    <row r="21" spans="1:9" x14ac:dyDescent="0.2">
      <c r="A21" s="5" t="s">
        <v>25</v>
      </c>
      <c r="B21" s="40">
        <f>'Table 1. Retail Sales Tax'!B21+'Table 2. Retail Use Tax'!B21</f>
        <v>12302</v>
      </c>
      <c r="C21" s="40">
        <f>'Table 1. Retail Sales Tax'!C21+'Table 2. Retail Use Tax'!C21</f>
        <v>13231</v>
      </c>
      <c r="D21" s="41">
        <f t="shared" si="0"/>
        <v>7.5516176231507082E-2</v>
      </c>
      <c r="E21" s="42">
        <f>'Table 1. Retail Sales Tax'!E21+'Table 2. Retail Use Tax'!E21</f>
        <v>1634698592</v>
      </c>
      <c r="F21" s="42">
        <f>'Table 1. Retail Sales Tax'!F21+'Table 2. Retail Use Tax'!F21</f>
        <v>1641883929</v>
      </c>
      <c r="G21" s="42">
        <f>'Table 1. Retail Sales Tax'!G21+'Table 2. Retail Use Tax'!G21</f>
        <v>98081856</v>
      </c>
      <c r="H21" s="42">
        <f>'Table 1. Retail Sales Tax'!H21+'Table 2. Retail Use Tax'!H21</f>
        <v>98513012</v>
      </c>
      <c r="I21" s="41">
        <f t="shared" si="1"/>
        <v>4.3958792949432279E-3</v>
      </c>
    </row>
    <row r="22" spans="1:9" x14ac:dyDescent="0.2">
      <c r="D22" s="14"/>
      <c r="G22" s="15"/>
      <c r="H22" s="15"/>
      <c r="I22" s="14"/>
    </row>
    <row r="23" spans="1:9" x14ac:dyDescent="0.2">
      <c r="A23" s="1" t="s">
        <v>21</v>
      </c>
      <c r="B23" s="13">
        <f>SUM(B10:B21)</f>
        <v>206030</v>
      </c>
      <c r="C23" s="13">
        <f>SUM(C10:C21)</f>
        <v>213517</v>
      </c>
      <c r="D23" s="14">
        <f>(C23/B23)-1</f>
        <v>3.6339368053196042E-2</v>
      </c>
      <c r="E23" s="15">
        <f>SUM(E10:E22)</f>
        <v>15593875795</v>
      </c>
      <c r="F23" s="15">
        <f>SUM(F10:F22)</f>
        <v>15772944303</v>
      </c>
      <c r="G23" s="15">
        <f>SUM(G10:G21)</f>
        <v>932506483</v>
      </c>
      <c r="H23" s="15">
        <f>SUM(H10:H21)</f>
        <v>943546556</v>
      </c>
      <c r="I23" s="14">
        <f>(H23/G23)-1</f>
        <v>1.1839138066346289E-2</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6"/>
  <sheetViews>
    <sheetView showOutlineSymbols="0" zoomScaleNormal="100" workbookViewId="0">
      <pane xSplit="1" ySplit="9" topLeftCell="B10" activePane="bottomRight" state="frozen"/>
      <selection pane="topRight" activeCell="B1" sqref="B1"/>
      <selection pane="bottomLeft" activeCell="A10" sqref="A10"/>
      <selection pane="bottomRight" activeCell="E11" sqref="E11"/>
    </sheetView>
  </sheetViews>
  <sheetFormatPr defaultColWidth="11.44140625" defaultRowHeight="15" x14ac:dyDescent="0.2"/>
  <cols>
    <col min="1" max="1" width="21" style="27" customWidth="1"/>
    <col min="2" max="3" width="13.5546875" style="27" bestFit="1" customWidth="1"/>
    <col min="4" max="4" width="9.33203125" style="27"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6" s="32" customFormat="1" x14ac:dyDescent="0.25">
      <c r="A1" s="74" t="s">
        <v>33</v>
      </c>
      <c r="B1" s="74"/>
      <c r="C1" s="74"/>
      <c r="D1" s="74"/>
      <c r="E1" s="74"/>
      <c r="F1" s="74"/>
      <c r="G1" s="74"/>
      <c r="H1" s="74"/>
      <c r="I1" s="74"/>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3" t="s">
        <v>18</v>
      </c>
      <c r="B2" s="73"/>
      <c r="C2" s="73"/>
      <c r="D2" s="73"/>
      <c r="E2" s="73"/>
      <c r="F2" s="73"/>
      <c r="G2" s="73"/>
      <c r="H2" s="73"/>
      <c r="I2" s="7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4" t="str">
        <f>'Table 1A. Retail and Retail Use'!A3:I3</f>
        <v>Quarter Ending September 2024</v>
      </c>
      <c r="B3" s="74"/>
      <c r="C3" s="74"/>
      <c r="D3" s="74"/>
      <c r="E3" s="74"/>
      <c r="F3" s="74"/>
      <c r="G3" s="74"/>
      <c r="H3" s="74"/>
      <c r="I3" s="74"/>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 Retail Sales Tax'!B8</f>
        <v>45170</v>
      </c>
      <c r="C8" s="12">
        <f>'Table 1. Retail Sales Tax'!C8</f>
        <v>45536</v>
      </c>
      <c r="D8" s="10" t="s">
        <v>17</v>
      </c>
      <c r="E8" s="12">
        <f>B8</f>
        <v>45170</v>
      </c>
      <c r="F8" s="12">
        <f>C8</f>
        <v>45536</v>
      </c>
      <c r="G8" s="12">
        <f>E8</f>
        <v>45170</v>
      </c>
      <c r="H8" s="12">
        <f>F8</f>
        <v>45536</v>
      </c>
      <c r="I8" s="11" t="s">
        <v>32</v>
      </c>
      <c r="J8" s="17"/>
      <c r="K8" s="11"/>
      <c r="L8" s="11"/>
      <c r="M8" s="11"/>
      <c r="N8" s="17"/>
      <c r="O8" s="11"/>
      <c r="P8" s="11"/>
      <c r="Q8" s="11"/>
      <c r="R8" s="17"/>
      <c r="S8" s="11"/>
      <c r="T8" s="17"/>
      <c r="U8" s="11"/>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21">
        <v>110</v>
      </c>
      <c r="C10" s="21">
        <v>93</v>
      </c>
      <c r="D10" s="22">
        <f>C10/B10-1</f>
        <v>-0.15454545454545454</v>
      </c>
      <c r="E10" s="23">
        <v>8911349</v>
      </c>
      <c r="F10" s="23">
        <v>7616168</v>
      </c>
      <c r="G10" s="23">
        <v>534681</v>
      </c>
      <c r="H10" s="23">
        <v>456970</v>
      </c>
      <c r="I10" s="22">
        <f>H10/G10-1</f>
        <v>-0.14534086679721181</v>
      </c>
      <c r="J10" s="44"/>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21">
        <v>177</v>
      </c>
      <c r="C11" s="21">
        <v>171</v>
      </c>
      <c r="D11" s="22">
        <f t="shared" ref="D11:D23" si="0">C11/B11-1</f>
        <v>-3.3898305084745783E-2</v>
      </c>
      <c r="E11" s="23">
        <v>12743754</v>
      </c>
      <c r="F11" s="23">
        <v>10408011</v>
      </c>
      <c r="G11" s="23">
        <v>764625</v>
      </c>
      <c r="H11" s="23">
        <v>624481</v>
      </c>
      <c r="I11" s="22">
        <f t="shared" ref="I11:I23" si="1">H11/G11-1</f>
        <v>-0.18328461664214479</v>
      </c>
      <c r="J11" s="4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21">
        <v>43</v>
      </c>
      <c r="C12" s="21">
        <v>45</v>
      </c>
      <c r="D12" s="22">
        <f t="shared" si="0"/>
        <v>4.6511627906976827E-2</v>
      </c>
      <c r="E12" s="23">
        <v>2385584</v>
      </c>
      <c r="F12" s="23">
        <v>3825011</v>
      </c>
      <c r="G12" s="23">
        <v>143135</v>
      </c>
      <c r="H12" s="23">
        <v>229501</v>
      </c>
      <c r="I12" s="22">
        <f t="shared" si="1"/>
        <v>0.60338840954343809</v>
      </c>
      <c r="J12" s="44"/>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21">
        <v>34</v>
      </c>
      <c r="C13" s="21">
        <v>32</v>
      </c>
      <c r="D13" s="22">
        <f t="shared" si="0"/>
        <v>-5.8823529411764719E-2</v>
      </c>
      <c r="E13" s="23">
        <v>1965767</v>
      </c>
      <c r="F13" s="23">
        <v>1728291</v>
      </c>
      <c r="G13" s="23">
        <v>117946</v>
      </c>
      <c r="H13" s="23">
        <v>103697</v>
      </c>
      <c r="I13" s="22">
        <f t="shared" si="1"/>
        <v>-0.12080952300205183</v>
      </c>
      <c r="J13" s="44"/>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21">
        <v>308</v>
      </c>
      <c r="C14" s="21">
        <v>323</v>
      </c>
      <c r="D14" s="22">
        <f t="shared" si="0"/>
        <v>4.870129870129869E-2</v>
      </c>
      <c r="E14" s="23">
        <v>90833889</v>
      </c>
      <c r="F14" s="23">
        <v>104604964</v>
      </c>
      <c r="G14" s="23">
        <v>5450033</v>
      </c>
      <c r="H14" s="23">
        <v>6276298</v>
      </c>
      <c r="I14" s="22">
        <f t="shared" si="1"/>
        <v>0.15160733889134259</v>
      </c>
      <c r="J14" s="4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21">
        <v>193</v>
      </c>
      <c r="C15" s="21">
        <v>190</v>
      </c>
      <c r="D15" s="22">
        <f t="shared" si="0"/>
        <v>-1.5544041450777257E-2</v>
      </c>
      <c r="E15" s="23">
        <v>25190565</v>
      </c>
      <c r="F15" s="23">
        <v>24525627</v>
      </c>
      <c r="G15" s="23">
        <v>1511434</v>
      </c>
      <c r="H15" s="23">
        <v>1471538</v>
      </c>
      <c r="I15" s="22">
        <f t="shared" si="1"/>
        <v>-2.639612447516726E-2</v>
      </c>
      <c r="J15" s="44"/>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21">
        <v>14498</v>
      </c>
      <c r="C16" s="21">
        <v>15308</v>
      </c>
      <c r="D16" s="22">
        <f t="shared" si="0"/>
        <v>5.5869775141398792E-2</v>
      </c>
      <c r="E16" s="23">
        <v>1093144044</v>
      </c>
      <c r="F16" s="23">
        <v>1126877121</v>
      </c>
      <c r="G16" s="23">
        <v>65588643</v>
      </c>
      <c r="H16" s="23">
        <v>67612628</v>
      </c>
      <c r="I16" s="22">
        <f t="shared" si="1"/>
        <v>3.0858772303003823E-2</v>
      </c>
      <c r="J16" s="44"/>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21">
        <v>355</v>
      </c>
      <c r="C17" s="21">
        <v>339</v>
      </c>
      <c r="D17" s="22">
        <f t="shared" si="0"/>
        <v>-4.5070422535211319E-2</v>
      </c>
      <c r="E17" s="23">
        <v>838819365</v>
      </c>
      <c r="F17" s="23">
        <v>908207003</v>
      </c>
      <c r="G17" s="23">
        <v>50329162</v>
      </c>
      <c r="H17" s="23">
        <v>54492420</v>
      </c>
      <c r="I17" s="22">
        <f t="shared" si="1"/>
        <v>8.2720590499798075E-2</v>
      </c>
      <c r="J17" s="4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21">
        <v>2873</v>
      </c>
      <c r="C18" s="21">
        <v>3023</v>
      </c>
      <c r="D18" s="22">
        <f t="shared" si="0"/>
        <v>5.221023320570839E-2</v>
      </c>
      <c r="E18" s="23">
        <v>238363904</v>
      </c>
      <c r="F18" s="23">
        <v>271773598</v>
      </c>
      <c r="G18" s="23">
        <v>14301835</v>
      </c>
      <c r="H18" s="23">
        <v>16306416</v>
      </c>
      <c r="I18" s="22">
        <f t="shared" si="1"/>
        <v>0.14016250362278693</v>
      </c>
      <c r="J18" s="44"/>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21">
        <v>687</v>
      </c>
      <c r="C19" s="21">
        <v>680</v>
      </c>
      <c r="D19" s="22">
        <f t="shared" si="0"/>
        <v>-1.0189228529839833E-2</v>
      </c>
      <c r="E19" s="23">
        <v>95334181</v>
      </c>
      <c r="F19" s="23">
        <v>95676091</v>
      </c>
      <c r="G19" s="23">
        <v>5720051</v>
      </c>
      <c r="H19" s="23">
        <v>5740566</v>
      </c>
      <c r="I19" s="22">
        <f t="shared" si="1"/>
        <v>3.5865064839457617E-3</v>
      </c>
      <c r="J19" s="44"/>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21">
        <v>200</v>
      </c>
      <c r="C20" s="21">
        <v>205</v>
      </c>
      <c r="D20" s="22">
        <f t="shared" si="0"/>
        <v>2.4999999999999911E-2</v>
      </c>
      <c r="E20" s="23">
        <v>103729867</v>
      </c>
      <c r="F20" s="23">
        <v>96246429</v>
      </c>
      <c r="G20" s="23">
        <v>6223792</v>
      </c>
      <c r="H20" s="23">
        <v>5774786</v>
      </c>
      <c r="I20" s="22">
        <f t="shared" si="1"/>
        <v>-7.2143477802600109E-2</v>
      </c>
      <c r="J20" s="4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6">
        <v>1751</v>
      </c>
      <c r="C21" s="36">
        <v>1842</v>
      </c>
      <c r="D21" s="37">
        <f t="shared" si="0"/>
        <v>5.1970302684180458E-2</v>
      </c>
      <c r="E21" s="38">
        <v>177589243</v>
      </c>
      <c r="F21" s="38">
        <v>205978504</v>
      </c>
      <c r="G21" s="38">
        <v>10655355</v>
      </c>
      <c r="H21" s="38">
        <v>12358710</v>
      </c>
      <c r="I21" s="37">
        <f t="shared" si="1"/>
        <v>0.15985905678412404</v>
      </c>
      <c r="J21" s="44"/>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21229</v>
      </c>
      <c r="C23" s="21">
        <f>SUM(C10:C21)</f>
        <v>22251</v>
      </c>
      <c r="D23" s="22">
        <f t="shared" si="0"/>
        <v>4.8141692967167637E-2</v>
      </c>
      <c r="E23" s="23">
        <f>SUM(E10:E21)</f>
        <v>2689011512</v>
      </c>
      <c r="F23" s="23">
        <f>SUM(F10:F21)</f>
        <v>2857466818</v>
      </c>
      <c r="G23" s="23">
        <f>SUM(G10:G21)</f>
        <v>161340692</v>
      </c>
      <c r="H23" s="23">
        <f>SUM(H10:H21)</f>
        <v>171448011</v>
      </c>
      <c r="I23" s="22">
        <f t="shared" si="1"/>
        <v>6.264581411365211E-2</v>
      </c>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s="28" customFormat="1" ht="14.25" x14ac:dyDescent="0.2">
      <c r="A25" s="30" t="s">
        <v>26</v>
      </c>
      <c r="B25" s="5"/>
      <c r="C25" s="5"/>
      <c r="D25" s="5"/>
      <c r="E25" s="5"/>
      <c r="F25" s="5"/>
      <c r="G25" s="5"/>
      <c r="H25" s="5"/>
      <c r="I25" s="29"/>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row>
    <row r="26" spans="1:254" x14ac:dyDescent="0.2">
      <c r="A26" s="2"/>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325C5-F3E1-4598-A310-6B0C5F0C340A}">
  <dimension ref="A1:IT21"/>
  <sheetViews>
    <sheetView showOutlineSymbols="0" zoomScaleNormal="100" workbookViewId="0">
      <selection activeCell="C9" sqref="C9"/>
    </sheetView>
  </sheetViews>
  <sheetFormatPr defaultColWidth="11.44140625" defaultRowHeight="15" x14ac:dyDescent="0.2"/>
  <cols>
    <col min="1" max="1" width="18.6640625" style="27" customWidth="1"/>
    <col min="2" max="3" width="13.5546875" style="27" bestFit="1" customWidth="1"/>
    <col min="4" max="4" width="7" style="27" bestFit="1" customWidth="1"/>
    <col min="5" max="8" width="13.5546875" style="27" bestFit="1" customWidth="1"/>
    <col min="9" max="9" width="7" style="27" bestFit="1" customWidth="1"/>
    <col min="10" max="10" width="14.33203125" style="45" customWidth="1"/>
    <col min="11" max="39" width="11.44140625" style="45"/>
    <col min="40" max="16384" width="11.44140625" style="27"/>
  </cols>
  <sheetData>
    <row r="1" spans="1:254" s="32" customFormat="1" x14ac:dyDescent="0.25">
      <c r="A1" s="75" t="s">
        <v>12</v>
      </c>
      <c r="B1" s="75"/>
      <c r="C1" s="75"/>
      <c r="D1" s="75"/>
      <c r="E1" s="7"/>
      <c r="F1" s="7"/>
      <c r="G1" s="7"/>
      <c r="H1" s="7"/>
      <c r="I1" s="39"/>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5" t="str">
        <f>CONCATENATE(TEXT(EDATE($B$4,0),"mmmmmmmmmmmmmm")," ",TEXT(YEAR(EDATE($B$4,0)),0)," and ",TEXT(YEAR(EDATE($C$4,0)),0))</f>
        <v>September 2023 and 2024</v>
      </c>
      <c r="B2" s="75"/>
      <c r="C2" s="75"/>
      <c r="D2" s="75"/>
      <c r="E2" s="7"/>
      <c r="F2" s="7"/>
      <c r="G2" s="7"/>
      <c r="H2" s="7"/>
      <c r="I2" s="29"/>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45170</v>
      </c>
      <c r="C4" s="12">
        <f>'Table 2. Retail Use Tax'!C8</f>
        <v>45536</v>
      </c>
      <c r="D4" s="46" t="s">
        <v>16</v>
      </c>
      <c r="E4" s="12"/>
      <c r="H4" s="7"/>
      <c r="I4" s="29"/>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7">
        <f>'Table 2. Retail Use Tax'!B23</f>
        <v>21229</v>
      </c>
      <c r="C7" s="47">
        <f>'Table 2. Retail Use Tax'!C23</f>
        <v>22251</v>
      </c>
      <c r="D7" s="22">
        <f>+(C7/B7)-1</f>
        <v>4.8141692967167637E-2</v>
      </c>
      <c r="E7" s="21"/>
      <c r="I7" s="29"/>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8">
        <f>'Table 2. Retail Use Tax'!E23</f>
        <v>2689011512</v>
      </c>
      <c r="C8" s="48">
        <f>'Table 2. Retail Use Tax'!F23</f>
        <v>2857466818</v>
      </c>
      <c r="D8" s="22">
        <f>+(C8/B8)-1</f>
        <v>6.2645810643892741E-2</v>
      </c>
      <c r="E8" s="25"/>
      <c r="I8" s="29"/>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8">
        <f>'Table 2. Retail Use Tax'!G23</f>
        <v>161340692</v>
      </c>
      <c r="C9" s="48">
        <f>'Table 2. Retail Use Tax'!H23</f>
        <v>171448011</v>
      </c>
      <c r="D9" s="22">
        <f>+(C9/B9)-1</f>
        <v>6.264581411365211E-2</v>
      </c>
      <c r="E9" s="25"/>
      <c r="I9" s="29"/>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9" t="s">
        <v>35</v>
      </c>
      <c r="C12" s="49" t="s">
        <v>35</v>
      </c>
      <c r="D12" s="24" t="str">
        <f>IF(C12="Unk","Unk",(C12/B12)-1)</f>
        <v>Unk</v>
      </c>
      <c r="E12" s="21"/>
      <c r="I12" s="29"/>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8">
        <v>126560939.13</v>
      </c>
      <c r="C13" s="48">
        <v>114478903.63</v>
      </c>
      <c r="D13" s="22">
        <f>(C13/B13)-1</f>
        <v>-9.5464173883773595E-2</v>
      </c>
      <c r="E13" s="25"/>
      <c r="I13" s="29"/>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7">
        <v>1929</v>
      </c>
      <c r="C16" s="47">
        <v>2109</v>
      </c>
      <c r="D16" s="22">
        <f>(C16/B16)-1</f>
        <v>9.3312597200622127E-2</v>
      </c>
      <c r="E16" s="21"/>
      <c r="I16" s="29"/>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8">
        <v>185565677</v>
      </c>
      <c r="C17" s="48">
        <v>194840556</v>
      </c>
      <c r="D17" s="22">
        <f>(C17/B17)-1</f>
        <v>4.9981651509831693E-2</v>
      </c>
      <c r="E17" s="25"/>
      <c r="I17" s="29"/>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8">
        <v>11133941</v>
      </c>
      <c r="C18" s="48">
        <v>11690433</v>
      </c>
      <c r="D18" s="22">
        <f>(C18/B18)-1</f>
        <v>4.9981583340526159E-2</v>
      </c>
      <c r="E18" s="25"/>
      <c r="I18" s="29"/>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50" t="s">
        <v>26</v>
      </c>
      <c r="B20" s="5"/>
      <c r="C20" s="5"/>
      <c r="D20" s="5"/>
      <c r="E20" s="5"/>
      <c r="F20" s="5"/>
      <c r="G20" s="5"/>
      <c r="H20" s="5"/>
      <c r="I20" s="29"/>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7" t="s">
        <v>34</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5411A-3A29-4AC3-AF1E-82F37AC529CA}">
  <dimension ref="A1:F946"/>
  <sheetViews>
    <sheetView workbookViewId="0">
      <pane xSplit="2" ySplit="7" topLeftCell="C892" activePane="bottomRight" state="frozen"/>
      <selection pane="topRight" activeCell="C1" sqref="C1"/>
      <selection pane="bottomLeft" activeCell="A3" sqref="A3"/>
      <selection pane="bottomRight" activeCell="C845" sqref="C845"/>
    </sheetView>
  </sheetViews>
  <sheetFormatPr defaultRowHeight="14.25" x14ac:dyDescent="0.2"/>
  <cols>
    <col min="1" max="1" width="10" style="58" bestFit="1" customWidth="1"/>
    <col min="2" max="2" width="13.109375" style="58" bestFit="1" customWidth="1"/>
    <col min="3" max="3" width="9.88671875" style="62" bestFit="1" customWidth="1"/>
    <col min="4" max="4" width="15.6640625" style="58" bestFit="1" customWidth="1"/>
    <col min="5" max="5" width="13.44140625" style="58" bestFit="1" customWidth="1"/>
    <col min="6" max="6" width="9.109375" style="65" bestFit="1" customWidth="1"/>
    <col min="7" max="16384" width="8.88671875" style="58"/>
  </cols>
  <sheetData>
    <row r="1" spans="1:6" ht="15" x14ac:dyDescent="0.25">
      <c r="A1" s="76" t="s">
        <v>39</v>
      </c>
      <c r="B1" s="76"/>
      <c r="C1" s="76"/>
      <c r="D1" s="76"/>
      <c r="E1" s="76"/>
      <c r="F1" s="76"/>
    </row>
    <row r="2" spans="1:6" ht="15" x14ac:dyDescent="0.25">
      <c r="A2" s="77" t="s">
        <v>40</v>
      </c>
      <c r="B2" s="77"/>
      <c r="C2" s="77"/>
      <c r="D2" s="77"/>
      <c r="E2" s="77"/>
      <c r="F2" s="77"/>
    </row>
    <row r="3" spans="1:6" ht="15" x14ac:dyDescent="0.25">
      <c r="A3" s="77" t="s">
        <v>783</v>
      </c>
      <c r="B3" s="77"/>
      <c r="C3" s="77"/>
      <c r="D3" s="77"/>
      <c r="E3" s="77"/>
      <c r="F3" s="77"/>
    </row>
    <row r="4" spans="1:6" ht="15" x14ac:dyDescent="0.25">
      <c r="A4" s="76"/>
      <c r="B4" s="76"/>
      <c r="C4" s="76"/>
      <c r="D4" s="76"/>
      <c r="E4" s="76"/>
      <c r="F4" s="76"/>
    </row>
    <row r="5" spans="1:6" ht="74.25" customHeight="1" x14ac:dyDescent="0.2">
      <c r="A5" s="78" t="s">
        <v>41</v>
      </c>
      <c r="B5" s="78"/>
      <c r="C5" s="78"/>
      <c r="D5" s="78"/>
      <c r="E5" s="78"/>
      <c r="F5" s="78"/>
    </row>
    <row r="7" spans="1:6" ht="30" x14ac:dyDescent="0.25">
      <c r="A7" s="59" t="s">
        <v>42</v>
      </c>
      <c r="B7" s="59" t="s">
        <v>43</v>
      </c>
      <c r="C7" s="60" t="s">
        <v>13</v>
      </c>
      <c r="D7" s="60" t="s">
        <v>27</v>
      </c>
      <c r="E7" s="60" t="s">
        <v>11</v>
      </c>
      <c r="F7" s="61" t="s">
        <v>44</v>
      </c>
    </row>
    <row r="8" spans="1:6" x14ac:dyDescent="0.2">
      <c r="A8" s="81" t="s">
        <v>45</v>
      </c>
      <c r="B8" s="81" t="s">
        <v>45</v>
      </c>
      <c r="C8" s="81">
        <v>188</v>
      </c>
      <c r="D8" s="82">
        <v>11430924.289999999</v>
      </c>
      <c r="E8" s="82">
        <v>677015.33</v>
      </c>
      <c r="F8" s="83">
        <v>8.7555436795469456E-4</v>
      </c>
    </row>
    <row r="9" spans="1:6" x14ac:dyDescent="0.2">
      <c r="A9" s="81" t="s">
        <v>45</v>
      </c>
      <c r="B9" s="81" t="s">
        <v>46</v>
      </c>
      <c r="C9" s="84">
        <v>255</v>
      </c>
      <c r="D9" s="82">
        <v>10747631.210000001</v>
      </c>
      <c r="E9" s="82">
        <v>644164.92000000004</v>
      </c>
      <c r="F9" s="83">
        <v>8.3307036694307422E-4</v>
      </c>
    </row>
    <row r="10" spans="1:6" x14ac:dyDescent="0.2">
      <c r="A10" s="81" t="s">
        <v>45</v>
      </c>
      <c r="B10" s="81" t="s">
        <v>47</v>
      </c>
      <c r="C10" s="84">
        <v>40</v>
      </c>
      <c r="D10" s="82">
        <v>1151118.3</v>
      </c>
      <c r="E10" s="82">
        <v>69067.100000000006</v>
      </c>
      <c r="F10" s="83">
        <v>8.9321464976226895E-5</v>
      </c>
    </row>
    <row r="11" spans="1:6" x14ac:dyDescent="0.2">
      <c r="A11" s="81" t="s">
        <v>45</v>
      </c>
      <c r="B11" s="81" t="s">
        <v>48</v>
      </c>
      <c r="C11" s="84">
        <v>30</v>
      </c>
      <c r="D11" s="82">
        <v>442139.31</v>
      </c>
      <c r="E11" s="82">
        <v>26528.38</v>
      </c>
      <c r="F11" s="83">
        <v>3.4307995631002863E-5</v>
      </c>
    </row>
    <row r="12" spans="1:6" x14ac:dyDescent="0.2">
      <c r="A12" s="81" t="s">
        <v>45</v>
      </c>
      <c r="B12" s="81" t="s">
        <v>49</v>
      </c>
      <c r="C12" s="84">
        <v>21</v>
      </c>
      <c r="D12" s="82">
        <v>242391.05</v>
      </c>
      <c r="E12" s="82">
        <v>14543.43</v>
      </c>
      <c r="F12" s="83">
        <v>1.8808383056175914E-5</v>
      </c>
    </row>
    <row r="13" spans="1:6" x14ac:dyDescent="0.2">
      <c r="A13" s="81" t="s">
        <v>45</v>
      </c>
      <c r="B13" s="81" t="s">
        <v>330</v>
      </c>
      <c r="C13" s="84">
        <v>29</v>
      </c>
      <c r="D13" s="82">
        <v>0</v>
      </c>
      <c r="E13" s="82">
        <v>0</v>
      </c>
      <c r="F13" s="83">
        <v>0</v>
      </c>
    </row>
    <row r="14" spans="1:6" x14ac:dyDescent="0.2">
      <c r="A14" s="81" t="s">
        <v>45</v>
      </c>
      <c r="B14" s="81" t="s">
        <v>50</v>
      </c>
      <c r="C14" s="84">
        <v>50</v>
      </c>
      <c r="D14" s="82">
        <v>740585.84</v>
      </c>
      <c r="E14" s="82">
        <v>44435.15</v>
      </c>
      <c r="F14" s="83">
        <v>5.7466039466524417E-5</v>
      </c>
    </row>
    <row r="15" spans="1:6" x14ac:dyDescent="0.2">
      <c r="A15" s="81" t="s">
        <v>45</v>
      </c>
      <c r="B15" s="81" t="s">
        <v>51</v>
      </c>
      <c r="C15" s="84">
        <v>613</v>
      </c>
      <c r="D15" s="82">
        <v>24754790</v>
      </c>
      <c r="E15" s="82">
        <v>1475754.31</v>
      </c>
      <c r="F15" s="83">
        <v>1.9085286180276989E-3</v>
      </c>
    </row>
    <row r="16" spans="1:6" x14ac:dyDescent="0.2">
      <c r="A16" s="81" t="s">
        <v>52</v>
      </c>
      <c r="B16" s="81" t="s">
        <v>53</v>
      </c>
      <c r="C16" s="84">
        <v>280</v>
      </c>
      <c r="D16" s="82">
        <v>11432013.539999999</v>
      </c>
      <c r="E16" s="82">
        <v>682752.34</v>
      </c>
      <c r="F16" s="83">
        <v>8.8297379251115143E-4</v>
      </c>
    </row>
    <row r="17" spans="1:6" x14ac:dyDescent="0.2">
      <c r="A17" s="81" t="s">
        <v>52</v>
      </c>
      <c r="B17" s="81" t="s">
        <v>54</v>
      </c>
      <c r="C17" s="84">
        <v>16</v>
      </c>
      <c r="D17" s="82">
        <v>110475.51</v>
      </c>
      <c r="E17" s="82">
        <v>6628.53</v>
      </c>
      <c r="F17" s="83">
        <v>8.5723884488977989E-6</v>
      </c>
    </row>
    <row r="18" spans="1:6" x14ac:dyDescent="0.2">
      <c r="A18" s="81" t="s">
        <v>52</v>
      </c>
      <c r="B18" s="81" t="s">
        <v>50</v>
      </c>
      <c r="C18" s="84">
        <v>38</v>
      </c>
      <c r="D18" s="82">
        <v>118207.29</v>
      </c>
      <c r="E18" s="82">
        <v>7092.45</v>
      </c>
      <c r="F18" s="83">
        <v>9.1723559302568133E-6</v>
      </c>
    </row>
    <row r="19" spans="1:6" x14ac:dyDescent="0.2">
      <c r="A19" s="81" t="s">
        <v>52</v>
      </c>
      <c r="B19" s="81" t="s">
        <v>51</v>
      </c>
      <c r="C19" s="84">
        <v>334</v>
      </c>
      <c r="D19" s="82">
        <v>11660696.34</v>
      </c>
      <c r="E19" s="82">
        <v>696473.32</v>
      </c>
      <c r="F19" s="83">
        <v>9.0071853689030609E-4</v>
      </c>
    </row>
    <row r="20" spans="1:6" x14ac:dyDescent="0.2">
      <c r="A20" s="81" t="s">
        <v>55</v>
      </c>
      <c r="B20" s="81" t="s">
        <v>56</v>
      </c>
      <c r="C20" s="84">
        <v>556</v>
      </c>
      <c r="D20" s="82">
        <v>24065186.920000002</v>
      </c>
      <c r="E20" s="82">
        <v>1441529.14</v>
      </c>
      <c r="F20" s="83">
        <v>1.8642666999297852E-3</v>
      </c>
    </row>
    <row r="21" spans="1:6" x14ac:dyDescent="0.2">
      <c r="A21" s="81" t="s">
        <v>55</v>
      </c>
      <c r="B21" s="81" t="s">
        <v>57</v>
      </c>
      <c r="C21" s="84">
        <v>265</v>
      </c>
      <c r="D21" s="82">
        <v>5630677.5800000001</v>
      </c>
      <c r="E21" s="82">
        <v>336727.28</v>
      </c>
      <c r="F21" s="83">
        <v>4.3547468978804882E-4</v>
      </c>
    </row>
    <row r="22" spans="1:6" x14ac:dyDescent="0.2">
      <c r="A22" s="81" t="s">
        <v>55</v>
      </c>
      <c r="B22" s="81" t="s">
        <v>58</v>
      </c>
      <c r="C22" s="84">
        <v>159</v>
      </c>
      <c r="D22" s="82">
        <v>4996279.0999999996</v>
      </c>
      <c r="E22" s="82">
        <v>299759.96000000002</v>
      </c>
      <c r="F22" s="83">
        <v>3.8766646881677636E-4</v>
      </c>
    </row>
    <row r="23" spans="1:6" x14ac:dyDescent="0.2">
      <c r="A23" s="81" t="s">
        <v>55</v>
      </c>
      <c r="B23" s="81" t="s">
        <v>59</v>
      </c>
      <c r="C23" s="84">
        <v>71</v>
      </c>
      <c r="D23" s="82">
        <v>927922.48</v>
      </c>
      <c r="E23" s="82">
        <v>55617.53</v>
      </c>
      <c r="F23" s="83">
        <v>7.1927723300373809E-5</v>
      </c>
    </row>
    <row r="24" spans="1:6" x14ac:dyDescent="0.2">
      <c r="A24" s="81" t="s">
        <v>55</v>
      </c>
      <c r="B24" s="81" t="s">
        <v>61</v>
      </c>
      <c r="C24" s="84">
        <v>32</v>
      </c>
      <c r="D24" s="82">
        <v>613949.41</v>
      </c>
      <c r="E24" s="82">
        <v>36496.58</v>
      </c>
      <c r="F24" s="83">
        <v>4.7199433481673083E-5</v>
      </c>
    </row>
    <row r="25" spans="1:6" x14ac:dyDescent="0.2">
      <c r="A25" s="81" t="s">
        <v>55</v>
      </c>
      <c r="B25" s="81" t="s">
        <v>60</v>
      </c>
      <c r="C25" s="84">
        <v>74</v>
      </c>
      <c r="D25" s="82">
        <v>467651.27</v>
      </c>
      <c r="E25" s="82">
        <v>28059.07</v>
      </c>
      <c r="F25" s="83">
        <v>3.6287570178427916E-5</v>
      </c>
    </row>
    <row r="26" spans="1:6" x14ac:dyDescent="0.2">
      <c r="A26" s="81" t="s">
        <v>55</v>
      </c>
      <c r="B26" s="81" t="s">
        <v>50</v>
      </c>
      <c r="C26" s="84">
        <v>61</v>
      </c>
      <c r="D26" s="82">
        <v>596266.51</v>
      </c>
      <c r="E26" s="82">
        <v>33376.99</v>
      </c>
      <c r="F26" s="83">
        <v>4.3165003935258252E-5</v>
      </c>
    </row>
    <row r="27" spans="1:6" x14ac:dyDescent="0.2">
      <c r="A27" s="81" t="s">
        <v>55</v>
      </c>
      <c r="B27" s="81" t="s">
        <v>51</v>
      </c>
      <c r="C27" s="84">
        <v>1218</v>
      </c>
      <c r="D27" s="82">
        <v>37297933.270000003</v>
      </c>
      <c r="E27" s="82">
        <v>2231566.5499999998</v>
      </c>
      <c r="F27" s="83">
        <v>2.8859875894303431E-3</v>
      </c>
    </row>
    <row r="28" spans="1:6" x14ac:dyDescent="0.2">
      <c r="A28" s="81" t="s">
        <v>62</v>
      </c>
      <c r="B28" s="81" t="s">
        <v>63</v>
      </c>
      <c r="C28" s="84">
        <v>573</v>
      </c>
      <c r="D28" s="82">
        <v>33560194.159999996</v>
      </c>
      <c r="E28" s="82">
        <v>2008240.59</v>
      </c>
      <c r="F28" s="83">
        <v>2.5971698757226267E-3</v>
      </c>
    </row>
    <row r="29" spans="1:6" x14ac:dyDescent="0.2">
      <c r="A29" s="81" t="s">
        <v>62</v>
      </c>
      <c r="B29" s="81" t="s">
        <v>64</v>
      </c>
      <c r="C29" s="84">
        <v>148</v>
      </c>
      <c r="D29" s="82">
        <v>2218149.29</v>
      </c>
      <c r="E29" s="82">
        <v>131507.76</v>
      </c>
      <c r="F29" s="83">
        <v>1.7007324440930708E-4</v>
      </c>
    </row>
    <row r="30" spans="1:6" x14ac:dyDescent="0.2">
      <c r="A30" s="81" t="s">
        <v>62</v>
      </c>
      <c r="B30" s="81" t="s">
        <v>65</v>
      </c>
      <c r="C30" s="84">
        <v>53</v>
      </c>
      <c r="D30" s="82">
        <v>551835.13</v>
      </c>
      <c r="E30" s="82">
        <v>33110.120000000003</v>
      </c>
      <c r="F30" s="83">
        <v>4.2819872615741355E-5</v>
      </c>
    </row>
    <row r="31" spans="1:6" x14ac:dyDescent="0.2">
      <c r="A31" s="81" t="s">
        <v>62</v>
      </c>
      <c r="B31" s="81" t="s">
        <v>66</v>
      </c>
      <c r="C31" s="84">
        <v>22</v>
      </c>
      <c r="D31" s="82">
        <v>505467.21</v>
      </c>
      <c r="E31" s="82">
        <v>30328.03</v>
      </c>
      <c r="F31" s="83">
        <v>3.9221917084153792E-5</v>
      </c>
    </row>
    <row r="32" spans="1:6" x14ac:dyDescent="0.2">
      <c r="A32" s="81" t="s">
        <v>62</v>
      </c>
      <c r="B32" s="81" t="s">
        <v>50</v>
      </c>
      <c r="C32" s="84">
        <v>98</v>
      </c>
      <c r="D32" s="82">
        <v>1609695.23</v>
      </c>
      <c r="E32" s="82">
        <v>96574.78</v>
      </c>
      <c r="F32" s="83">
        <v>1.2489594654121596E-4</v>
      </c>
    </row>
    <row r="33" spans="1:6" x14ac:dyDescent="0.2">
      <c r="A33" s="81" t="s">
        <v>62</v>
      </c>
      <c r="B33" s="81" t="s">
        <v>51</v>
      </c>
      <c r="C33" s="84">
        <v>894</v>
      </c>
      <c r="D33" s="82">
        <v>38445341.020000003</v>
      </c>
      <c r="E33" s="82">
        <v>2299761.29</v>
      </c>
      <c r="F33" s="83">
        <v>2.9741808693056083E-3</v>
      </c>
    </row>
    <row r="34" spans="1:6" x14ac:dyDescent="0.2">
      <c r="A34" s="81" t="s">
        <v>67</v>
      </c>
      <c r="B34" s="81" t="s">
        <v>67</v>
      </c>
      <c r="C34" s="84">
        <v>309</v>
      </c>
      <c r="D34" s="82">
        <v>9687725.9499999993</v>
      </c>
      <c r="E34" s="82">
        <v>579455.35</v>
      </c>
      <c r="F34" s="83">
        <v>7.4938430526708512E-4</v>
      </c>
    </row>
    <row r="35" spans="1:6" x14ac:dyDescent="0.2">
      <c r="A35" s="81" t="s">
        <v>67</v>
      </c>
      <c r="B35" s="81" t="s">
        <v>68</v>
      </c>
      <c r="C35" s="84">
        <v>102</v>
      </c>
      <c r="D35" s="82">
        <v>1945501.67</v>
      </c>
      <c r="E35" s="82">
        <v>116730.11</v>
      </c>
      <c r="F35" s="83">
        <v>1.5096195485312272E-4</v>
      </c>
    </row>
    <row r="36" spans="1:6" x14ac:dyDescent="0.2">
      <c r="A36" s="81" t="s">
        <v>67</v>
      </c>
      <c r="B36" s="81" t="s">
        <v>69</v>
      </c>
      <c r="C36" s="84">
        <v>18</v>
      </c>
      <c r="D36" s="82">
        <v>185946.79</v>
      </c>
      <c r="E36" s="82">
        <v>11156.81</v>
      </c>
      <c r="F36" s="83">
        <v>1.4428615269229748E-5</v>
      </c>
    </row>
    <row r="37" spans="1:6" x14ac:dyDescent="0.2">
      <c r="A37" s="81" t="s">
        <v>67</v>
      </c>
      <c r="B37" s="81" t="s">
        <v>50</v>
      </c>
      <c r="C37" s="84">
        <v>39</v>
      </c>
      <c r="D37" s="82">
        <v>1016999.19</v>
      </c>
      <c r="E37" s="82">
        <v>61019.97</v>
      </c>
      <c r="F37" s="83">
        <v>7.8914463083080302E-5</v>
      </c>
    </row>
    <row r="38" spans="1:6" x14ac:dyDescent="0.2">
      <c r="A38" s="81" t="s">
        <v>67</v>
      </c>
      <c r="B38" s="81" t="s">
        <v>51</v>
      </c>
      <c r="C38" s="84">
        <v>468</v>
      </c>
      <c r="D38" s="82">
        <v>12836173.6</v>
      </c>
      <c r="E38" s="82">
        <v>768362.23</v>
      </c>
      <c r="F38" s="83">
        <v>9.9368932553995444E-4</v>
      </c>
    </row>
    <row r="39" spans="1:6" x14ac:dyDescent="0.2">
      <c r="A39" s="81" t="s">
        <v>70</v>
      </c>
      <c r="B39" s="81" t="s">
        <v>71</v>
      </c>
      <c r="C39" s="84">
        <v>506</v>
      </c>
      <c r="D39" s="82">
        <v>16097704.630000001</v>
      </c>
      <c r="E39" s="82">
        <v>965847.31</v>
      </c>
      <c r="F39" s="83">
        <v>1.2490881573505759E-3</v>
      </c>
    </row>
    <row r="40" spans="1:6" x14ac:dyDescent="0.2">
      <c r="A40" s="81" t="s">
        <v>70</v>
      </c>
      <c r="B40" s="81" t="s">
        <v>72</v>
      </c>
      <c r="C40" s="84">
        <v>212</v>
      </c>
      <c r="D40" s="82">
        <v>5599536.1500000004</v>
      </c>
      <c r="E40" s="82">
        <v>335972.14</v>
      </c>
      <c r="F40" s="83">
        <v>4.3449810019528833E-4</v>
      </c>
    </row>
    <row r="41" spans="1:6" x14ac:dyDescent="0.2">
      <c r="A41" s="81" t="s">
        <v>70</v>
      </c>
      <c r="B41" s="81" t="s">
        <v>75</v>
      </c>
      <c r="C41" s="84">
        <v>58</v>
      </c>
      <c r="D41" s="82">
        <v>5064717.25</v>
      </c>
      <c r="E41" s="82">
        <v>302705.46999999997</v>
      </c>
      <c r="F41" s="83">
        <v>3.9147576829948411E-4</v>
      </c>
    </row>
    <row r="42" spans="1:6" x14ac:dyDescent="0.2">
      <c r="A42" s="81" t="s">
        <v>70</v>
      </c>
      <c r="B42" s="81" t="s">
        <v>74</v>
      </c>
      <c r="C42" s="84">
        <v>99</v>
      </c>
      <c r="D42" s="82">
        <v>4761790.7</v>
      </c>
      <c r="E42" s="82">
        <v>285707.48</v>
      </c>
      <c r="F42" s="83">
        <v>3.6949300996083579E-4</v>
      </c>
    </row>
    <row r="43" spans="1:6" x14ac:dyDescent="0.2">
      <c r="A43" s="81" t="s">
        <v>70</v>
      </c>
      <c r="B43" s="81" t="s">
        <v>73</v>
      </c>
      <c r="C43" s="84">
        <v>92</v>
      </c>
      <c r="D43" s="82">
        <v>3309515.12</v>
      </c>
      <c r="E43" s="82">
        <v>198558.18</v>
      </c>
      <c r="F43" s="83">
        <v>2.56786625189321E-4</v>
      </c>
    </row>
    <row r="44" spans="1:6" x14ac:dyDescent="0.2">
      <c r="A44" s="81" t="s">
        <v>70</v>
      </c>
      <c r="B44" s="81" t="s">
        <v>76</v>
      </c>
      <c r="C44" s="84">
        <v>96</v>
      </c>
      <c r="D44" s="82">
        <v>2026082.34</v>
      </c>
      <c r="E44" s="82">
        <v>121564.96</v>
      </c>
      <c r="F44" s="83">
        <v>1.5721465526967866E-4</v>
      </c>
    </row>
    <row r="45" spans="1:6" x14ac:dyDescent="0.2">
      <c r="A45" s="81" t="s">
        <v>70</v>
      </c>
      <c r="B45" s="81" t="s">
        <v>79</v>
      </c>
      <c r="C45" s="84">
        <v>71</v>
      </c>
      <c r="D45" s="82">
        <v>1936522.06</v>
      </c>
      <c r="E45" s="82">
        <v>116191.33</v>
      </c>
      <c r="F45" s="83">
        <v>1.5026517420213418E-4</v>
      </c>
    </row>
    <row r="46" spans="1:6" x14ac:dyDescent="0.2">
      <c r="A46" s="81" t="s">
        <v>70</v>
      </c>
      <c r="B46" s="81" t="s">
        <v>78</v>
      </c>
      <c r="C46" s="84">
        <v>57</v>
      </c>
      <c r="D46" s="82">
        <v>1827946.31</v>
      </c>
      <c r="E46" s="82">
        <v>109676.76</v>
      </c>
      <c r="F46" s="83">
        <v>1.4184016524576885E-4</v>
      </c>
    </row>
    <row r="47" spans="1:6" x14ac:dyDescent="0.2">
      <c r="A47" s="81" t="s">
        <v>70</v>
      </c>
      <c r="B47" s="81" t="s">
        <v>80</v>
      </c>
      <c r="C47" s="84">
        <v>54</v>
      </c>
      <c r="D47" s="82">
        <v>1059829.92</v>
      </c>
      <c r="E47" s="82">
        <v>63589.8</v>
      </c>
      <c r="F47" s="83">
        <v>8.2237912023890863E-5</v>
      </c>
    </row>
    <row r="48" spans="1:6" x14ac:dyDescent="0.2">
      <c r="A48" s="81" t="s">
        <v>70</v>
      </c>
      <c r="B48" s="81" t="s">
        <v>81</v>
      </c>
      <c r="C48" s="84">
        <v>42</v>
      </c>
      <c r="D48" s="82">
        <v>555011.21</v>
      </c>
      <c r="E48" s="82">
        <v>33300.67</v>
      </c>
      <c r="F48" s="83">
        <v>4.3066302611371973E-5</v>
      </c>
    </row>
    <row r="49" spans="1:6" x14ac:dyDescent="0.2">
      <c r="A49" s="81" t="s">
        <v>70</v>
      </c>
      <c r="B49" s="81" t="s">
        <v>82</v>
      </c>
      <c r="C49" s="84">
        <v>27</v>
      </c>
      <c r="D49" s="82">
        <v>454224.14</v>
      </c>
      <c r="E49" s="82">
        <v>27253.46</v>
      </c>
      <c r="F49" s="83">
        <v>3.5245709938176069E-5</v>
      </c>
    </row>
    <row r="50" spans="1:6" x14ac:dyDescent="0.2">
      <c r="A50" s="81" t="s">
        <v>70</v>
      </c>
      <c r="B50" s="81" t="s">
        <v>77</v>
      </c>
      <c r="C50" s="84">
        <v>24</v>
      </c>
      <c r="D50" s="82">
        <v>388667.77</v>
      </c>
      <c r="E50" s="82">
        <v>23320.07</v>
      </c>
      <c r="F50" s="83">
        <v>3.0158828382082922E-5</v>
      </c>
    </row>
    <row r="51" spans="1:6" x14ac:dyDescent="0.2">
      <c r="A51" s="81" t="s">
        <v>70</v>
      </c>
      <c r="B51" s="81" t="s">
        <v>50</v>
      </c>
      <c r="C51" s="84">
        <v>168</v>
      </c>
      <c r="D51" s="82">
        <v>1671576.34</v>
      </c>
      <c r="E51" s="82">
        <v>100294.57</v>
      </c>
      <c r="F51" s="83">
        <v>1.2970658854303621E-4</v>
      </c>
    </row>
    <row r="52" spans="1:6" x14ac:dyDescent="0.2">
      <c r="A52" s="81" t="s">
        <v>70</v>
      </c>
      <c r="B52" s="81" t="s">
        <v>51</v>
      </c>
      <c r="C52" s="84">
        <v>1506</v>
      </c>
      <c r="D52" s="82">
        <v>44753123.939999998</v>
      </c>
      <c r="E52" s="82">
        <v>2683982.2000000002</v>
      </c>
      <c r="F52" s="83">
        <v>3.4710769972116449E-3</v>
      </c>
    </row>
    <row r="53" spans="1:6" x14ac:dyDescent="0.2">
      <c r="A53" s="81" t="s">
        <v>83</v>
      </c>
      <c r="B53" s="81" t="s">
        <v>84</v>
      </c>
      <c r="C53" s="84">
        <v>3798</v>
      </c>
      <c r="D53" s="82">
        <v>322510201.23000002</v>
      </c>
      <c r="E53" s="82">
        <v>19298228.91</v>
      </c>
      <c r="F53" s="83">
        <v>2.4957556893047114E-2</v>
      </c>
    </row>
    <row r="54" spans="1:6" x14ac:dyDescent="0.2">
      <c r="A54" s="81" t="s">
        <v>83</v>
      </c>
      <c r="B54" s="81" t="s">
        <v>85</v>
      </c>
      <c r="C54" s="84">
        <v>2575</v>
      </c>
      <c r="D54" s="82">
        <v>231290280.19999999</v>
      </c>
      <c r="E54" s="82">
        <v>13826986.75</v>
      </c>
      <c r="F54" s="83">
        <v>1.788183828069918E-2</v>
      </c>
    </row>
    <row r="55" spans="1:6" x14ac:dyDescent="0.2">
      <c r="A55" s="81" t="s">
        <v>83</v>
      </c>
      <c r="B55" s="81" t="s">
        <v>86</v>
      </c>
      <c r="C55" s="84">
        <v>228</v>
      </c>
      <c r="D55" s="82">
        <v>9394236.2699999996</v>
      </c>
      <c r="E55" s="82">
        <v>563654.14</v>
      </c>
      <c r="F55" s="83">
        <v>7.2894929025129609E-4</v>
      </c>
    </row>
    <row r="56" spans="1:6" x14ac:dyDescent="0.2">
      <c r="A56" s="81" t="s">
        <v>83</v>
      </c>
      <c r="B56" s="81" t="s">
        <v>92</v>
      </c>
      <c r="C56" s="84">
        <v>63</v>
      </c>
      <c r="D56" s="82">
        <v>8394212.3100000005</v>
      </c>
      <c r="E56" s="82">
        <v>501642.07</v>
      </c>
      <c r="F56" s="83">
        <v>6.4875178755307455E-4</v>
      </c>
    </row>
    <row r="57" spans="1:6" x14ac:dyDescent="0.2">
      <c r="A57" s="81" t="s">
        <v>83</v>
      </c>
      <c r="B57" s="81" t="s">
        <v>87</v>
      </c>
      <c r="C57" s="84">
        <v>153</v>
      </c>
      <c r="D57" s="82">
        <v>6270612.7999999998</v>
      </c>
      <c r="E57" s="82">
        <v>376236.85</v>
      </c>
      <c r="F57" s="83">
        <v>4.8657069169026829E-4</v>
      </c>
    </row>
    <row r="58" spans="1:6" x14ac:dyDescent="0.2">
      <c r="A58" s="81" t="s">
        <v>83</v>
      </c>
      <c r="B58" s="81" t="s">
        <v>88</v>
      </c>
      <c r="C58" s="84">
        <v>172</v>
      </c>
      <c r="D58" s="82">
        <v>3297554.51</v>
      </c>
      <c r="E58" s="82">
        <v>197853.28</v>
      </c>
      <c r="F58" s="83">
        <v>2.5587500879509364E-4</v>
      </c>
    </row>
    <row r="59" spans="1:6" x14ac:dyDescent="0.2">
      <c r="A59" s="81" t="s">
        <v>83</v>
      </c>
      <c r="B59" s="81" t="s">
        <v>89</v>
      </c>
      <c r="C59" s="84">
        <v>78</v>
      </c>
      <c r="D59" s="82">
        <v>3236728.36</v>
      </c>
      <c r="E59" s="82">
        <v>194203.71</v>
      </c>
      <c r="F59" s="83">
        <v>2.5115517925348427E-4</v>
      </c>
    </row>
    <row r="60" spans="1:6" x14ac:dyDescent="0.2">
      <c r="A60" s="81" t="s">
        <v>83</v>
      </c>
      <c r="B60" s="81" t="s">
        <v>93</v>
      </c>
      <c r="C60" s="84">
        <v>36</v>
      </c>
      <c r="D60" s="82">
        <v>1654449.88</v>
      </c>
      <c r="E60" s="82">
        <v>99266.99</v>
      </c>
      <c r="F60" s="83">
        <v>1.2837766419294375E-4</v>
      </c>
    </row>
    <row r="61" spans="1:6" x14ac:dyDescent="0.2">
      <c r="A61" s="81" t="s">
        <v>83</v>
      </c>
      <c r="B61" s="81" t="s">
        <v>107</v>
      </c>
      <c r="C61" s="84">
        <v>17</v>
      </c>
      <c r="D61" s="82">
        <v>579302.63</v>
      </c>
      <c r="E61" s="82">
        <v>34758.17</v>
      </c>
      <c r="F61" s="83">
        <v>4.4951223727255672E-5</v>
      </c>
    </row>
    <row r="62" spans="1:6" x14ac:dyDescent="0.2">
      <c r="A62" s="81" t="s">
        <v>83</v>
      </c>
      <c r="B62" s="81" t="s">
        <v>91</v>
      </c>
      <c r="C62" s="84">
        <v>29</v>
      </c>
      <c r="D62" s="82">
        <v>574037.9</v>
      </c>
      <c r="E62" s="82">
        <v>34442.25</v>
      </c>
      <c r="F62" s="83">
        <v>4.4542658184250545E-5</v>
      </c>
    </row>
    <row r="63" spans="1:6" x14ac:dyDescent="0.2">
      <c r="A63" s="81" t="s">
        <v>83</v>
      </c>
      <c r="B63" s="81" t="s">
        <v>90</v>
      </c>
      <c r="C63" s="84">
        <v>20</v>
      </c>
      <c r="D63" s="82">
        <v>438939.27</v>
      </c>
      <c r="E63" s="82">
        <v>26336.37</v>
      </c>
      <c r="F63" s="83">
        <v>3.4059677481115499E-5</v>
      </c>
    </row>
    <row r="64" spans="1:6" x14ac:dyDescent="0.2">
      <c r="A64" s="81" t="s">
        <v>83</v>
      </c>
      <c r="B64" s="81" t="s">
        <v>50</v>
      </c>
      <c r="C64" s="84">
        <v>104</v>
      </c>
      <c r="D64" s="82">
        <v>947955.03</v>
      </c>
      <c r="E64" s="82">
        <v>56877.31</v>
      </c>
      <c r="F64" s="83">
        <v>7.3556941772667445E-5</v>
      </c>
    </row>
    <row r="65" spans="1:6" x14ac:dyDescent="0.2">
      <c r="A65" s="81" t="s">
        <v>83</v>
      </c>
      <c r="B65" s="81" t="s">
        <v>51</v>
      </c>
      <c r="C65" s="84">
        <v>7273</v>
      </c>
      <c r="D65" s="82">
        <v>588588510.38999999</v>
      </c>
      <c r="E65" s="82">
        <v>35210486.799999997</v>
      </c>
      <c r="F65" s="83">
        <v>4.5536185296647741E-2</v>
      </c>
    </row>
    <row r="66" spans="1:6" x14ac:dyDescent="0.2">
      <c r="A66" s="81" t="s">
        <v>94</v>
      </c>
      <c r="B66" s="81" t="s">
        <v>94</v>
      </c>
      <c r="C66" s="84">
        <v>892</v>
      </c>
      <c r="D66" s="82">
        <v>58273346.920000002</v>
      </c>
      <c r="E66" s="82">
        <v>3487126.99</v>
      </c>
      <c r="F66" s="83">
        <v>4.5097490890009936E-3</v>
      </c>
    </row>
    <row r="67" spans="1:6" x14ac:dyDescent="0.2">
      <c r="A67" s="81" t="s">
        <v>94</v>
      </c>
      <c r="B67" s="81" t="s">
        <v>95</v>
      </c>
      <c r="C67" s="84">
        <v>212</v>
      </c>
      <c r="D67" s="82">
        <v>6384387.1699999999</v>
      </c>
      <c r="E67" s="82">
        <v>383063.28</v>
      </c>
      <c r="F67" s="83">
        <v>4.953990155688974E-4</v>
      </c>
    </row>
    <row r="68" spans="1:6" x14ac:dyDescent="0.2">
      <c r="A68" s="81" t="s">
        <v>94</v>
      </c>
      <c r="B68" s="81" t="s">
        <v>96</v>
      </c>
      <c r="C68" s="84">
        <v>166</v>
      </c>
      <c r="D68" s="82">
        <v>2948027.53</v>
      </c>
      <c r="E68" s="82">
        <v>176766.8</v>
      </c>
      <c r="F68" s="83">
        <v>2.286047848419827E-4</v>
      </c>
    </row>
    <row r="69" spans="1:6" x14ac:dyDescent="0.2">
      <c r="A69" s="81" t="s">
        <v>94</v>
      </c>
      <c r="B69" s="81" t="s">
        <v>97</v>
      </c>
      <c r="C69" s="84">
        <v>26</v>
      </c>
      <c r="D69" s="82">
        <v>679246.53</v>
      </c>
      <c r="E69" s="82">
        <v>40754.800000000003</v>
      </c>
      <c r="F69" s="83">
        <v>5.2706403494762802E-5</v>
      </c>
    </row>
    <row r="70" spans="1:6" x14ac:dyDescent="0.2">
      <c r="A70" s="81" t="s">
        <v>94</v>
      </c>
      <c r="B70" s="81" t="s">
        <v>50</v>
      </c>
      <c r="C70" s="84">
        <v>129</v>
      </c>
      <c r="D70" s="82">
        <v>7431255.0199999996</v>
      </c>
      <c r="E70" s="82">
        <v>445875.3</v>
      </c>
      <c r="F70" s="83">
        <v>5.7663105867648498E-4</v>
      </c>
    </row>
    <row r="71" spans="1:6" x14ac:dyDescent="0.2">
      <c r="A71" s="81" t="s">
        <v>94</v>
      </c>
      <c r="B71" s="81" t="s">
        <v>51</v>
      </c>
      <c r="C71" s="84">
        <v>1425</v>
      </c>
      <c r="D71" s="82">
        <v>75716263.170000002</v>
      </c>
      <c r="E71" s="82">
        <v>4533587.17</v>
      </c>
      <c r="F71" s="83">
        <v>5.8630903515831207E-3</v>
      </c>
    </row>
    <row r="72" spans="1:6" x14ac:dyDescent="0.2">
      <c r="A72" s="81" t="s">
        <v>98</v>
      </c>
      <c r="B72" s="81" t="s">
        <v>99</v>
      </c>
      <c r="C72" s="84">
        <v>779</v>
      </c>
      <c r="D72" s="82">
        <v>48467662.289999999</v>
      </c>
      <c r="E72" s="82">
        <v>2901467.02</v>
      </c>
      <c r="F72" s="83">
        <v>3.7523406195801969E-3</v>
      </c>
    </row>
    <row r="73" spans="1:6" x14ac:dyDescent="0.2">
      <c r="A73" s="81" t="s">
        <v>98</v>
      </c>
      <c r="B73" s="81" t="s">
        <v>100</v>
      </c>
      <c r="C73" s="84">
        <v>225</v>
      </c>
      <c r="D73" s="82">
        <v>6653022.0999999996</v>
      </c>
      <c r="E73" s="82">
        <v>399171.33</v>
      </c>
      <c r="F73" s="83">
        <v>5.1623085336012238E-4</v>
      </c>
    </row>
    <row r="74" spans="1:6" x14ac:dyDescent="0.2">
      <c r="A74" s="81" t="s">
        <v>98</v>
      </c>
      <c r="B74" s="81" t="s">
        <v>101</v>
      </c>
      <c r="C74" s="84">
        <v>180</v>
      </c>
      <c r="D74" s="82">
        <v>5956499.1900000004</v>
      </c>
      <c r="E74" s="82">
        <v>357389.97</v>
      </c>
      <c r="F74" s="83">
        <v>4.6219684463673409E-4</v>
      </c>
    </row>
    <row r="75" spans="1:6" x14ac:dyDescent="0.2">
      <c r="A75" s="81" t="s">
        <v>98</v>
      </c>
      <c r="B75" s="81" t="s">
        <v>90</v>
      </c>
      <c r="C75" s="84">
        <v>47</v>
      </c>
      <c r="D75" s="82">
        <v>1826851.52</v>
      </c>
      <c r="E75" s="82">
        <v>109611.12</v>
      </c>
      <c r="F75" s="83">
        <v>1.4175527589959622E-4</v>
      </c>
    </row>
    <row r="76" spans="1:6" x14ac:dyDescent="0.2">
      <c r="A76" s="81" t="s">
        <v>98</v>
      </c>
      <c r="B76" s="81" t="s">
        <v>102</v>
      </c>
      <c r="C76" s="84">
        <v>66</v>
      </c>
      <c r="D76" s="82">
        <v>1587257.37</v>
      </c>
      <c r="E76" s="82">
        <v>95235.45</v>
      </c>
      <c r="F76" s="83">
        <v>1.2316384952705713E-4</v>
      </c>
    </row>
    <row r="77" spans="1:6" x14ac:dyDescent="0.2">
      <c r="A77" s="81" t="s">
        <v>98</v>
      </c>
      <c r="B77" s="81" t="s">
        <v>103</v>
      </c>
      <c r="C77" s="84">
        <v>74</v>
      </c>
      <c r="D77" s="82">
        <v>1364187.46</v>
      </c>
      <c r="E77" s="82">
        <v>81851.25</v>
      </c>
      <c r="F77" s="83">
        <v>1.0585464801816481E-4</v>
      </c>
    </row>
    <row r="78" spans="1:6" x14ac:dyDescent="0.2">
      <c r="A78" s="81" t="s">
        <v>98</v>
      </c>
      <c r="B78" s="81" t="s">
        <v>104</v>
      </c>
      <c r="C78" s="84">
        <v>29</v>
      </c>
      <c r="D78" s="82">
        <v>977399.88</v>
      </c>
      <c r="E78" s="82">
        <v>58643.99</v>
      </c>
      <c r="F78" s="83">
        <v>7.5841711883823125E-5</v>
      </c>
    </row>
    <row r="79" spans="1:6" x14ac:dyDescent="0.2">
      <c r="A79" s="81" t="s">
        <v>98</v>
      </c>
      <c r="B79" s="81" t="s">
        <v>50</v>
      </c>
      <c r="C79" s="84">
        <v>48</v>
      </c>
      <c r="D79" s="82">
        <v>1065363.97</v>
      </c>
      <c r="E79" s="82">
        <v>63921.82</v>
      </c>
      <c r="F79" s="83">
        <v>8.2667298993973677E-5</v>
      </c>
    </row>
    <row r="80" spans="1:6" x14ac:dyDescent="0.2">
      <c r="A80" s="81" t="s">
        <v>98</v>
      </c>
      <c r="B80" s="81" t="s">
        <v>51</v>
      </c>
      <c r="C80" s="84">
        <v>1448</v>
      </c>
      <c r="D80" s="82">
        <v>67898243.780000001</v>
      </c>
      <c r="E80" s="82">
        <v>4067291.95</v>
      </c>
      <c r="F80" s="83">
        <v>5.2600511018996684E-3</v>
      </c>
    </row>
    <row r="81" spans="1:6" x14ac:dyDescent="0.2">
      <c r="A81" s="81" t="s">
        <v>105</v>
      </c>
      <c r="B81" s="81" t="s">
        <v>106</v>
      </c>
      <c r="C81" s="84">
        <v>650</v>
      </c>
      <c r="D81" s="82">
        <v>32793455.210000001</v>
      </c>
      <c r="E81" s="82">
        <v>1963494.75</v>
      </c>
      <c r="F81" s="83">
        <v>2.5393020344437567E-3</v>
      </c>
    </row>
    <row r="82" spans="1:6" x14ac:dyDescent="0.2">
      <c r="A82" s="81" t="s">
        <v>105</v>
      </c>
      <c r="B82" s="81" t="s">
        <v>107</v>
      </c>
      <c r="C82" s="84">
        <v>162</v>
      </c>
      <c r="D82" s="82">
        <v>5122034.3499999996</v>
      </c>
      <c r="E82" s="82">
        <v>307322.09000000003</v>
      </c>
      <c r="F82" s="83">
        <v>3.9744624138491193E-4</v>
      </c>
    </row>
    <row r="83" spans="1:6" x14ac:dyDescent="0.2">
      <c r="A83" s="81" t="s">
        <v>105</v>
      </c>
      <c r="B83" s="81" t="s">
        <v>110</v>
      </c>
      <c r="C83" s="84">
        <v>87</v>
      </c>
      <c r="D83" s="82">
        <v>4644845.09</v>
      </c>
      <c r="E83" s="82">
        <v>278690.7</v>
      </c>
      <c r="F83" s="83">
        <v>3.6041851473784414E-4</v>
      </c>
    </row>
    <row r="84" spans="1:6" x14ac:dyDescent="0.2">
      <c r="A84" s="81" t="s">
        <v>105</v>
      </c>
      <c r="B84" s="81" t="s">
        <v>108</v>
      </c>
      <c r="C84" s="84">
        <v>168</v>
      </c>
      <c r="D84" s="82">
        <v>3351483.8</v>
      </c>
      <c r="E84" s="82">
        <v>201025.5</v>
      </c>
      <c r="F84" s="83">
        <v>2.599775024226947E-4</v>
      </c>
    </row>
    <row r="85" spans="1:6" x14ac:dyDescent="0.2">
      <c r="A85" s="81" t="s">
        <v>105</v>
      </c>
      <c r="B85" s="81" t="s">
        <v>109</v>
      </c>
      <c r="C85" s="84">
        <v>98</v>
      </c>
      <c r="D85" s="82">
        <v>2356118.42</v>
      </c>
      <c r="E85" s="82">
        <v>141367.16</v>
      </c>
      <c r="F85" s="83">
        <v>1.8282397597016038E-4</v>
      </c>
    </row>
    <row r="86" spans="1:6" x14ac:dyDescent="0.2">
      <c r="A86" s="81" t="s">
        <v>105</v>
      </c>
      <c r="B86" s="81" t="s">
        <v>114</v>
      </c>
      <c r="C86" s="84">
        <v>22</v>
      </c>
      <c r="D86" s="82">
        <v>1724962.55</v>
      </c>
      <c r="E86" s="82">
        <v>103497.76</v>
      </c>
      <c r="F86" s="83">
        <v>1.3384913431949418E-4</v>
      </c>
    </row>
    <row r="87" spans="1:6" x14ac:dyDescent="0.2">
      <c r="A87" s="81" t="s">
        <v>105</v>
      </c>
      <c r="B87" s="81" t="s">
        <v>113</v>
      </c>
      <c r="C87" s="84">
        <v>24</v>
      </c>
      <c r="D87" s="82">
        <v>1358232.55</v>
      </c>
      <c r="E87" s="82">
        <v>81493.929999999993</v>
      </c>
      <c r="F87" s="83">
        <v>1.053925416626742E-4</v>
      </c>
    </row>
    <row r="88" spans="1:6" x14ac:dyDescent="0.2">
      <c r="A88" s="81" t="s">
        <v>105</v>
      </c>
      <c r="B88" s="81" t="s">
        <v>111</v>
      </c>
      <c r="C88" s="84">
        <v>44</v>
      </c>
      <c r="D88" s="82">
        <v>834126.81</v>
      </c>
      <c r="E88" s="82">
        <v>50047.65</v>
      </c>
      <c r="F88" s="83">
        <v>6.472444067605939E-5</v>
      </c>
    </row>
    <row r="89" spans="1:6" x14ac:dyDescent="0.2">
      <c r="A89" s="81" t="s">
        <v>105</v>
      </c>
      <c r="B89" s="81" t="s">
        <v>112</v>
      </c>
      <c r="C89" s="84">
        <v>26</v>
      </c>
      <c r="D89" s="82">
        <v>211503.06</v>
      </c>
      <c r="E89" s="82">
        <v>12690.2</v>
      </c>
      <c r="F89" s="83">
        <v>1.6411681608773417E-5</v>
      </c>
    </row>
    <row r="90" spans="1:6" x14ac:dyDescent="0.2">
      <c r="A90" s="81" t="s">
        <v>105</v>
      </c>
      <c r="B90" s="81" t="s">
        <v>50</v>
      </c>
      <c r="C90" s="84">
        <v>80</v>
      </c>
      <c r="D90" s="82">
        <v>853231</v>
      </c>
      <c r="E90" s="82">
        <v>51193.86</v>
      </c>
      <c r="F90" s="83">
        <v>6.6206784025793218E-5</v>
      </c>
    </row>
    <row r="91" spans="1:6" x14ac:dyDescent="0.2">
      <c r="A91" s="81" t="s">
        <v>105</v>
      </c>
      <c r="B91" s="81" t="s">
        <v>51</v>
      </c>
      <c r="C91" s="84">
        <v>1361</v>
      </c>
      <c r="D91" s="82">
        <v>53249992.840000004</v>
      </c>
      <c r="E91" s="82">
        <v>3190823.6</v>
      </c>
      <c r="F91" s="83">
        <v>4.126552851252162E-3</v>
      </c>
    </row>
    <row r="92" spans="1:6" x14ac:dyDescent="0.2">
      <c r="A92" s="81" t="s">
        <v>115</v>
      </c>
      <c r="B92" s="81" t="s">
        <v>116</v>
      </c>
      <c r="C92" s="84">
        <v>863</v>
      </c>
      <c r="D92" s="82">
        <v>58710689.619999997</v>
      </c>
      <c r="E92" s="82">
        <v>3507877</v>
      </c>
      <c r="F92" s="83">
        <v>4.5365841709933069E-3</v>
      </c>
    </row>
    <row r="93" spans="1:6" x14ac:dyDescent="0.2">
      <c r="A93" s="81" t="s">
        <v>115</v>
      </c>
      <c r="B93" s="81" t="s">
        <v>117</v>
      </c>
      <c r="C93" s="84">
        <v>149</v>
      </c>
      <c r="D93" s="82">
        <v>3132934.88</v>
      </c>
      <c r="E93" s="82">
        <v>187976.07</v>
      </c>
      <c r="F93" s="83">
        <v>2.4310124433882087E-4</v>
      </c>
    </row>
    <row r="94" spans="1:6" x14ac:dyDescent="0.2">
      <c r="A94" s="81" t="s">
        <v>115</v>
      </c>
      <c r="B94" s="81" t="s">
        <v>118</v>
      </c>
      <c r="C94" s="84">
        <v>56</v>
      </c>
      <c r="D94" s="82">
        <v>2211134.98</v>
      </c>
      <c r="E94" s="82">
        <v>132668.10999999999</v>
      </c>
      <c r="F94" s="83">
        <v>1.7157387440369171E-4</v>
      </c>
    </row>
    <row r="95" spans="1:6" x14ac:dyDescent="0.2">
      <c r="A95" s="81" t="s">
        <v>115</v>
      </c>
      <c r="B95" s="81" t="s">
        <v>120</v>
      </c>
      <c r="C95" s="84">
        <v>36</v>
      </c>
      <c r="D95" s="82">
        <v>803181.35</v>
      </c>
      <c r="E95" s="82">
        <v>48190.89</v>
      </c>
      <c r="F95" s="83">
        <v>6.2323174033775881E-5</v>
      </c>
    </row>
    <row r="96" spans="1:6" x14ac:dyDescent="0.2">
      <c r="A96" s="81" t="s">
        <v>115</v>
      </c>
      <c r="B96" s="81" t="s">
        <v>119</v>
      </c>
      <c r="C96" s="84">
        <v>50</v>
      </c>
      <c r="D96" s="82">
        <v>790901.06</v>
      </c>
      <c r="E96" s="82">
        <v>47454.06</v>
      </c>
      <c r="F96" s="83">
        <v>6.1370263964604993E-5</v>
      </c>
    </row>
    <row r="97" spans="1:6" x14ac:dyDescent="0.2">
      <c r="A97" s="81" t="s">
        <v>115</v>
      </c>
      <c r="B97" s="81" t="s">
        <v>121</v>
      </c>
      <c r="C97" s="84">
        <v>17</v>
      </c>
      <c r="D97" s="82">
        <v>180579.62</v>
      </c>
      <c r="E97" s="82">
        <v>10834.77</v>
      </c>
      <c r="F97" s="83">
        <v>1.4012134997422418E-5</v>
      </c>
    </row>
    <row r="98" spans="1:6" x14ac:dyDescent="0.2">
      <c r="A98" s="81" t="s">
        <v>115</v>
      </c>
      <c r="B98" s="81" t="s">
        <v>50</v>
      </c>
      <c r="C98" s="84">
        <v>105</v>
      </c>
      <c r="D98" s="82">
        <v>624048.82999999996</v>
      </c>
      <c r="E98" s="82">
        <v>37405.93</v>
      </c>
      <c r="F98" s="83">
        <v>4.8375456134660279E-5</v>
      </c>
    </row>
    <row r="99" spans="1:6" x14ac:dyDescent="0.2">
      <c r="A99" s="81" t="s">
        <v>115</v>
      </c>
      <c r="B99" s="81" t="s">
        <v>51</v>
      </c>
      <c r="C99" s="84">
        <v>1276</v>
      </c>
      <c r="D99" s="82">
        <v>66453470.340000004</v>
      </c>
      <c r="E99" s="82">
        <v>3972406.83</v>
      </c>
      <c r="F99" s="83">
        <v>5.1373403188662839E-3</v>
      </c>
    </row>
    <row r="100" spans="1:6" x14ac:dyDescent="0.2">
      <c r="A100" s="81" t="s">
        <v>122</v>
      </c>
      <c r="B100" s="81" t="s">
        <v>123</v>
      </c>
      <c r="C100" s="84">
        <v>144</v>
      </c>
      <c r="D100" s="82">
        <v>4281494.33</v>
      </c>
      <c r="E100" s="82">
        <v>256108.47</v>
      </c>
      <c r="F100" s="83">
        <v>3.3121390261383574E-4</v>
      </c>
    </row>
    <row r="101" spans="1:6" x14ac:dyDescent="0.2">
      <c r="A101" s="81" t="s">
        <v>122</v>
      </c>
      <c r="B101" s="81" t="s">
        <v>124</v>
      </c>
      <c r="C101" s="84">
        <v>129</v>
      </c>
      <c r="D101" s="82">
        <v>2986423.43</v>
      </c>
      <c r="E101" s="82">
        <v>179185.45</v>
      </c>
      <c r="F101" s="83">
        <v>2.3173271928927746E-4</v>
      </c>
    </row>
    <row r="102" spans="1:6" x14ac:dyDescent="0.2">
      <c r="A102" s="81" t="s">
        <v>122</v>
      </c>
      <c r="B102" s="81" t="s">
        <v>125</v>
      </c>
      <c r="C102" s="84">
        <v>93</v>
      </c>
      <c r="D102" s="82">
        <v>2914035.53</v>
      </c>
      <c r="E102" s="82">
        <v>174842.12</v>
      </c>
      <c r="F102" s="83">
        <v>2.2611568022907084E-4</v>
      </c>
    </row>
    <row r="103" spans="1:6" x14ac:dyDescent="0.2">
      <c r="A103" s="81" t="s">
        <v>122</v>
      </c>
      <c r="B103" s="81" t="s">
        <v>126</v>
      </c>
      <c r="C103" s="84">
        <v>103</v>
      </c>
      <c r="D103" s="82">
        <v>2839640.65</v>
      </c>
      <c r="E103" s="82">
        <v>170287.35999999999</v>
      </c>
      <c r="F103" s="83">
        <v>2.2022520798084961E-4</v>
      </c>
    </row>
    <row r="104" spans="1:6" x14ac:dyDescent="0.2">
      <c r="A104" s="81" t="s">
        <v>122</v>
      </c>
      <c r="B104" s="81" t="s">
        <v>127</v>
      </c>
      <c r="C104" s="84">
        <v>62</v>
      </c>
      <c r="D104" s="82">
        <v>2584900.56</v>
      </c>
      <c r="E104" s="82">
        <v>155094.06</v>
      </c>
      <c r="F104" s="83">
        <v>2.0057637642684914E-4</v>
      </c>
    </row>
    <row r="105" spans="1:6" x14ac:dyDescent="0.2">
      <c r="A105" s="81" t="s">
        <v>122</v>
      </c>
      <c r="B105" s="81" t="s">
        <v>128</v>
      </c>
      <c r="C105" s="84">
        <v>93</v>
      </c>
      <c r="D105" s="82">
        <v>2212282.35</v>
      </c>
      <c r="E105" s="82">
        <v>132717.28</v>
      </c>
      <c r="F105" s="83">
        <v>1.7163746381794077E-4</v>
      </c>
    </row>
    <row r="106" spans="1:6" x14ac:dyDescent="0.2">
      <c r="A106" s="81" t="s">
        <v>122</v>
      </c>
      <c r="B106" s="81" t="s">
        <v>129</v>
      </c>
      <c r="C106" s="84">
        <v>45</v>
      </c>
      <c r="D106" s="82">
        <v>1938820.72</v>
      </c>
      <c r="E106" s="82">
        <v>116329.24</v>
      </c>
      <c r="F106" s="83">
        <v>1.5044352718401516E-4</v>
      </c>
    </row>
    <row r="107" spans="1:6" x14ac:dyDescent="0.2">
      <c r="A107" s="81" t="s">
        <v>122</v>
      </c>
      <c r="B107" s="81" t="s">
        <v>130</v>
      </c>
      <c r="C107" s="84">
        <v>67</v>
      </c>
      <c r="D107" s="82">
        <v>1029294.46</v>
      </c>
      <c r="E107" s="82">
        <v>61757.67</v>
      </c>
      <c r="F107" s="83">
        <v>7.9868498285267202E-5</v>
      </c>
    </row>
    <row r="108" spans="1:6" x14ac:dyDescent="0.2">
      <c r="A108" s="81" t="s">
        <v>122</v>
      </c>
      <c r="B108" s="81" t="s">
        <v>50</v>
      </c>
      <c r="C108" s="84">
        <v>97</v>
      </c>
      <c r="D108" s="82">
        <v>334929.37</v>
      </c>
      <c r="E108" s="82">
        <v>20095.75</v>
      </c>
      <c r="F108" s="83">
        <v>2.5988956099155914E-5</v>
      </c>
    </row>
    <row r="109" spans="1:6" x14ac:dyDescent="0.2">
      <c r="A109" s="81" t="s">
        <v>122</v>
      </c>
      <c r="B109" s="81" t="s">
        <v>51</v>
      </c>
      <c r="C109" s="84">
        <v>833</v>
      </c>
      <c r="D109" s="82">
        <v>21121821.399999999</v>
      </c>
      <c r="E109" s="82">
        <v>1266417.3999999999</v>
      </c>
      <c r="F109" s="83">
        <v>1.6378023319262617E-3</v>
      </c>
    </row>
    <row r="110" spans="1:6" x14ac:dyDescent="0.2">
      <c r="A110" s="81" t="s">
        <v>131</v>
      </c>
      <c r="B110" s="81" t="s">
        <v>132</v>
      </c>
      <c r="C110" s="84">
        <v>192</v>
      </c>
      <c r="D110" s="82">
        <v>6798309.7999999998</v>
      </c>
      <c r="E110" s="82">
        <v>407567.16</v>
      </c>
      <c r="F110" s="83">
        <v>5.2708881373910669E-4</v>
      </c>
    </row>
    <row r="111" spans="1:6" x14ac:dyDescent="0.2">
      <c r="A111" s="81" t="s">
        <v>131</v>
      </c>
      <c r="B111" s="81" t="s">
        <v>133</v>
      </c>
      <c r="C111" s="84">
        <v>171</v>
      </c>
      <c r="D111" s="82">
        <v>5242320.37</v>
      </c>
      <c r="E111" s="82">
        <v>314539.23</v>
      </c>
      <c r="F111" s="83">
        <v>4.0677985344823181E-4</v>
      </c>
    </row>
    <row r="112" spans="1:6" x14ac:dyDescent="0.2">
      <c r="A112" s="81" t="s">
        <v>131</v>
      </c>
      <c r="B112" s="81" t="s">
        <v>134</v>
      </c>
      <c r="C112" s="84">
        <v>159</v>
      </c>
      <c r="D112" s="82">
        <v>4897413.91</v>
      </c>
      <c r="E112" s="82">
        <v>293783.33</v>
      </c>
      <c r="F112" s="83">
        <v>3.7993715417607382E-4</v>
      </c>
    </row>
    <row r="113" spans="1:6" x14ac:dyDescent="0.2">
      <c r="A113" s="81" t="s">
        <v>131</v>
      </c>
      <c r="B113" s="81" t="s">
        <v>138</v>
      </c>
      <c r="C113" s="84">
        <v>38</v>
      </c>
      <c r="D113" s="82">
        <v>1175074.57</v>
      </c>
      <c r="E113" s="82">
        <v>70504.490000000005</v>
      </c>
      <c r="F113" s="83">
        <v>9.1180378707108592E-5</v>
      </c>
    </row>
    <row r="114" spans="1:6" x14ac:dyDescent="0.2">
      <c r="A114" s="81" t="s">
        <v>131</v>
      </c>
      <c r="B114" s="81" t="s">
        <v>135</v>
      </c>
      <c r="C114" s="84">
        <v>27</v>
      </c>
      <c r="D114" s="82">
        <v>1166197.3600000001</v>
      </c>
      <c r="E114" s="82">
        <v>69971.850000000006</v>
      </c>
      <c r="F114" s="83">
        <v>9.0491538650049042E-5</v>
      </c>
    </row>
    <row r="115" spans="1:6" x14ac:dyDescent="0.2">
      <c r="A115" s="81" t="s">
        <v>131</v>
      </c>
      <c r="B115" s="81" t="s">
        <v>136</v>
      </c>
      <c r="C115" s="84">
        <v>26</v>
      </c>
      <c r="D115" s="82">
        <v>322717.77</v>
      </c>
      <c r="E115" s="82">
        <v>19363.060000000001</v>
      </c>
      <c r="F115" s="83">
        <v>2.5041400111233567E-5</v>
      </c>
    </row>
    <row r="116" spans="1:6" x14ac:dyDescent="0.2">
      <c r="A116" s="81" t="s">
        <v>131</v>
      </c>
      <c r="B116" s="81" t="s">
        <v>50</v>
      </c>
      <c r="C116" s="84">
        <v>50</v>
      </c>
      <c r="D116" s="82">
        <v>563204.19999999995</v>
      </c>
      <c r="E116" s="82">
        <v>33792.269999999997</v>
      </c>
      <c r="F116" s="83">
        <v>4.3702067428228524E-5</v>
      </c>
    </row>
    <row r="117" spans="1:6" x14ac:dyDescent="0.2">
      <c r="A117" s="81" t="s">
        <v>131</v>
      </c>
      <c r="B117" s="81" t="s">
        <v>51</v>
      </c>
      <c r="C117" s="84">
        <v>663</v>
      </c>
      <c r="D117" s="82">
        <v>20165237.98</v>
      </c>
      <c r="E117" s="82">
        <v>1209521.3799999999</v>
      </c>
      <c r="F117" s="83">
        <v>1.5642211933274686E-3</v>
      </c>
    </row>
    <row r="118" spans="1:6" x14ac:dyDescent="0.2">
      <c r="A118" s="81" t="s">
        <v>139</v>
      </c>
      <c r="B118" s="81" t="s">
        <v>139</v>
      </c>
      <c r="C118" s="84">
        <v>1216</v>
      </c>
      <c r="D118" s="82">
        <v>78150622.069999993</v>
      </c>
      <c r="E118" s="82">
        <v>4680026.34</v>
      </c>
      <c r="F118" s="83">
        <v>6.0524737366434858E-3</v>
      </c>
    </row>
    <row r="119" spans="1:6" x14ac:dyDescent="0.2">
      <c r="A119" s="81" t="s">
        <v>139</v>
      </c>
      <c r="B119" s="81" t="s">
        <v>140</v>
      </c>
      <c r="C119" s="84">
        <v>197</v>
      </c>
      <c r="D119" s="82">
        <v>5928572.3099999996</v>
      </c>
      <c r="E119" s="82">
        <v>354078.39</v>
      </c>
      <c r="F119" s="83">
        <v>4.5791412280555877E-4</v>
      </c>
    </row>
    <row r="120" spans="1:6" x14ac:dyDescent="0.2">
      <c r="A120" s="81" t="s">
        <v>139</v>
      </c>
      <c r="B120" s="81" t="s">
        <v>141</v>
      </c>
      <c r="C120" s="84">
        <v>165</v>
      </c>
      <c r="D120" s="82">
        <v>4472868.5999999996</v>
      </c>
      <c r="E120" s="82">
        <v>268372.09999999998</v>
      </c>
      <c r="F120" s="83">
        <v>3.4707391986555768E-4</v>
      </c>
    </row>
    <row r="121" spans="1:6" x14ac:dyDescent="0.2">
      <c r="A121" s="81" t="s">
        <v>139</v>
      </c>
      <c r="B121" s="81" t="s">
        <v>142</v>
      </c>
      <c r="C121" s="84">
        <v>81</v>
      </c>
      <c r="D121" s="82">
        <v>4445962.66</v>
      </c>
      <c r="E121" s="82">
        <v>266757.75</v>
      </c>
      <c r="F121" s="83">
        <v>3.4498615149270909E-4</v>
      </c>
    </row>
    <row r="122" spans="1:6" x14ac:dyDescent="0.2">
      <c r="A122" s="81" t="s">
        <v>139</v>
      </c>
      <c r="B122" s="81" t="s">
        <v>145</v>
      </c>
      <c r="C122" s="84">
        <v>51</v>
      </c>
      <c r="D122" s="82">
        <v>2575640.0699999998</v>
      </c>
      <c r="E122" s="82">
        <v>154510.63</v>
      </c>
      <c r="F122" s="83">
        <v>1.9982185188026935E-4</v>
      </c>
    </row>
    <row r="123" spans="1:6" x14ac:dyDescent="0.2">
      <c r="A123" s="81" t="s">
        <v>139</v>
      </c>
      <c r="B123" s="81" t="s">
        <v>143</v>
      </c>
      <c r="C123" s="84">
        <v>96</v>
      </c>
      <c r="D123" s="82">
        <v>2494410.35</v>
      </c>
      <c r="E123" s="82">
        <v>149664.62</v>
      </c>
      <c r="F123" s="83">
        <v>1.9355471872295647E-4</v>
      </c>
    </row>
    <row r="124" spans="1:6" x14ac:dyDescent="0.2">
      <c r="A124" s="81" t="s">
        <v>139</v>
      </c>
      <c r="B124" s="81" t="s">
        <v>148</v>
      </c>
      <c r="C124" s="84">
        <v>18</v>
      </c>
      <c r="D124" s="82">
        <v>1490598.03</v>
      </c>
      <c r="E124" s="82">
        <v>89435.88</v>
      </c>
      <c r="F124" s="83">
        <v>1.1566351885395552E-4</v>
      </c>
    </row>
    <row r="125" spans="1:6" x14ac:dyDescent="0.2">
      <c r="A125" s="81" t="s">
        <v>139</v>
      </c>
      <c r="B125" s="81" t="s">
        <v>144</v>
      </c>
      <c r="C125" s="84">
        <v>53</v>
      </c>
      <c r="D125" s="82">
        <v>1400030.73</v>
      </c>
      <c r="E125" s="82">
        <v>84001.88</v>
      </c>
      <c r="F125" s="83">
        <v>1.0863596390115141E-4</v>
      </c>
    </row>
    <row r="126" spans="1:6" x14ac:dyDescent="0.2">
      <c r="A126" s="81" t="s">
        <v>139</v>
      </c>
      <c r="B126" s="81" t="s">
        <v>147</v>
      </c>
      <c r="C126" s="84">
        <v>31</v>
      </c>
      <c r="D126" s="82">
        <v>1023150.25</v>
      </c>
      <c r="E126" s="82">
        <v>61389.03</v>
      </c>
      <c r="F126" s="83">
        <v>7.9391752268005199E-5</v>
      </c>
    </row>
    <row r="127" spans="1:6" x14ac:dyDescent="0.2">
      <c r="A127" s="81" t="s">
        <v>139</v>
      </c>
      <c r="B127" s="81" t="s">
        <v>146</v>
      </c>
      <c r="C127" s="84">
        <v>26</v>
      </c>
      <c r="D127" s="82">
        <v>238280.03</v>
      </c>
      <c r="E127" s="82">
        <v>14296.78</v>
      </c>
      <c r="F127" s="83">
        <v>1.8489401379858443E-5</v>
      </c>
    </row>
    <row r="128" spans="1:6" x14ac:dyDescent="0.2">
      <c r="A128" s="81" t="s">
        <v>139</v>
      </c>
      <c r="B128" s="81" t="s">
        <v>50</v>
      </c>
      <c r="C128" s="84">
        <v>45</v>
      </c>
      <c r="D128" s="82">
        <v>725284.08</v>
      </c>
      <c r="E128" s="82">
        <v>43517.04</v>
      </c>
      <c r="F128" s="83">
        <v>5.6278687887996814E-5</v>
      </c>
    </row>
    <row r="129" spans="1:6" x14ac:dyDescent="0.2">
      <c r="A129" s="81" t="s">
        <v>139</v>
      </c>
      <c r="B129" s="81" t="s">
        <v>51</v>
      </c>
      <c r="C129" s="84">
        <v>1979</v>
      </c>
      <c r="D129" s="82">
        <v>102945419.18000001</v>
      </c>
      <c r="E129" s="82">
        <v>6166050.4400000004</v>
      </c>
      <c r="F129" s="83">
        <v>7.9742838257015058E-3</v>
      </c>
    </row>
    <row r="130" spans="1:6" x14ac:dyDescent="0.2">
      <c r="A130" s="81" t="s">
        <v>149</v>
      </c>
      <c r="B130" s="81" t="s">
        <v>150</v>
      </c>
      <c r="C130" s="84">
        <v>698</v>
      </c>
      <c r="D130" s="82">
        <v>40694926.109999999</v>
      </c>
      <c r="E130" s="82">
        <v>2434925.04</v>
      </c>
      <c r="F130" s="83">
        <v>3.1489822459622291E-3</v>
      </c>
    </row>
    <row r="131" spans="1:6" x14ac:dyDescent="0.2">
      <c r="A131" s="81" t="s">
        <v>149</v>
      </c>
      <c r="B131" s="81" t="s">
        <v>152</v>
      </c>
      <c r="C131" s="84">
        <v>101</v>
      </c>
      <c r="D131" s="82">
        <v>3166575.66</v>
      </c>
      <c r="E131" s="82">
        <v>189994.54</v>
      </c>
      <c r="F131" s="83">
        <v>2.4571164346388278E-4</v>
      </c>
    </row>
    <row r="132" spans="1:6" x14ac:dyDescent="0.2">
      <c r="A132" s="81" t="s">
        <v>149</v>
      </c>
      <c r="B132" s="81" t="s">
        <v>151</v>
      </c>
      <c r="C132" s="84">
        <v>114</v>
      </c>
      <c r="D132" s="82">
        <v>3044217.59</v>
      </c>
      <c r="E132" s="82">
        <v>182653.04</v>
      </c>
      <c r="F132" s="83">
        <v>2.3621720204209195E-4</v>
      </c>
    </row>
    <row r="133" spans="1:6" x14ac:dyDescent="0.2">
      <c r="A133" s="81" t="s">
        <v>149</v>
      </c>
      <c r="B133" s="81" t="s">
        <v>153</v>
      </c>
      <c r="C133" s="84">
        <v>44</v>
      </c>
      <c r="D133" s="82">
        <v>1935618.96</v>
      </c>
      <c r="E133" s="82">
        <v>116137.13</v>
      </c>
      <c r="F133" s="83">
        <v>1.5019507970849376E-4</v>
      </c>
    </row>
    <row r="134" spans="1:6" x14ac:dyDescent="0.2">
      <c r="A134" s="81" t="s">
        <v>149</v>
      </c>
      <c r="B134" s="81" t="s">
        <v>156</v>
      </c>
      <c r="C134" s="84">
        <v>21</v>
      </c>
      <c r="D134" s="82">
        <v>622152.88</v>
      </c>
      <c r="E134" s="82">
        <v>37329.19</v>
      </c>
      <c r="F134" s="83">
        <v>4.8276211643111107E-5</v>
      </c>
    </row>
    <row r="135" spans="1:6" x14ac:dyDescent="0.2">
      <c r="A135" s="81" t="s">
        <v>149</v>
      </c>
      <c r="B135" s="81" t="s">
        <v>154</v>
      </c>
      <c r="C135" s="84">
        <v>26</v>
      </c>
      <c r="D135" s="82">
        <v>282405.27</v>
      </c>
      <c r="E135" s="82">
        <v>16944.34</v>
      </c>
      <c r="F135" s="83">
        <v>2.1913375135995E-5</v>
      </c>
    </row>
    <row r="136" spans="1:6" x14ac:dyDescent="0.2">
      <c r="A136" s="81" t="s">
        <v>149</v>
      </c>
      <c r="B136" s="81" t="s">
        <v>155</v>
      </c>
      <c r="C136" s="84">
        <v>18</v>
      </c>
      <c r="D136" s="82">
        <v>266474.90000000002</v>
      </c>
      <c r="E136" s="82">
        <v>15988.5</v>
      </c>
      <c r="F136" s="83">
        <v>2.0677228995750563E-5</v>
      </c>
    </row>
    <row r="137" spans="1:6" x14ac:dyDescent="0.2">
      <c r="A137" s="81" t="s">
        <v>149</v>
      </c>
      <c r="B137" s="81" t="s">
        <v>50</v>
      </c>
      <c r="C137" s="84">
        <v>65</v>
      </c>
      <c r="D137" s="82">
        <v>110659.92</v>
      </c>
      <c r="E137" s="82">
        <v>6639.58</v>
      </c>
      <c r="F137" s="83">
        <v>8.5866789314573294E-6</v>
      </c>
    </row>
    <row r="138" spans="1:6" x14ac:dyDescent="0.2">
      <c r="A138" s="81" t="s">
        <v>149</v>
      </c>
      <c r="B138" s="81" t="s">
        <v>51</v>
      </c>
      <c r="C138" s="84">
        <v>1087</v>
      </c>
      <c r="D138" s="82">
        <v>50123031.289999999</v>
      </c>
      <c r="E138" s="82">
        <v>3000611.36</v>
      </c>
      <c r="F138" s="83">
        <v>3.8805596658830111E-3</v>
      </c>
    </row>
    <row r="139" spans="1:6" x14ac:dyDescent="0.2">
      <c r="A139" s="81" t="s">
        <v>157</v>
      </c>
      <c r="B139" s="81" t="s">
        <v>158</v>
      </c>
      <c r="C139" s="84">
        <v>357</v>
      </c>
      <c r="D139" s="82">
        <v>14265023.57</v>
      </c>
      <c r="E139" s="82">
        <v>855901.42</v>
      </c>
      <c r="F139" s="83">
        <v>1.1068999380259611E-3</v>
      </c>
    </row>
    <row r="140" spans="1:6" x14ac:dyDescent="0.2">
      <c r="A140" s="81" t="s">
        <v>157</v>
      </c>
      <c r="B140" s="81" t="s">
        <v>159</v>
      </c>
      <c r="C140" s="84">
        <v>205</v>
      </c>
      <c r="D140" s="82">
        <v>5705268.54</v>
      </c>
      <c r="E140" s="82">
        <v>342316.12</v>
      </c>
      <c r="F140" s="83">
        <v>4.4270249255257398E-4</v>
      </c>
    </row>
    <row r="141" spans="1:6" x14ac:dyDescent="0.2">
      <c r="A141" s="81" t="s">
        <v>157</v>
      </c>
      <c r="B141" s="81" t="s">
        <v>160</v>
      </c>
      <c r="C141" s="84">
        <v>135</v>
      </c>
      <c r="D141" s="82">
        <v>5111858.0199999996</v>
      </c>
      <c r="E141" s="82">
        <v>306711.45</v>
      </c>
      <c r="F141" s="83">
        <v>3.966565273333145E-4</v>
      </c>
    </row>
    <row r="142" spans="1:6" x14ac:dyDescent="0.2">
      <c r="A142" s="81" t="s">
        <v>157</v>
      </c>
      <c r="B142" s="81" t="s">
        <v>162</v>
      </c>
      <c r="C142" s="84">
        <v>77</v>
      </c>
      <c r="D142" s="82">
        <v>1856767.15</v>
      </c>
      <c r="E142" s="82">
        <v>111374.07</v>
      </c>
      <c r="F142" s="83">
        <v>1.4403522216460286E-4</v>
      </c>
    </row>
    <row r="143" spans="1:6" x14ac:dyDescent="0.2">
      <c r="A143" s="81" t="s">
        <v>157</v>
      </c>
      <c r="B143" s="81" t="s">
        <v>161</v>
      </c>
      <c r="C143" s="84">
        <v>100</v>
      </c>
      <c r="D143" s="82">
        <v>1509865.17</v>
      </c>
      <c r="E143" s="82">
        <v>90591.94</v>
      </c>
      <c r="F143" s="83">
        <v>1.171586007786406E-4</v>
      </c>
    </row>
    <row r="144" spans="1:6" x14ac:dyDescent="0.2">
      <c r="A144" s="81" t="s">
        <v>157</v>
      </c>
      <c r="B144" s="81" t="s">
        <v>163</v>
      </c>
      <c r="C144" s="84">
        <v>49</v>
      </c>
      <c r="D144" s="82">
        <v>1312104.27</v>
      </c>
      <c r="E144" s="82">
        <v>78726.28</v>
      </c>
      <c r="F144" s="83">
        <v>1.0181326075263956E-4</v>
      </c>
    </row>
    <row r="145" spans="1:6" x14ac:dyDescent="0.2">
      <c r="A145" s="81" t="s">
        <v>157</v>
      </c>
      <c r="B145" s="81" t="s">
        <v>164</v>
      </c>
      <c r="C145" s="84">
        <v>33</v>
      </c>
      <c r="D145" s="82">
        <v>827755.16</v>
      </c>
      <c r="E145" s="82">
        <v>49665.31</v>
      </c>
      <c r="F145" s="83">
        <v>6.4229977046936247E-5</v>
      </c>
    </row>
    <row r="146" spans="1:6" x14ac:dyDescent="0.2">
      <c r="A146" s="81" t="s">
        <v>157</v>
      </c>
      <c r="B146" s="81" t="s">
        <v>50</v>
      </c>
      <c r="C146" s="84">
        <v>116</v>
      </c>
      <c r="D146" s="82">
        <v>2965038.42</v>
      </c>
      <c r="E146" s="82">
        <v>177902.35</v>
      </c>
      <c r="F146" s="83">
        <v>2.3007334207912969E-4</v>
      </c>
    </row>
    <row r="147" spans="1:6" x14ac:dyDescent="0.2">
      <c r="A147" s="81" t="s">
        <v>157</v>
      </c>
      <c r="B147" s="81" t="s">
        <v>51</v>
      </c>
      <c r="C147" s="84">
        <v>1072</v>
      </c>
      <c r="D147" s="82">
        <v>33553680.300000001</v>
      </c>
      <c r="E147" s="82">
        <v>2013188.94</v>
      </c>
      <c r="F147" s="83">
        <v>2.6035693607337983E-3</v>
      </c>
    </row>
    <row r="148" spans="1:6" x14ac:dyDescent="0.2">
      <c r="A148" s="81" t="s">
        <v>166</v>
      </c>
      <c r="B148" s="81" t="s">
        <v>167</v>
      </c>
      <c r="C148" s="84">
        <v>2087</v>
      </c>
      <c r="D148" s="82">
        <v>165393473.62</v>
      </c>
      <c r="E148" s="82">
        <v>9896225.0999999996</v>
      </c>
      <c r="F148" s="83">
        <v>1.2798355854907871E-2</v>
      </c>
    </row>
    <row r="149" spans="1:6" x14ac:dyDescent="0.2">
      <c r="A149" s="81" t="s">
        <v>166</v>
      </c>
      <c r="B149" s="81" t="s">
        <v>168</v>
      </c>
      <c r="C149" s="84">
        <v>971</v>
      </c>
      <c r="D149" s="82">
        <v>48535562.549999997</v>
      </c>
      <c r="E149" s="82">
        <v>2891750.97</v>
      </c>
      <c r="F149" s="83">
        <v>3.7397752763157154E-3</v>
      </c>
    </row>
    <row r="150" spans="1:6" x14ac:dyDescent="0.2">
      <c r="A150" s="81" t="s">
        <v>166</v>
      </c>
      <c r="B150" s="81" t="s">
        <v>170</v>
      </c>
      <c r="C150" s="84">
        <v>65</v>
      </c>
      <c r="D150" s="82">
        <v>1491248.3</v>
      </c>
      <c r="E150" s="82">
        <v>89441.88</v>
      </c>
      <c r="F150" s="83">
        <v>1.156712783919969E-4</v>
      </c>
    </row>
    <row r="151" spans="1:6" x14ac:dyDescent="0.2">
      <c r="A151" s="81" t="s">
        <v>166</v>
      </c>
      <c r="B151" s="81" t="s">
        <v>169</v>
      </c>
      <c r="C151" s="84">
        <v>111</v>
      </c>
      <c r="D151" s="82">
        <v>1370075.24</v>
      </c>
      <c r="E151" s="82">
        <v>82204.52</v>
      </c>
      <c r="F151" s="83">
        <v>1.063115166854775E-4</v>
      </c>
    </row>
    <row r="152" spans="1:6" x14ac:dyDescent="0.2">
      <c r="A152" s="81" t="s">
        <v>166</v>
      </c>
      <c r="B152" s="81" t="s">
        <v>172</v>
      </c>
      <c r="C152" s="84">
        <v>32</v>
      </c>
      <c r="D152" s="82">
        <v>598826.93999999994</v>
      </c>
      <c r="E152" s="82">
        <v>35929.629999999997</v>
      </c>
      <c r="F152" s="83">
        <v>4.6466221799580274E-5</v>
      </c>
    </row>
    <row r="153" spans="1:6" x14ac:dyDescent="0.2">
      <c r="A153" s="81" t="s">
        <v>166</v>
      </c>
      <c r="B153" s="81" t="s">
        <v>171</v>
      </c>
      <c r="C153" s="84">
        <v>32</v>
      </c>
      <c r="D153" s="82">
        <v>184048.7</v>
      </c>
      <c r="E153" s="82">
        <v>11042.93</v>
      </c>
      <c r="F153" s="83">
        <v>1.4281339237204475E-5</v>
      </c>
    </row>
    <row r="154" spans="1:6" x14ac:dyDescent="0.2">
      <c r="A154" s="81" t="s">
        <v>166</v>
      </c>
      <c r="B154" s="81" t="s">
        <v>50</v>
      </c>
      <c r="C154" s="84">
        <v>108</v>
      </c>
      <c r="D154" s="82">
        <v>1383996.25</v>
      </c>
      <c r="E154" s="82">
        <v>82974.990000000005</v>
      </c>
      <c r="F154" s="83">
        <v>1.0730793189793371E-4</v>
      </c>
    </row>
    <row r="155" spans="1:6" x14ac:dyDescent="0.2">
      <c r="A155" s="81" t="s">
        <v>166</v>
      </c>
      <c r="B155" s="81" t="s">
        <v>51</v>
      </c>
      <c r="C155" s="84">
        <v>3406</v>
      </c>
      <c r="D155" s="82">
        <v>218957231.59999999</v>
      </c>
      <c r="E155" s="82">
        <v>13089570.02</v>
      </c>
      <c r="F155" s="83">
        <v>1.6928169419235778E-2</v>
      </c>
    </row>
    <row r="156" spans="1:6" x14ac:dyDescent="0.2">
      <c r="A156" s="81" t="s">
        <v>173</v>
      </c>
      <c r="B156" s="81" t="s">
        <v>173</v>
      </c>
      <c r="C156" s="84">
        <v>566</v>
      </c>
      <c r="D156" s="82">
        <v>25603301.82</v>
      </c>
      <c r="E156" s="82">
        <v>1531148.22</v>
      </c>
      <c r="F156" s="83">
        <v>1.9801671433452707E-3</v>
      </c>
    </row>
    <row r="157" spans="1:6" x14ac:dyDescent="0.2">
      <c r="A157" s="81" t="s">
        <v>173</v>
      </c>
      <c r="B157" s="81" t="s">
        <v>174</v>
      </c>
      <c r="C157" s="84">
        <v>115</v>
      </c>
      <c r="D157" s="82">
        <v>8222005.4800000004</v>
      </c>
      <c r="E157" s="82">
        <v>493262.36</v>
      </c>
      <c r="F157" s="83">
        <v>6.3791467446629461E-4</v>
      </c>
    </row>
    <row r="158" spans="1:6" x14ac:dyDescent="0.2">
      <c r="A158" s="81" t="s">
        <v>173</v>
      </c>
      <c r="B158" s="81" t="s">
        <v>175</v>
      </c>
      <c r="C158" s="84">
        <v>68</v>
      </c>
      <c r="D158" s="82">
        <v>2422873.86</v>
      </c>
      <c r="E158" s="82">
        <v>145372.45000000001</v>
      </c>
      <c r="F158" s="83">
        <v>1.88003842657116E-4</v>
      </c>
    </row>
    <row r="159" spans="1:6" x14ac:dyDescent="0.2">
      <c r="A159" s="81" t="s">
        <v>173</v>
      </c>
      <c r="B159" s="81" t="s">
        <v>176</v>
      </c>
      <c r="C159" s="84">
        <v>33</v>
      </c>
      <c r="D159" s="82">
        <v>632392.78</v>
      </c>
      <c r="E159" s="82">
        <v>37943.58</v>
      </c>
      <c r="F159" s="83">
        <v>4.9070775405984372E-5</v>
      </c>
    </row>
    <row r="160" spans="1:6" x14ac:dyDescent="0.2">
      <c r="A160" s="81" t="s">
        <v>173</v>
      </c>
      <c r="B160" s="81" t="s">
        <v>177</v>
      </c>
      <c r="C160" s="84">
        <v>20</v>
      </c>
      <c r="D160" s="82">
        <v>428041.82</v>
      </c>
      <c r="E160" s="82">
        <v>25682.51</v>
      </c>
      <c r="F160" s="83">
        <v>3.3214068890493398E-5</v>
      </c>
    </row>
    <row r="161" spans="1:6" x14ac:dyDescent="0.2">
      <c r="A161" s="81" t="s">
        <v>173</v>
      </c>
      <c r="B161" s="81" t="s">
        <v>50</v>
      </c>
      <c r="C161" s="84">
        <v>75</v>
      </c>
      <c r="D161" s="82">
        <v>231453.32</v>
      </c>
      <c r="E161" s="82">
        <v>13887.2</v>
      </c>
      <c r="F161" s="83">
        <v>1.7959709448027471E-5</v>
      </c>
    </row>
    <row r="162" spans="1:6" x14ac:dyDescent="0.2">
      <c r="A162" s="81" t="s">
        <v>173</v>
      </c>
      <c r="B162" s="81" t="s">
        <v>51</v>
      </c>
      <c r="C162" s="84">
        <v>877</v>
      </c>
      <c r="D162" s="82">
        <v>37540069.079999998</v>
      </c>
      <c r="E162" s="82">
        <v>2247296.3199999998</v>
      </c>
      <c r="F162" s="83">
        <v>2.9063302142131862E-3</v>
      </c>
    </row>
    <row r="163" spans="1:6" x14ac:dyDescent="0.2">
      <c r="A163" s="81" t="s">
        <v>178</v>
      </c>
      <c r="B163" s="81" t="s">
        <v>179</v>
      </c>
      <c r="C163" s="84">
        <v>443</v>
      </c>
      <c r="D163" s="82">
        <v>23516593.710000001</v>
      </c>
      <c r="E163" s="82">
        <v>1408741.04</v>
      </c>
      <c r="F163" s="83">
        <v>1.8218632817207244E-3</v>
      </c>
    </row>
    <row r="164" spans="1:6" x14ac:dyDescent="0.2">
      <c r="A164" s="81" t="s">
        <v>178</v>
      </c>
      <c r="B164" s="81" t="s">
        <v>184</v>
      </c>
      <c r="C164" s="84">
        <v>33</v>
      </c>
      <c r="D164" s="82">
        <v>3211485.64</v>
      </c>
      <c r="E164" s="82">
        <v>192689.17</v>
      </c>
      <c r="F164" s="83">
        <v>2.4919649079595393E-4</v>
      </c>
    </row>
    <row r="165" spans="1:6" x14ac:dyDescent="0.2">
      <c r="A165" s="81" t="s">
        <v>178</v>
      </c>
      <c r="B165" s="81" t="s">
        <v>180</v>
      </c>
      <c r="C165" s="84">
        <v>152</v>
      </c>
      <c r="D165" s="82">
        <v>3192720.69</v>
      </c>
      <c r="E165" s="82">
        <v>191563.23</v>
      </c>
      <c r="F165" s="83">
        <v>2.4774036175223655E-4</v>
      </c>
    </row>
    <row r="166" spans="1:6" x14ac:dyDescent="0.2">
      <c r="A166" s="81" t="s">
        <v>178</v>
      </c>
      <c r="B166" s="81" t="s">
        <v>181</v>
      </c>
      <c r="C166" s="84">
        <v>108</v>
      </c>
      <c r="D166" s="82">
        <v>2273948.67</v>
      </c>
      <c r="E166" s="82">
        <v>136413.01</v>
      </c>
      <c r="F166" s="83">
        <v>1.7641699007221512E-4</v>
      </c>
    </row>
    <row r="167" spans="1:6" x14ac:dyDescent="0.2">
      <c r="A167" s="81" t="s">
        <v>178</v>
      </c>
      <c r="B167" s="81" t="s">
        <v>183</v>
      </c>
      <c r="C167" s="84">
        <v>67</v>
      </c>
      <c r="D167" s="82">
        <v>1859102.5</v>
      </c>
      <c r="E167" s="82">
        <v>111546.15</v>
      </c>
      <c r="F167" s="83">
        <v>1.4425776571562945E-4</v>
      </c>
    </row>
    <row r="168" spans="1:6" x14ac:dyDescent="0.2">
      <c r="A168" s="81" t="s">
        <v>178</v>
      </c>
      <c r="B168" s="81" t="s">
        <v>182</v>
      </c>
      <c r="C168" s="84">
        <v>76</v>
      </c>
      <c r="D168" s="82">
        <v>751086.63</v>
      </c>
      <c r="E168" s="82">
        <v>44999.45</v>
      </c>
      <c r="F168" s="83">
        <v>5.8195824019315606E-5</v>
      </c>
    </row>
    <row r="169" spans="1:6" x14ac:dyDescent="0.2">
      <c r="A169" s="81" t="s">
        <v>178</v>
      </c>
      <c r="B169" s="81" t="s">
        <v>50</v>
      </c>
      <c r="C169" s="84">
        <v>50</v>
      </c>
      <c r="D169" s="82">
        <v>569292.01</v>
      </c>
      <c r="E169" s="82">
        <v>34157.53</v>
      </c>
      <c r="F169" s="83">
        <v>4.4174442239060552E-5</v>
      </c>
    </row>
    <row r="170" spans="1:6" x14ac:dyDescent="0.2">
      <c r="A170" s="81" t="s">
        <v>178</v>
      </c>
      <c r="B170" s="81" t="s">
        <v>51</v>
      </c>
      <c r="C170" s="84">
        <v>929</v>
      </c>
      <c r="D170" s="82">
        <v>35374229.850000001</v>
      </c>
      <c r="E170" s="82">
        <v>2120109.58</v>
      </c>
      <c r="F170" s="83">
        <v>2.7418451563151359E-3</v>
      </c>
    </row>
    <row r="171" spans="1:6" x14ac:dyDescent="0.2">
      <c r="A171" s="81" t="s">
        <v>185</v>
      </c>
      <c r="B171" s="81" t="s">
        <v>186</v>
      </c>
      <c r="C171" s="84">
        <v>470</v>
      </c>
      <c r="D171" s="82">
        <v>24290506.440000001</v>
      </c>
      <c r="E171" s="82">
        <v>1446590.44</v>
      </c>
      <c r="F171" s="83">
        <v>1.870812258244586E-3</v>
      </c>
    </row>
    <row r="172" spans="1:6" x14ac:dyDescent="0.2">
      <c r="A172" s="81" t="s">
        <v>185</v>
      </c>
      <c r="B172" s="81" t="s">
        <v>187</v>
      </c>
      <c r="C172" s="84">
        <v>30</v>
      </c>
      <c r="D172" s="82">
        <v>1043186.02</v>
      </c>
      <c r="E172" s="82">
        <v>62591.15</v>
      </c>
      <c r="F172" s="83">
        <v>8.0946401579721225E-5</v>
      </c>
    </row>
    <row r="173" spans="1:6" x14ac:dyDescent="0.2">
      <c r="A173" s="81" t="s">
        <v>185</v>
      </c>
      <c r="B173" s="81" t="s">
        <v>50</v>
      </c>
      <c r="C173" s="84">
        <v>40</v>
      </c>
      <c r="D173" s="82">
        <v>551415.38</v>
      </c>
      <c r="E173" s="82">
        <v>33057.620000000003</v>
      </c>
      <c r="F173" s="83">
        <v>4.2751976657879337E-5</v>
      </c>
    </row>
    <row r="174" spans="1:6" x14ac:dyDescent="0.2">
      <c r="A174" s="81" t="s">
        <v>185</v>
      </c>
      <c r="B174" s="81" t="s">
        <v>51</v>
      </c>
      <c r="C174" s="84">
        <v>540</v>
      </c>
      <c r="D174" s="82">
        <v>25885107.84</v>
      </c>
      <c r="E174" s="82">
        <v>1542239.21</v>
      </c>
      <c r="F174" s="83">
        <v>1.9945106364821865E-3</v>
      </c>
    </row>
    <row r="175" spans="1:6" x14ac:dyDescent="0.2">
      <c r="A175" s="81" t="s">
        <v>188</v>
      </c>
      <c r="B175" s="81" t="s">
        <v>189</v>
      </c>
      <c r="C175" s="84">
        <v>1135</v>
      </c>
      <c r="D175" s="82">
        <v>92732001.079999998</v>
      </c>
      <c r="E175" s="82">
        <v>5545971.7999999998</v>
      </c>
      <c r="F175" s="83">
        <v>7.1723631930809603E-3</v>
      </c>
    </row>
    <row r="176" spans="1:6" x14ac:dyDescent="0.2">
      <c r="A176" s="81" t="s">
        <v>188</v>
      </c>
      <c r="B176" s="81" t="s">
        <v>192</v>
      </c>
      <c r="C176" s="84">
        <v>21</v>
      </c>
      <c r="D176" s="82">
        <v>1571098.54</v>
      </c>
      <c r="E176" s="82">
        <v>94265.91</v>
      </c>
      <c r="F176" s="83">
        <v>1.2190998577495155E-4</v>
      </c>
    </row>
    <row r="177" spans="1:6" x14ac:dyDescent="0.2">
      <c r="A177" s="81" t="s">
        <v>188</v>
      </c>
      <c r="B177" s="81" t="s">
        <v>190</v>
      </c>
      <c r="C177" s="84">
        <v>57</v>
      </c>
      <c r="D177" s="82">
        <v>854209.15</v>
      </c>
      <c r="E177" s="82">
        <v>51143.5</v>
      </c>
      <c r="F177" s="83">
        <v>6.6141655636499291E-5</v>
      </c>
    </row>
    <row r="178" spans="1:6" x14ac:dyDescent="0.2">
      <c r="A178" s="81" t="s">
        <v>188</v>
      </c>
      <c r="B178" s="81" t="s">
        <v>193</v>
      </c>
      <c r="C178" s="84">
        <v>35</v>
      </c>
      <c r="D178" s="82">
        <v>612551.37</v>
      </c>
      <c r="E178" s="82">
        <v>36753.089999999997</v>
      </c>
      <c r="F178" s="83">
        <v>4.7531166665505205E-5</v>
      </c>
    </row>
    <row r="179" spans="1:6" x14ac:dyDescent="0.2">
      <c r="A179" s="81" t="s">
        <v>188</v>
      </c>
      <c r="B179" s="81" t="s">
        <v>194</v>
      </c>
      <c r="C179" s="84">
        <v>27</v>
      </c>
      <c r="D179" s="82">
        <v>205622.52</v>
      </c>
      <c r="E179" s="82">
        <v>12337.35</v>
      </c>
      <c r="F179" s="83">
        <v>1.5955356109123633E-5</v>
      </c>
    </row>
    <row r="180" spans="1:6" x14ac:dyDescent="0.2">
      <c r="A180" s="81" t="s">
        <v>188</v>
      </c>
      <c r="B180" s="81" t="s">
        <v>191</v>
      </c>
      <c r="C180" s="84">
        <v>30</v>
      </c>
      <c r="D180" s="82">
        <v>164283.41</v>
      </c>
      <c r="E180" s="82">
        <v>9857.01</v>
      </c>
      <c r="F180" s="83">
        <v>1.2747640678200159E-5</v>
      </c>
    </row>
    <row r="181" spans="1:6" x14ac:dyDescent="0.2">
      <c r="A181" s="81" t="s">
        <v>188</v>
      </c>
      <c r="B181" s="81" t="s">
        <v>195</v>
      </c>
      <c r="C181" s="84">
        <v>18</v>
      </c>
      <c r="D181" s="82">
        <v>104792.08</v>
      </c>
      <c r="E181" s="82">
        <v>6287.52</v>
      </c>
      <c r="F181" s="83">
        <v>8.1313751043163254E-6</v>
      </c>
    </row>
    <row r="182" spans="1:6" x14ac:dyDescent="0.2">
      <c r="A182" s="81" t="s">
        <v>188</v>
      </c>
      <c r="B182" s="81" t="s">
        <v>50</v>
      </c>
      <c r="C182" s="84">
        <v>53</v>
      </c>
      <c r="D182" s="82">
        <v>128066.9</v>
      </c>
      <c r="E182" s="82">
        <v>7612.44</v>
      </c>
      <c r="F182" s="83">
        <v>9.8448362946124649E-6</v>
      </c>
    </row>
    <row r="183" spans="1:6" x14ac:dyDescent="0.2">
      <c r="A183" s="81" t="s">
        <v>188</v>
      </c>
      <c r="B183" s="81" t="s">
        <v>51</v>
      </c>
      <c r="C183" s="84">
        <v>1376</v>
      </c>
      <c r="D183" s="82">
        <v>96372625.049999997</v>
      </c>
      <c r="E183" s="82">
        <v>5764228.6100000003</v>
      </c>
      <c r="F183" s="83">
        <v>7.454625196411606E-3</v>
      </c>
    </row>
    <row r="184" spans="1:6" x14ac:dyDescent="0.2">
      <c r="A184" s="81" t="s">
        <v>196</v>
      </c>
      <c r="B184" s="81" t="s">
        <v>197</v>
      </c>
      <c r="C184" s="84">
        <v>270</v>
      </c>
      <c r="D184" s="82">
        <v>11437151.33</v>
      </c>
      <c r="E184" s="82">
        <v>685991.06</v>
      </c>
      <c r="F184" s="83">
        <v>8.8716228768537795E-4</v>
      </c>
    </row>
    <row r="185" spans="1:6" x14ac:dyDescent="0.2">
      <c r="A185" s="81" t="s">
        <v>196</v>
      </c>
      <c r="B185" s="81" t="s">
        <v>200</v>
      </c>
      <c r="C185" s="84">
        <v>177</v>
      </c>
      <c r="D185" s="82">
        <v>8370016.8399999999</v>
      </c>
      <c r="E185" s="82">
        <v>502184.6</v>
      </c>
      <c r="F185" s="83">
        <v>6.4945341791533898E-4</v>
      </c>
    </row>
    <row r="186" spans="1:6" x14ac:dyDescent="0.2">
      <c r="A186" s="81" t="s">
        <v>196</v>
      </c>
      <c r="B186" s="81" t="s">
        <v>198</v>
      </c>
      <c r="C186" s="84">
        <v>246</v>
      </c>
      <c r="D186" s="82">
        <v>8188471.3499999996</v>
      </c>
      <c r="E186" s="82">
        <v>489405.74</v>
      </c>
      <c r="F186" s="83">
        <v>6.3292707619944089E-4</v>
      </c>
    </row>
    <row r="187" spans="1:6" x14ac:dyDescent="0.2">
      <c r="A187" s="81" t="s">
        <v>196</v>
      </c>
      <c r="B187" s="81" t="s">
        <v>201</v>
      </c>
      <c r="C187" s="84">
        <v>155</v>
      </c>
      <c r="D187" s="82">
        <v>6091014</v>
      </c>
      <c r="E187" s="82">
        <v>365402.85</v>
      </c>
      <c r="F187" s="83">
        <v>4.7255955250022786E-4</v>
      </c>
    </row>
    <row r="188" spans="1:6" x14ac:dyDescent="0.2">
      <c r="A188" s="81" t="s">
        <v>196</v>
      </c>
      <c r="B188" s="81" t="s">
        <v>199</v>
      </c>
      <c r="C188" s="84">
        <v>177</v>
      </c>
      <c r="D188" s="82">
        <v>5421776.4800000004</v>
      </c>
      <c r="E188" s="82">
        <v>324942.53000000003</v>
      </c>
      <c r="F188" s="83">
        <v>4.2023398713253571E-4</v>
      </c>
    </row>
    <row r="189" spans="1:6" x14ac:dyDescent="0.2">
      <c r="A189" s="81" t="s">
        <v>196</v>
      </c>
      <c r="B189" s="81" t="s">
        <v>202</v>
      </c>
      <c r="C189" s="84">
        <v>78</v>
      </c>
      <c r="D189" s="82">
        <v>1473673.98</v>
      </c>
      <c r="E189" s="82">
        <v>88391.05</v>
      </c>
      <c r="F189" s="83">
        <v>1.143122858319941E-4</v>
      </c>
    </row>
    <row r="190" spans="1:6" x14ac:dyDescent="0.2">
      <c r="A190" s="81" t="s">
        <v>196</v>
      </c>
      <c r="B190" s="81" t="s">
        <v>203</v>
      </c>
      <c r="C190" s="84">
        <v>63</v>
      </c>
      <c r="D190" s="82">
        <v>1477070.71</v>
      </c>
      <c r="E190" s="82">
        <v>84888.38</v>
      </c>
      <c r="F190" s="83">
        <v>1.0978243564676438E-4</v>
      </c>
    </row>
    <row r="191" spans="1:6" x14ac:dyDescent="0.2">
      <c r="A191" s="81" t="s">
        <v>196</v>
      </c>
      <c r="B191" s="81" t="s">
        <v>204</v>
      </c>
      <c r="C191" s="84">
        <v>29</v>
      </c>
      <c r="D191" s="82">
        <v>418806.71</v>
      </c>
      <c r="E191" s="82">
        <v>25128.41</v>
      </c>
      <c r="F191" s="83">
        <v>3.2497475552372543E-5</v>
      </c>
    </row>
    <row r="192" spans="1:6" x14ac:dyDescent="0.2">
      <c r="A192" s="81" t="s">
        <v>196</v>
      </c>
      <c r="B192" s="81" t="s">
        <v>50</v>
      </c>
      <c r="C192" s="84">
        <v>319</v>
      </c>
      <c r="D192" s="82">
        <v>8172935.2199999997</v>
      </c>
      <c r="E192" s="82">
        <v>489174.78</v>
      </c>
      <c r="F192" s="83">
        <v>6.3262838571510167E-4</v>
      </c>
    </row>
    <row r="193" spans="1:6" x14ac:dyDescent="0.2">
      <c r="A193" s="81" t="s">
        <v>196</v>
      </c>
      <c r="B193" s="81" t="s">
        <v>51</v>
      </c>
      <c r="C193" s="84">
        <v>1514</v>
      </c>
      <c r="D193" s="82">
        <v>51050916.619999997</v>
      </c>
      <c r="E193" s="82">
        <v>3055509.41</v>
      </c>
      <c r="F193" s="83">
        <v>3.9515569171117175E-3</v>
      </c>
    </row>
    <row r="194" spans="1:6" x14ac:dyDescent="0.2">
      <c r="A194" s="81" t="s">
        <v>205</v>
      </c>
      <c r="B194" s="81" t="s">
        <v>205</v>
      </c>
      <c r="C194" s="84">
        <v>1405</v>
      </c>
      <c r="D194" s="82">
        <v>93581693.620000005</v>
      </c>
      <c r="E194" s="82">
        <v>5602686.5199999996</v>
      </c>
      <c r="F194" s="83">
        <v>7.2457098643052692E-3</v>
      </c>
    </row>
    <row r="195" spans="1:6" x14ac:dyDescent="0.2">
      <c r="A195" s="81" t="s">
        <v>205</v>
      </c>
      <c r="B195" s="81" t="s">
        <v>206</v>
      </c>
      <c r="C195" s="84">
        <v>536</v>
      </c>
      <c r="D195" s="82">
        <v>20715261.879999999</v>
      </c>
      <c r="E195" s="82">
        <v>1239086.23</v>
      </c>
      <c r="F195" s="83">
        <v>1.6024561230378867E-3</v>
      </c>
    </row>
    <row r="196" spans="1:6" x14ac:dyDescent="0.2">
      <c r="A196" s="81" t="s">
        <v>205</v>
      </c>
      <c r="B196" s="81" t="s">
        <v>207</v>
      </c>
      <c r="C196" s="84">
        <v>166</v>
      </c>
      <c r="D196" s="82">
        <v>3766282.69</v>
      </c>
      <c r="E196" s="82">
        <v>225976.95</v>
      </c>
      <c r="F196" s="83">
        <v>2.9224612333310037E-4</v>
      </c>
    </row>
    <row r="197" spans="1:6" x14ac:dyDescent="0.2">
      <c r="A197" s="81" t="s">
        <v>205</v>
      </c>
      <c r="B197" s="81" t="s">
        <v>208</v>
      </c>
      <c r="C197" s="84">
        <v>61</v>
      </c>
      <c r="D197" s="82">
        <v>2150723.31</v>
      </c>
      <c r="E197" s="82">
        <v>129043.38</v>
      </c>
      <c r="F197" s="83">
        <v>1.6688616934957366E-4</v>
      </c>
    </row>
    <row r="198" spans="1:6" x14ac:dyDescent="0.2">
      <c r="A198" s="81" t="s">
        <v>205</v>
      </c>
      <c r="B198" s="81" t="s">
        <v>211</v>
      </c>
      <c r="C198" s="84">
        <v>60</v>
      </c>
      <c r="D198" s="82">
        <v>1374116.72</v>
      </c>
      <c r="E198" s="82">
        <v>82447.03</v>
      </c>
      <c r="F198" s="83">
        <v>1.0662514428054642E-4</v>
      </c>
    </row>
    <row r="199" spans="1:6" x14ac:dyDescent="0.2">
      <c r="A199" s="81" t="s">
        <v>205</v>
      </c>
      <c r="B199" s="81" t="s">
        <v>210</v>
      </c>
      <c r="C199" s="84">
        <v>33</v>
      </c>
      <c r="D199" s="82">
        <v>987127.03</v>
      </c>
      <c r="E199" s="82">
        <v>59227.62</v>
      </c>
      <c r="F199" s="83">
        <v>7.6596495081670941E-5</v>
      </c>
    </row>
    <row r="200" spans="1:6" x14ac:dyDescent="0.2">
      <c r="A200" s="81" t="s">
        <v>205</v>
      </c>
      <c r="B200" s="81" t="s">
        <v>209</v>
      </c>
      <c r="C200" s="84">
        <v>63</v>
      </c>
      <c r="D200" s="82">
        <v>923385.68</v>
      </c>
      <c r="E200" s="82">
        <v>55348.18</v>
      </c>
      <c r="F200" s="83">
        <v>7.1579384705133147E-5</v>
      </c>
    </row>
    <row r="201" spans="1:6" x14ac:dyDescent="0.2">
      <c r="A201" s="81" t="s">
        <v>205</v>
      </c>
      <c r="B201" s="81" t="s">
        <v>213</v>
      </c>
      <c r="C201" s="84">
        <v>31</v>
      </c>
      <c r="D201" s="82">
        <v>509235.59</v>
      </c>
      <c r="E201" s="82">
        <v>30554.16</v>
      </c>
      <c r="F201" s="83">
        <v>3.9514361140369767E-5</v>
      </c>
    </row>
    <row r="202" spans="1:6" x14ac:dyDescent="0.2">
      <c r="A202" s="81" t="s">
        <v>205</v>
      </c>
      <c r="B202" s="81" t="s">
        <v>214</v>
      </c>
      <c r="C202" s="84">
        <v>24</v>
      </c>
      <c r="D202" s="82">
        <v>475300.45</v>
      </c>
      <c r="E202" s="82">
        <v>28518.03</v>
      </c>
      <c r="F202" s="83">
        <v>3.6881123108339395E-5</v>
      </c>
    </row>
    <row r="203" spans="1:6" x14ac:dyDescent="0.2">
      <c r="A203" s="81" t="s">
        <v>205</v>
      </c>
      <c r="B203" s="81" t="s">
        <v>212</v>
      </c>
      <c r="C203" s="84">
        <v>22</v>
      </c>
      <c r="D203" s="82">
        <v>352719.94</v>
      </c>
      <c r="E203" s="82">
        <v>21163.200000000001</v>
      </c>
      <c r="F203" s="83">
        <v>2.7369442579533309E-5</v>
      </c>
    </row>
    <row r="204" spans="1:6" x14ac:dyDescent="0.2">
      <c r="A204" s="81" t="s">
        <v>205</v>
      </c>
      <c r="B204" s="81" t="s">
        <v>50</v>
      </c>
      <c r="C204" s="84">
        <v>141</v>
      </c>
      <c r="D204" s="82">
        <v>1353899.99</v>
      </c>
      <c r="E204" s="82">
        <v>81234</v>
      </c>
      <c r="F204" s="83">
        <v>1.0505638554215849E-4</v>
      </c>
    </row>
    <row r="205" spans="1:6" x14ac:dyDescent="0.2">
      <c r="A205" s="81" t="s">
        <v>205</v>
      </c>
      <c r="B205" s="81" t="s">
        <v>51</v>
      </c>
      <c r="C205" s="84">
        <v>2542</v>
      </c>
      <c r="D205" s="82">
        <v>126189746.90000001</v>
      </c>
      <c r="E205" s="82">
        <v>7555285.2999999998</v>
      </c>
      <c r="F205" s="83">
        <v>9.7709206164635822E-3</v>
      </c>
    </row>
    <row r="206" spans="1:6" x14ac:dyDescent="0.2">
      <c r="A206" s="81" t="s">
        <v>216</v>
      </c>
      <c r="B206" s="81" t="s">
        <v>217</v>
      </c>
      <c r="C206" s="84">
        <v>729</v>
      </c>
      <c r="D206" s="82">
        <v>35780727.109999999</v>
      </c>
      <c r="E206" s="82">
        <v>2138900.48</v>
      </c>
      <c r="F206" s="83">
        <v>2.7661466068787436E-3</v>
      </c>
    </row>
    <row r="207" spans="1:6" x14ac:dyDescent="0.2">
      <c r="A207" s="81" t="s">
        <v>216</v>
      </c>
      <c r="B207" s="81" t="s">
        <v>223</v>
      </c>
      <c r="C207" s="84">
        <v>19</v>
      </c>
      <c r="D207" s="82">
        <v>1689561.85</v>
      </c>
      <c r="E207" s="82">
        <v>101373.72</v>
      </c>
      <c r="F207" s="83">
        <v>1.3110220612259427E-4</v>
      </c>
    </row>
    <row r="208" spans="1:6" x14ac:dyDescent="0.2">
      <c r="A208" s="81" t="s">
        <v>216</v>
      </c>
      <c r="B208" s="81" t="s">
        <v>218</v>
      </c>
      <c r="C208" s="84">
        <v>64</v>
      </c>
      <c r="D208" s="82">
        <v>1208288.99</v>
      </c>
      <c r="E208" s="82">
        <v>72497.31</v>
      </c>
      <c r="F208" s="83">
        <v>9.3757605807043626E-5</v>
      </c>
    </row>
    <row r="209" spans="1:6" x14ac:dyDescent="0.2">
      <c r="A209" s="81" t="s">
        <v>216</v>
      </c>
      <c r="B209" s="81" t="s">
        <v>220</v>
      </c>
      <c r="C209" s="84">
        <v>41</v>
      </c>
      <c r="D209" s="82">
        <v>1141056.68</v>
      </c>
      <c r="E209" s="82">
        <v>68463.399999999994</v>
      </c>
      <c r="F209" s="83">
        <v>8.8540726123630668E-5</v>
      </c>
    </row>
    <row r="210" spans="1:6" x14ac:dyDescent="0.2">
      <c r="A210" s="81" t="s">
        <v>216</v>
      </c>
      <c r="B210" s="81" t="s">
        <v>221</v>
      </c>
      <c r="C210" s="84">
        <v>33</v>
      </c>
      <c r="D210" s="82">
        <v>865272.67</v>
      </c>
      <c r="E210" s="82">
        <v>51916.38</v>
      </c>
      <c r="F210" s="83">
        <v>6.7141187596735441E-5</v>
      </c>
    </row>
    <row r="211" spans="1:6" x14ac:dyDescent="0.2">
      <c r="A211" s="81" t="s">
        <v>216</v>
      </c>
      <c r="B211" s="81" t="s">
        <v>224</v>
      </c>
      <c r="C211" s="84">
        <v>26</v>
      </c>
      <c r="D211" s="82">
        <v>559191.12</v>
      </c>
      <c r="E211" s="82">
        <v>33551.480000000003</v>
      </c>
      <c r="F211" s="83">
        <v>4.3390664234064801E-5</v>
      </c>
    </row>
    <row r="212" spans="1:6" x14ac:dyDescent="0.2">
      <c r="A212" s="81" t="s">
        <v>216</v>
      </c>
      <c r="B212" s="81" t="s">
        <v>219</v>
      </c>
      <c r="C212" s="84">
        <v>45</v>
      </c>
      <c r="D212" s="82">
        <v>534817.04</v>
      </c>
      <c r="E212" s="82">
        <v>32089.02</v>
      </c>
      <c r="F212" s="83">
        <v>4.1499328566733571E-5</v>
      </c>
    </row>
    <row r="213" spans="1:6" x14ac:dyDescent="0.2">
      <c r="A213" s="81" t="s">
        <v>216</v>
      </c>
      <c r="B213" s="81" t="s">
        <v>222</v>
      </c>
      <c r="C213" s="84">
        <v>29</v>
      </c>
      <c r="D213" s="82">
        <v>325511.64</v>
      </c>
      <c r="E213" s="82">
        <v>19530.71</v>
      </c>
      <c r="F213" s="83">
        <v>2.525821453667295E-5</v>
      </c>
    </row>
    <row r="214" spans="1:6" x14ac:dyDescent="0.2">
      <c r="A214" s="81" t="s">
        <v>216</v>
      </c>
      <c r="B214" s="81" t="s">
        <v>50</v>
      </c>
      <c r="C214" s="84">
        <v>119</v>
      </c>
      <c r="D214" s="82">
        <v>1389377.78</v>
      </c>
      <c r="E214" s="82">
        <v>83362.7</v>
      </c>
      <c r="F214" s="83">
        <v>1.0780934031360386E-4</v>
      </c>
    </row>
    <row r="215" spans="1:6" x14ac:dyDescent="0.2">
      <c r="A215" s="81" t="s">
        <v>216</v>
      </c>
      <c r="B215" s="81" t="s">
        <v>51</v>
      </c>
      <c r="C215" s="84">
        <v>1105</v>
      </c>
      <c r="D215" s="82">
        <v>43493804.880000003</v>
      </c>
      <c r="E215" s="82">
        <v>2601685.2000000002</v>
      </c>
      <c r="F215" s="83">
        <v>3.3646458801798234E-3</v>
      </c>
    </row>
    <row r="216" spans="1:6" x14ac:dyDescent="0.2">
      <c r="A216" s="81" t="s">
        <v>225</v>
      </c>
      <c r="B216" s="81" t="s">
        <v>226</v>
      </c>
      <c r="C216" s="84">
        <v>1007</v>
      </c>
      <c r="D216" s="82">
        <v>205418810.69999999</v>
      </c>
      <c r="E216" s="82">
        <v>12197370.449999999</v>
      </c>
      <c r="F216" s="83">
        <v>1.5774326668583735E-2</v>
      </c>
    </row>
    <row r="217" spans="1:6" x14ac:dyDescent="0.2">
      <c r="A217" s="81" t="s">
        <v>225</v>
      </c>
      <c r="B217" s="81" t="s">
        <v>227</v>
      </c>
      <c r="C217" s="84">
        <v>999</v>
      </c>
      <c r="D217" s="82">
        <v>116840193.08</v>
      </c>
      <c r="E217" s="82">
        <v>7010411.8200000003</v>
      </c>
      <c r="F217" s="83">
        <v>9.0662595338309709E-3</v>
      </c>
    </row>
    <row r="218" spans="1:6" x14ac:dyDescent="0.2">
      <c r="A218" s="81" t="s">
        <v>225</v>
      </c>
      <c r="B218" s="81" t="s">
        <v>228</v>
      </c>
      <c r="C218" s="84">
        <v>771</v>
      </c>
      <c r="D218" s="82">
        <v>64679230.369999997</v>
      </c>
      <c r="E218" s="82">
        <v>3879436.19</v>
      </c>
      <c r="F218" s="83">
        <v>5.0171054492311401E-3</v>
      </c>
    </row>
    <row r="219" spans="1:6" x14ac:dyDescent="0.2">
      <c r="A219" s="81" t="s">
        <v>225</v>
      </c>
      <c r="B219" s="81" t="s">
        <v>229</v>
      </c>
      <c r="C219" s="84">
        <v>496</v>
      </c>
      <c r="D219" s="82">
        <v>33753816.789999999</v>
      </c>
      <c r="E219" s="82">
        <v>2024195.15</v>
      </c>
      <c r="F219" s="83">
        <v>2.6178032115981896E-3</v>
      </c>
    </row>
    <row r="220" spans="1:6" x14ac:dyDescent="0.2">
      <c r="A220" s="81" t="s">
        <v>225</v>
      </c>
      <c r="B220" s="81" t="s">
        <v>784</v>
      </c>
      <c r="C220" s="84">
        <v>36</v>
      </c>
      <c r="D220" s="82">
        <v>17639691.149999999</v>
      </c>
      <c r="E220" s="82">
        <v>1058381.47</v>
      </c>
      <c r="F220" s="83">
        <v>1.3687585464583359E-3</v>
      </c>
    </row>
    <row r="221" spans="1:6" x14ac:dyDescent="0.2">
      <c r="A221" s="81" t="s">
        <v>225</v>
      </c>
      <c r="B221" s="81" t="s">
        <v>231</v>
      </c>
      <c r="C221" s="84">
        <v>165</v>
      </c>
      <c r="D221" s="82">
        <v>7701385.1699999999</v>
      </c>
      <c r="E221" s="82">
        <v>462083.07</v>
      </c>
      <c r="F221" s="83">
        <v>5.9759185998995757E-4</v>
      </c>
    </row>
    <row r="222" spans="1:6" x14ac:dyDescent="0.2">
      <c r="A222" s="81" t="s">
        <v>225</v>
      </c>
      <c r="B222" s="81" t="s">
        <v>235</v>
      </c>
      <c r="C222" s="84">
        <v>105</v>
      </c>
      <c r="D222" s="82">
        <v>7118779.0700000003</v>
      </c>
      <c r="E222" s="82">
        <v>426414.05</v>
      </c>
      <c r="F222" s="83">
        <v>5.5146267372520438E-4</v>
      </c>
    </row>
    <row r="223" spans="1:6" x14ac:dyDescent="0.2">
      <c r="A223" s="81" t="s">
        <v>225</v>
      </c>
      <c r="B223" s="81" t="s">
        <v>232</v>
      </c>
      <c r="C223" s="84">
        <v>190</v>
      </c>
      <c r="D223" s="82">
        <v>6320051.71</v>
      </c>
      <c r="E223" s="82">
        <v>379203.12</v>
      </c>
      <c r="F223" s="83">
        <v>4.9040683917459926E-4</v>
      </c>
    </row>
    <row r="224" spans="1:6" x14ac:dyDescent="0.2">
      <c r="A224" s="81" t="s">
        <v>225</v>
      </c>
      <c r="B224" s="81" t="s">
        <v>234</v>
      </c>
      <c r="C224" s="84">
        <v>109</v>
      </c>
      <c r="D224" s="82">
        <v>4520544.5199999996</v>
      </c>
      <c r="E224" s="82">
        <v>271232.69</v>
      </c>
      <c r="F224" s="83">
        <v>3.5077339601985322E-4</v>
      </c>
    </row>
    <row r="225" spans="1:6" x14ac:dyDescent="0.2">
      <c r="A225" s="81" t="s">
        <v>225</v>
      </c>
      <c r="B225" s="81" t="s">
        <v>230</v>
      </c>
      <c r="C225" s="84">
        <v>189</v>
      </c>
      <c r="D225" s="82">
        <v>3462978.46</v>
      </c>
      <c r="E225" s="82">
        <v>207778.71</v>
      </c>
      <c r="F225" s="83">
        <v>2.6871113407209228E-4</v>
      </c>
    </row>
    <row r="226" spans="1:6" x14ac:dyDescent="0.2">
      <c r="A226" s="81" t="s">
        <v>225</v>
      </c>
      <c r="B226" s="81" t="s">
        <v>236</v>
      </c>
      <c r="C226" s="84">
        <v>78</v>
      </c>
      <c r="D226" s="82">
        <v>2033861.47</v>
      </c>
      <c r="E226" s="82">
        <v>122031.71</v>
      </c>
      <c r="F226" s="83">
        <v>1.5781828266648053E-4</v>
      </c>
    </row>
    <row r="227" spans="1:6" x14ac:dyDescent="0.2">
      <c r="A227" s="81" t="s">
        <v>225</v>
      </c>
      <c r="B227" s="81" t="s">
        <v>233</v>
      </c>
      <c r="C227" s="84">
        <v>117</v>
      </c>
      <c r="D227" s="82">
        <v>1883130.93</v>
      </c>
      <c r="E227" s="82">
        <v>112987.86</v>
      </c>
      <c r="F227" s="83">
        <v>1.4612226631390094E-4</v>
      </c>
    </row>
    <row r="228" spans="1:6" x14ac:dyDescent="0.2">
      <c r="A228" s="81" t="s">
        <v>225</v>
      </c>
      <c r="B228" s="81" t="s">
        <v>237</v>
      </c>
      <c r="C228" s="84">
        <v>95</v>
      </c>
      <c r="D228" s="82">
        <v>1519253.49</v>
      </c>
      <c r="E228" s="82">
        <v>91155.22</v>
      </c>
      <c r="F228" s="83">
        <v>1.1788706620996476E-4</v>
      </c>
    </row>
    <row r="229" spans="1:6" x14ac:dyDescent="0.2">
      <c r="A229" s="81" t="s">
        <v>225</v>
      </c>
      <c r="B229" s="81" t="s">
        <v>238</v>
      </c>
      <c r="C229" s="84">
        <v>33</v>
      </c>
      <c r="D229" s="82">
        <v>833385</v>
      </c>
      <c r="E229" s="82">
        <v>49814.89</v>
      </c>
      <c r="F229" s="83">
        <v>6.4423422330307705E-5</v>
      </c>
    </row>
    <row r="230" spans="1:6" x14ac:dyDescent="0.2">
      <c r="A230" s="81" t="s">
        <v>225</v>
      </c>
      <c r="B230" s="81" t="s">
        <v>239</v>
      </c>
      <c r="C230" s="84">
        <v>28</v>
      </c>
      <c r="D230" s="82">
        <v>631020.32999999996</v>
      </c>
      <c r="E230" s="82">
        <v>37861.230000000003</v>
      </c>
      <c r="F230" s="83">
        <v>4.8964275746366524E-5</v>
      </c>
    </row>
    <row r="231" spans="1:6" x14ac:dyDescent="0.2">
      <c r="A231" s="81" t="s">
        <v>225</v>
      </c>
      <c r="B231" s="81" t="s">
        <v>50</v>
      </c>
      <c r="C231" s="84">
        <v>165</v>
      </c>
      <c r="D231" s="82">
        <v>3513947.97</v>
      </c>
      <c r="E231" s="82">
        <v>210745.45</v>
      </c>
      <c r="F231" s="83">
        <v>2.7254788938690309E-4</v>
      </c>
    </row>
    <row r="232" spans="1:6" x14ac:dyDescent="0.2">
      <c r="A232" s="81" t="s">
        <v>225</v>
      </c>
      <c r="B232" s="81" t="s">
        <v>51</v>
      </c>
      <c r="C232" s="84">
        <v>4583</v>
      </c>
      <c r="D232" s="82">
        <v>477870080.20999998</v>
      </c>
      <c r="E232" s="82">
        <v>28541103.07</v>
      </c>
      <c r="F232" s="83">
        <v>3.6910962502405442E-2</v>
      </c>
    </row>
    <row r="233" spans="1:6" x14ac:dyDescent="0.2">
      <c r="A233" s="81" t="s">
        <v>240</v>
      </c>
      <c r="B233" s="81" t="s">
        <v>241</v>
      </c>
      <c r="C233" s="84">
        <v>570</v>
      </c>
      <c r="D233" s="82">
        <v>31352386.18</v>
      </c>
      <c r="E233" s="82">
        <v>1881136.14</v>
      </c>
      <c r="F233" s="83">
        <v>2.4327912398888129E-3</v>
      </c>
    </row>
    <row r="234" spans="1:6" x14ac:dyDescent="0.2">
      <c r="A234" s="81" t="s">
        <v>240</v>
      </c>
      <c r="B234" s="81" t="s">
        <v>242</v>
      </c>
      <c r="C234" s="84">
        <v>66</v>
      </c>
      <c r="D234" s="82">
        <v>1286927.5</v>
      </c>
      <c r="E234" s="82">
        <v>76854.92</v>
      </c>
      <c r="F234" s="83">
        <v>9.9393112567788711E-5</v>
      </c>
    </row>
    <row r="235" spans="1:6" x14ac:dyDescent="0.2">
      <c r="A235" s="81" t="s">
        <v>240</v>
      </c>
      <c r="B235" s="81" t="s">
        <v>243</v>
      </c>
      <c r="C235" s="84">
        <v>27</v>
      </c>
      <c r="D235" s="82">
        <v>543092.75</v>
      </c>
      <c r="E235" s="82">
        <v>32585.58</v>
      </c>
      <c r="F235" s="83">
        <v>4.214150793503766E-5</v>
      </c>
    </row>
    <row r="236" spans="1:6" x14ac:dyDescent="0.2">
      <c r="A236" s="81" t="s">
        <v>240</v>
      </c>
      <c r="B236" s="81" t="s">
        <v>50</v>
      </c>
      <c r="C236" s="84">
        <v>31</v>
      </c>
      <c r="D236" s="82">
        <v>440976.51</v>
      </c>
      <c r="E236" s="82">
        <v>26458.58</v>
      </c>
      <c r="F236" s="83">
        <v>3.4217726338454884E-5</v>
      </c>
    </row>
    <row r="237" spans="1:6" x14ac:dyDescent="0.2">
      <c r="A237" s="81" t="s">
        <v>240</v>
      </c>
      <c r="B237" s="81" t="s">
        <v>51</v>
      </c>
      <c r="C237" s="84">
        <v>694</v>
      </c>
      <c r="D237" s="82">
        <v>33623382.939999998</v>
      </c>
      <c r="E237" s="82">
        <v>2017035.22</v>
      </c>
      <c r="F237" s="83">
        <v>2.6085435867300943E-3</v>
      </c>
    </row>
    <row r="238" spans="1:6" x14ac:dyDescent="0.2">
      <c r="A238" s="81" t="s">
        <v>244</v>
      </c>
      <c r="B238" s="81" t="s">
        <v>246</v>
      </c>
      <c r="C238" s="84">
        <v>226</v>
      </c>
      <c r="D238" s="82">
        <v>11869170.470000001</v>
      </c>
      <c r="E238" s="82">
        <v>711563.35</v>
      </c>
      <c r="F238" s="83">
        <v>9.2023381386205122E-4</v>
      </c>
    </row>
    <row r="239" spans="1:6" x14ac:dyDescent="0.2">
      <c r="A239" s="81" t="s">
        <v>244</v>
      </c>
      <c r="B239" s="81" t="s">
        <v>245</v>
      </c>
      <c r="C239" s="84">
        <v>143</v>
      </c>
      <c r="D239" s="82">
        <v>4848485.68</v>
      </c>
      <c r="E239" s="82">
        <v>289849.87</v>
      </c>
      <c r="F239" s="83">
        <v>3.7485018209203685E-4</v>
      </c>
    </row>
    <row r="240" spans="1:6" x14ac:dyDescent="0.2">
      <c r="A240" s="81" t="s">
        <v>244</v>
      </c>
      <c r="B240" s="81" t="s">
        <v>774</v>
      </c>
      <c r="C240" s="84">
        <v>27</v>
      </c>
      <c r="D240" s="82">
        <v>802990.95</v>
      </c>
      <c r="E240" s="82">
        <v>48179.47</v>
      </c>
      <c r="F240" s="83">
        <v>6.2308405046370482E-5</v>
      </c>
    </row>
    <row r="241" spans="1:6" x14ac:dyDescent="0.2">
      <c r="A241" s="81" t="s">
        <v>244</v>
      </c>
      <c r="B241" s="81" t="s">
        <v>247</v>
      </c>
      <c r="C241" s="84">
        <v>20</v>
      </c>
      <c r="D241" s="82">
        <v>90177.98</v>
      </c>
      <c r="E241" s="82">
        <v>5392.69</v>
      </c>
      <c r="F241" s="83">
        <v>6.9741305333892544E-6</v>
      </c>
    </row>
    <row r="242" spans="1:6" x14ac:dyDescent="0.2">
      <c r="A242" s="81" t="s">
        <v>244</v>
      </c>
      <c r="B242" s="81" t="s">
        <v>785</v>
      </c>
      <c r="C242" s="84">
        <v>16</v>
      </c>
      <c r="D242" s="82">
        <v>0</v>
      </c>
      <c r="E242" s="82">
        <v>0</v>
      </c>
      <c r="F242" s="83">
        <v>0</v>
      </c>
    </row>
    <row r="243" spans="1:6" x14ac:dyDescent="0.2">
      <c r="A243" s="81" t="s">
        <v>244</v>
      </c>
      <c r="B243" s="81" t="s">
        <v>50</v>
      </c>
      <c r="C243" s="84">
        <v>75</v>
      </c>
      <c r="D243" s="82">
        <v>387010.8</v>
      </c>
      <c r="E243" s="82">
        <v>23220.65</v>
      </c>
      <c r="F243" s="83">
        <v>3.0030252836737362E-5</v>
      </c>
    </row>
    <row r="244" spans="1:6" x14ac:dyDescent="0.2">
      <c r="A244" s="81" t="s">
        <v>244</v>
      </c>
      <c r="B244" s="81" t="s">
        <v>51</v>
      </c>
      <c r="C244" s="84">
        <v>507</v>
      </c>
      <c r="D244" s="82">
        <v>17997835.879999999</v>
      </c>
      <c r="E244" s="82">
        <v>1078206.03</v>
      </c>
      <c r="F244" s="83">
        <v>1.3943967843705852E-3</v>
      </c>
    </row>
    <row r="245" spans="1:6" x14ac:dyDescent="0.2">
      <c r="A245" s="81" t="s">
        <v>248</v>
      </c>
      <c r="B245" s="81" t="s">
        <v>249</v>
      </c>
      <c r="C245" s="84">
        <v>733</v>
      </c>
      <c r="D245" s="82">
        <v>36611308.240000002</v>
      </c>
      <c r="E245" s="82">
        <v>2192538.38</v>
      </c>
      <c r="F245" s="83">
        <v>2.83551416113031E-3</v>
      </c>
    </row>
    <row r="246" spans="1:6" x14ac:dyDescent="0.2">
      <c r="A246" s="81" t="s">
        <v>248</v>
      </c>
      <c r="B246" s="81" t="s">
        <v>250</v>
      </c>
      <c r="C246" s="84">
        <v>88</v>
      </c>
      <c r="D246" s="82">
        <v>4116522.43</v>
      </c>
      <c r="E246" s="82">
        <v>246991.35</v>
      </c>
      <c r="F246" s="83">
        <v>3.1942312936920762E-4</v>
      </c>
    </row>
    <row r="247" spans="1:6" x14ac:dyDescent="0.2">
      <c r="A247" s="81" t="s">
        <v>248</v>
      </c>
      <c r="B247" s="81" t="s">
        <v>252</v>
      </c>
      <c r="C247" s="84">
        <v>125</v>
      </c>
      <c r="D247" s="82">
        <v>3390930.12</v>
      </c>
      <c r="E247" s="82">
        <v>203455.79</v>
      </c>
      <c r="F247" s="83">
        <v>2.6312049037378974E-4</v>
      </c>
    </row>
    <row r="248" spans="1:6" x14ac:dyDescent="0.2">
      <c r="A248" s="81" t="s">
        <v>248</v>
      </c>
      <c r="B248" s="81" t="s">
        <v>251</v>
      </c>
      <c r="C248" s="84">
        <v>90</v>
      </c>
      <c r="D248" s="82">
        <v>2937772.22</v>
      </c>
      <c r="E248" s="82">
        <v>176266.34</v>
      </c>
      <c r="F248" s="83">
        <v>2.2795756177395172E-4</v>
      </c>
    </row>
    <row r="249" spans="1:6" x14ac:dyDescent="0.2">
      <c r="A249" s="81" t="s">
        <v>248</v>
      </c>
      <c r="B249" s="81" t="s">
        <v>201</v>
      </c>
      <c r="C249" s="84">
        <v>46</v>
      </c>
      <c r="D249" s="82">
        <v>951778.36</v>
      </c>
      <c r="E249" s="82">
        <v>57106.720000000001</v>
      </c>
      <c r="F249" s="83">
        <v>7.3853627709679373E-5</v>
      </c>
    </row>
    <row r="250" spans="1:6" x14ac:dyDescent="0.2">
      <c r="A250" s="81" t="s">
        <v>248</v>
      </c>
      <c r="B250" s="81" t="s">
        <v>253</v>
      </c>
      <c r="C250" s="84">
        <v>62</v>
      </c>
      <c r="D250" s="82">
        <v>657954.16</v>
      </c>
      <c r="E250" s="82">
        <v>39477.24</v>
      </c>
      <c r="F250" s="83">
        <v>5.1054190924739901E-5</v>
      </c>
    </row>
    <row r="251" spans="1:6" x14ac:dyDescent="0.2">
      <c r="A251" s="81" t="s">
        <v>248</v>
      </c>
      <c r="B251" s="81" t="s">
        <v>255</v>
      </c>
      <c r="C251" s="84">
        <v>25</v>
      </c>
      <c r="D251" s="82">
        <v>634223.46</v>
      </c>
      <c r="E251" s="82">
        <v>38053.410000000003</v>
      </c>
      <c r="F251" s="83">
        <v>4.9212813749831722E-5</v>
      </c>
    </row>
    <row r="252" spans="1:6" x14ac:dyDescent="0.2">
      <c r="A252" s="81" t="s">
        <v>248</v>
      </c>
      <c r="B252" s="81" t="s">
        <v>254</v>
      </c>
      <c r="C252" s="84">
        <v>22</v>
      </c>
      <c r="D252" s="82">
        <v>493886.64</v>
      </c>
      <c r="E252" s="82">
        <v>29254.21</v>
      </c>
      <c r="F252" s="83">
        <v>3.7833192560889138E-5</v>
      </c>
    </row>
    <row r="253" spans="1:6" x14ac:dyDescent="0.2">
      <c r="A253" s="81" t="s">
        <v>248</v>
      </c>
      <c r="B253" s="81" t="s">
        <v>256</v>
      </c>
      <c r="C253" s="84">
        <v>20</v>
      </c>
      <c r="D253" s="82">
        <v>420099.13</v>
      </c>
      <c r="E253" s="82">
        <v>25205.96</v>
      </c>
      <c r="F253" s="83">
        <v>3.2597767581557295E-5</v>
      </c>
    </row>
    <row r="254" spans="1:6" x14ac:dyDescent="0.2">
      <c r="A254" s="81" t="s">
        <v>248</v>
      </c>
      <c r="B254" s="81" t="s">
        <v>50</v>
      </c>
      <c r="C254" s="84">
        <v>117</v>
      </c>
      <c r="D254" s="82">
        <v>1156125.8</v>
      </c>
      <c r="E254" s="82">
        <v>68986.509999999995</v>
      </c>
      <c r="F254" s="83">
        <v>8.9217241447767836E-5</v>
      </c>
    </row>
    <row r="255" spans="1:6" x14ac:dyDescent="0.2">
      <c r="A255" s="81" t="s">
        <v>248</v>
      </c>
      <c r="B255" s="81" t="s">
        <v>51</v>
      </c>
      <c r="C255" s="84">
        <v>1328</v>
      </c>
      <c r="D255" s="82">
        <v>51370600.560000002</v>
      </c>
      <c r="E255" s="82">
        <v>3077335.91</v>
      </c>
      <c r="F255" s="83">
        <v>3.9797841766217243E-3</v>
      </c>
    </row>
    <row r="256" spans="1:6" x14ac:dyDescent="0.2">
      <c r="A256" s="81" t="s">
        <v>257</v>
      </c>
      <c r="B256" s="81" t="s">
        <v>258</v>
      </c>
      <c r="C256" s="84">
        <v>1557</v>
      </c>
      <c r="D256" s="82">
        <v>84533690.719999999</v>
      </c>
      <c r="E256" s="82">
        <v>5049181.24</v>
      </c>
      <c r="F256" s="83">
        <v>6.5298856515950705E-3</v>
      </c>
    </row>
    <row r="257" spans="1:6" x14ac:dyDescent="0.2">
      <c r="A257" s="81" t="s">
        <v>257</v>
      </c>
      <c r="B257" s="81" t="s">
        <v>259</v>
      </c>
      <c r="C257" s="84">
        <v>497</v>
      </c>
      <c r="D257" s="82">
        <v>63051872.109999999</v>
      </c>
      <c r="E257" s="82">
        <v>3780249.45</v>
      </c>
      <c r="F257" s="83">
        <v>4.8888315688595E-3</v>
      </c>
    </row>
    <row r="258" spans="1:6" x14ac:dyDescent="0.2">
      <c r="A258" s="81" t="s">
        <v>257</v>
      </c>
      <c r="B258" s="81" t="s">
        <v>260</v>
      </c>
      <c r="C258" s="84">
        <v>195</v>
      </c>
      <c r="D258" s="82">
        <v>6711153.3099999996</v>
      </c>
      <c r="E258" s="82">
        <v>402669.21</v>
      </c>
      <c r="F258" s="83">
        <v>5.2075450884748239E-4</v>
      </c>
    </row>
    <row r="259" spans="1:6" x14ac:dyDescent="0.2">
      <c r="A259" s="81" t="s">
        <v>257</v>
      </c>
      <c r="B259" s="81" t="s">
        <v>261</v>
      </c>
      <c r="C259" s="84">
        <v>88</v>
      </c>
      <c r="D259" s="82">
        <v>819009.73</v>
      </c>
      <c r="E259" s="82">
        <v>49140.59</v>
      </c>
      <c r="F259" s="83">
        <v>6.3551379580091319E-5</v>
      </c>
    </row>
    <row r="260" spans="1:6" x14ac:dyDescent="0.2">
      <c r="A260" s="81" t="s">
        <v>257</v>
      </c>
      <c r="B260" s="81" t="s">
        <v>50</v>
      </c>
      <c r="C260" s="84">
        <v>109</v>
      </c>
      <c r="D260" s="82">
        <v>2169657.84</v>
      </c>
      <c r="E260" s="82">
        <v>130179.46</v>
      </c>
      <c r="F260" s="83">
        <v>1.6835541201258095E-4</v>
      </c>
    </row>
    <row r="261" spans="1:6" x14ac:dyDescent="0.2">
      <c r="A261" s="81" t="s">
        <v>257</v>
      </c>
      <c r="B261" s="81" t="s">
        <v>51</v>
      </c>
      <c r="C261" s="84">
        <v>2446</v>
      </c>
      <c r="D261" s="82">
        <v>157285383.71000001</v>
      </c>
      <c r="E261" s="82">
        <v>9411419.9499999993</v>
      </c>
      <c r="F261" s="83">
        <v>1.2171378520894723E-2</v>
      </c>
    </row>
    <row r="262" spans="1:6" x14ac:dyDescent="0.2">
      <c r="A262" s="81" t="s">
        <v>262</v>
      </c>
      <c r="B262" s="81" t="s">
        <v>263</v>
      </c>
      <c r="C262" s="84">
        <v>1018</v>
      </c>
      <c r="D262" s="82">
        <v>76845282.689999998</v>
      </c>
      <c r="E262" s="82">
        <v>4571370.07</v>
      </c>
      <c r="F262" s="83">
        <v>5.9119533265603579E-3</v>
      </c>
    </row>
    <row r="263" spans="1:6" x14ac:dyDescent="0.2">
      <c r="A263" s="81" t="s">
        <v>262</v>
      </c>
      <c r="B263" s="81" t="s">
        <v>266</v>
      </c>
      <c r="C263" s="84">
        <v>172</v>
      </c>
      <c r="D263" s="82">
        <v>29848406.57</v>
      </c>
      <c r="E263" s="82">
        <v>1778700.76</v>
      </c>
      <c r="F263" s="83">
        <v>2.3003160352400515E-3</v>
      </c>
    </row>
    <row r="264" spans="1:6" x14ac:dyDescent="0.2">
      <c r="A264" s="81" t="s">
        <v>262</v>
      </c>
      <c r="B264" s="81" t="s">
        <v>265</v>
      </c>
      <c r="C264" s="84">
        <v>485</v>
      </c>
      <c r="D264" s="82">
        <v>24775217.460000001</v>
      </c>
      <c r="E264" s="82">
        <v>1453983.52</v>
      </c>
      <c r="F264" s="83">
        <v>1.8803734058284059E-3</v>
      </c>
    </row>
    <row r="265" spans="1:6" x14ac:dyDescent="0.2">
      <c r="A265" s="81" t="s">
        <v>262</v>
      </c>
      <c r="B265" s="81" t="s">
        <v>264</v>
      </c>
      <c r="C265" s="84">
        <v>510</v>
      </c>
      <c r="D265" s="82">
        <v>17909311.460000001</v>
      </c>
      <c r="E265" s="82">
        <v>1062140.29</v>
      </c>
      <c r="F265" s="83">
        <v>1.3736196642551153E-3</v>
      </c>
    </row>
    <row r="266" spans="1:6" x14ac:dyDescent="0.2">
      <c r="A266" s="81" t="s">
        <v>262</v>
      </c>
      <c r="B266" s="81" t="s">
        <v>267</v>
      </c>
      <c r="C266" s="84">
        <v>130</v>
      </c>
      <c r="D266" s="82">
        <v>4449101.4000000004</v>
      </c>
      <c r="E266" s="82">
        <v>266946.08</v>
      </c>
      <c r="F266" s="83">
        <v>3.4522971045926446E-4</v>
      </c>
    </row>
    <row r="267" spans="1:6" x14ac:dyDescent="0.2">
      <c r="A267" s="81" t="s">
        <v>262</v>
      </c>
      <c r="B267" s="81" t="s">
        <v>269</v>
      </c>
      <c r="C267" s="84">
        <v>18</v>
      </c>
      <c r="D267" s="82">
        <v>406025.47</v>
      </c>
      <c r="E267" s="82">
        <v>24361.53</v>
      </c>
      <c r="F267" s="83">
        <v>3.1505703130177763E-5</v>
      </c>
    </row>
    <row r="268" spans="1:6" x14ac:dyDescent="0.2">
      <c r="A268" s="81" t="s">
        <v>262</v>
      </c>
      <c r="B268" s="81" t="s">
        <v>268</v>
      </c>
      <c r="C268" s="84">
        <v>19</v>
      </c>
      <c r="D268" s="82">
        <v>312026.71000000002</v>
      </c>
      <c r="E268" s="82">
        <v>18721.59</v>
      </c>
      <c r="F268" s="83">
        <v>2.4211814966666901E-5</v>
      </c>
    </row>
    <row r="269" spans="1:6" x14ac:dyDescent="0.2">
      <c r="A269" s="81" t="s">
        <v>262</v>
      </c>
      <c r="B269" s="81" t="s">
        <v>50</v>
      </c>
      <c r="C269" s="84">
        <v>33</v>
      </c>
      <c r="D269" s="82">
        <v>1314661.58</v>
      </c>
      <c r="E269" s="82">
        <v>78745.240000000005</v>
      </c>
      <c r="F269" s="83">
        <v>1.0183778089285031E-4</v>
      </c>
    </row>
    <row r="270" spans="1:6" x14ac:dyDescent="0.2">
      <c r="A270" s="81" t="s">
        <v>262</v>
      </c>
      <c r="B270" s="81" t="s">
        <v>51</v>
      </c>
      <c r="C270" s="84">
        <v>2385</v>
      </c>
      <c r="D270" s="82">
        <v>155860033.34</v>
      </c>
      <c r="E270" s="82">
        <v>9254969.0800000001</v>
      </c>
      <c r="F270" s="83">
        <v>1.1969047441332889E-2</v>
      </c>
    </row>
    <row r="271" spans="1:6" x14ac:dyDescent="0.2">
      <c r="A271" s="81" t="s">
        <v>270</v>
      </c>
      <c r="B271" s="81" t="s">
        <v>270</v>
      </c>
      <c r="C271" s="84">
        <v>4444</v>
      </c>
      <c r="D271" s="82">
        <v>355962711.07999998</v>
      </c>
      <c r="E271" s="82">
        <v>21257470.16</v>
      </c>
      <c r="F271" s="83">
        <v>2.7491358061647705E-2</v>
      </c>
    </row>
    <row r="272" spans="1:6" x14ac:dyDescent="0.2">
      <c r="A272" s="81" t="s">
        <v>270</v>
      </c>
      <c r="B272" s="81" t="s">
        <v>252</v>
      </c>
      <c r="C272" s="84">
        <v>562</v>
      </c>
      <c r="D272" s="82">
        <v>32372377.300000001</v>
      </c>
      <c r="E272" s="82">
        <v>1936394.45</v>
      </c>
      <c r="F272" s="83">
        <v>2.50425439964665E-3</v>
      </c>
    </row>
    <row r="273" spans="1:6" x14ac:dyDescent="0.2">
      <c r="A273" s="81" t="s">
        <v>270</v>
      </c>
      <c r="B273" s="81" t="s">
        <v>271</v>
      </c>
      <c r="C273" s="84">
        <v>270</v>
      </c>
      <c r="D273" s="82">
        <v>10397047</v>
      </c>
      <c r="E273" s="82">
        <v>622067.18999999994</v>
      </c>
      <c r="F273" s="83">
        <v>8.0449233751590658E-4</v>
      </c>
    </row>
    <row r="274" spans="1:6" x14ac:dyDescent="0.2">
      <c r="A274" s="81" t="s">
        <v>270</v>
      </c>
      <c r="B274" s="81" t="s">
        <v>272</v>
      </c>
      <c r="C274" s="84">
        <v>237</v>
      </c>
      <c r="D274" s="82">
        <v>9565335.8100000005</v>
      </c>
      <c r="E274" s="82">
        <v>573920.18000000005</v>
      </c>
      <c r="F274" s="83">
        <v>7.4222591157034016E-4</v>
      </c>
    </row>
    <row r="275" spans="1:6" x14ac:dyDescent="0.2">
      <c r="A275" s="81" t="s">
        <v>270</v>
      </c>
      <c r="B275" s="81" t="s">
        <v>273</v>
      </c>
      <c r="C275" s="84">
        <v>195</v>
      </c>
      <c r="D275" s="82">
        <v>5479308.4299999997</v>
      </c>
      <c r="E275" s="82">
        <v>328758.52</v>
      </c>
      <c r="F275" s="83">
        <v>4.2516904039428599E-4</v>
      </c>
    </row>
    <row r="276" spans="1:6" x14ac:dyDescent="0.2">
      <c r="A276" s="81" t="s">
        <v>270</v>
      </c>
      <c r="B276" s="81" t="s">
        <v>276</v>
      </c>
      <c r="C276" s="84">
        <v>48</v>
      </c>
      <c r="D276" s="82">
        <v>2571345.2799999998</v>
      </c>
      <c r="E276" s="82">
        <v>154280.70000000001</v>
      </c>
      <c r="F276" s="83">
        <v>1.9952449344996052E-4</v>
      </c>
    </row>
    <row r="277" spans="1:6" x14ac:dyDescent="0.2">
      <c r="A277" s="81" t="s">
        <v>270</v>
      </c>
      <c r="B277" s="81" t="s">
        <v>274</v>
      </c>
      <c r="C277" s="84">
        <v>141</v>
      </c>
      <c r="D277" s="82">
        <v>2132685.89</v>
      </c>
      <c r="E277" s="82">
        <v>127872.12</v>
      </c>
      <c r="F277" s="83">
        <v>1.6537142992851706E-4</v>
      </c>
    </row>
    <row r="278" spans="1:6" x14ac:dyDescent="0.2">
      <c r="A278" s="81" t="s">
        <v>270</v>
      </c>
      <c r="B278" s="81" t="s">
        <v>275</v>
      </c>
      <c r="C278" s="84">
        <v>98</v>
      </c>
      <c r="D278" s="82">
        <v>1859826.31</v>
      </c>
      <c r="E278" s="82">
        <v>111589.58</v>
      </c>
      <c r="F278" s="83">
        <v>1.443139318384856E-4</v>
      </c>
    </row>
    <row r="279" spans="1:6" x14ac:dyDescent="0.2">
      <c r="A279" s="81" t="s">
        <v>270</v>
      </c>
      <c r="B279" s="81" t="s">
        <v>278</v>
      </c>
      <c r="C279" s="84">
        <v>34</v>
      </c>
      <c r="D279" s="82">
        <v>1338974.6100000001</v>
      </c>
      <c r="E279" s="82">
        <v>80338.460000000006</v>
      </c>
      <c r="F279" s="83">
        <v>1.0389822275922987E-4</v>
      </c>
    </row>
    <row r="280" spans="1:6" x14ac:dyDescent="0.2">
      <c r="A280" s="81" t="s">
        <v>270</v>
      </c>
      <c r="B280" s="81" t="s">
        <v>280</v>
      </c>
      <c r="C280" s="84">
        <v>35</v>
      </c>
      <c r="D280" s="82">
        <v>894742.65</v>
      </c>
      <c r="E280" s="82">
        <v>53684.58</v>
      </c>
      <c r="F280" s="83">
        <v>6.9427923457528271E-5</v>
      </c>
    </row>
    <row r="281" spans="1:6" x14ac:dyDescent="0.2">
      <c r="A281" s="81" t="s">
        <v>270</v>
      </c>
      <c r="B281" s="81" t="s">
        <v>279</v>
      </c>
      <c r="C281" s="84">
        <v>45</v>
      </c>
      <c r="D281" s="82">
        <v>875608.8</v>
      </c>
      <c r="E281" s="82">
        <v>52536.54</v>
      </c>
      <c r="F281" s="83">
        <v>6.7943213448691823E-5</v>
      </c>
    </row>
    <row r="282" spans="1:6" x14ac:dyDescent="0.2">
      <c r="A282" s="81" t="s">
        <v>270</v>
      </c>
      <c r="B282" s="81" t="s">
        <v>281</v>
      </c>
      <c r="C282" s="84">
        <v>28</v>
      </c>
      <c r="D282" s="82">
        <v>732938.2</v>
      </c>
      <c r="E282" s="82">
        <v>43976.29</v>
      </c>
      <c r="F282" s="83">
        <v>5.6872615862246956E-5</v>
      </c>
    </row>
    <row r="283" spans="1:6" x14ac:dyDescent="0.2">
      <c r="A283" s="81" t="s">
        <v>270</v>
      </c>
      <c r="B283" s="81" t="s">
        <v>786</v>
      </c>
      <c r="C283" s="84">
        <v>18</v>
      </c>
      <c r="D283" s="82">
        <v>277522.58</v>
      </c>
      <c r="E283" s="82">
        <v>16651.36</v>
      </c>
      <c r="F283" s="83">
        <v>2.1534476893434723E-5</v>
      </c>
    </row>
    <row r="284" spans="1:6" x14ac:dyDescent="0.2">
      <c r="A284" s="81" t="s">
        <v>270</v>
      </c>
      <c r="B284" s="81" t="s">
        <v>277</v>
      </c>
      <c r="C284" s="84">
        <v>21</v>
      </c>
      <c r="D284" s="82">
        <v>0</v>
      </c>
      <c r="E284" s="82">
        <v>0</v>
      </c>
      <c r="F284" s="83">
        <v>0</v>
      </c>
    </row>
    <row r="285" spans="1:6" x14ac:dyDescent="0.2">
      <c r="A285" s="81" t="s">
        <v>270</v>
      </c>
      <c r="B285" s="81" t="s">
        <v>50</v>
      </c>
      <c r="C285" s="84">
        <v>66</v>
      </c>
      <c r="D285" s="82">
        <v>1391712.32</v>
      </c>
      <c r="E285" s="82">
        <v>83502.75</v>
      </c>
      <c r="F285" s="83">
        <v>1.0799046086405292E-4</v>
      </c>
    </row>
    <row r="286" spans="1:6" x14ac:dyDescent="0.2">
      <c r="A286" s="81" t="s">
        <v>270</v>
      </c>
      <c r="B286" s="81" t="s">
        <v>51</v>
      </c>
      <c r="C286" s="84">
        <v>6242</v>
      </c>
      <c r="D286" s="82">
        <v>425852136.25999999</v>
      </c>
      <c r="E286" s="82">
        <v>25443042.890000001</v>
      </c>
      <c r="F286" s="83">
        <v>3.2904376532209602E-2</v>
      </c>
    </row>
    <row r="287" spans="1:6" x14ac:dyDescent="0.2">
      <c r="A287" s="81" t="s">
        <v>282</v>
      </c>
      <c r="B287" s="81" t="s">
        <v>283</v>
      </c>
      <c r="C287" s="84">
        <v>567</v>
      </c>
      <c r="D287" s="82">
        <v>21722846.52</v>
      </c>
      <c r="E287" s="82">
        <v>1298398.8999999999</v>
      </c>
      <c r="F287" s="83">
        <v>1.6791626095712939E-3</v>
      </c>
    </row>
    <row r="288" spans="1:6" x14ac:dyDescent="0.2">
      <c r="A288" s="81" t="s">
        <v>282</v>
      </c>
      <c r="B288" s="81" t="s">
        <v>284</v>
      </c>
      <c r="C288" s="84">
        <v>77</v>
      </c>
      <c r="D288" s="82">
        <v>2447143.4500000002</v>
      </c>
      <c r="E288" s="82">
        <v>146821.92000000001</v>
      </c>
      <c r="F288" s="83">
        <v>1.8987837892458766E-4</v>
      </c>
    </row>
    <row r="289" spans="1:6" x14ac:dyDescent="0.2">
      <c r="A289" s="81" t="s">
        <v>282</v>
      </c>
      <c r="B289" s="81" t="s">
        <v>285</v>
      </c>
      <c r="C289" s="84">
        <v>30</v>
      </c>
      <c r="D289" s="82">
        <v>310375.46000000002</v>
      </c>
      <c r="E289" s="82">
        <v>18622.52</v>
      </c>
      <c r="F289" s="83">
        <v>2.4083692061040419E-5</v>
      </c>
    </row>
    <row r="290" spans="1:6" x14ac:dyDescent="0.2">
      <c r="A290" s="81" t="s">
        <v>282</v>
      </c>
      <c r="B290" s="81" t="s">
        <v>286</v>
      </c>
      <c r="C290" s="84">
        <v>30</v>
      </c>
      <c r="D290" s="82">
        <v>274727.08</v>
      </c>
      <c r="E290" s="82">
        <v>16483.63</v>
      </c>
      <c r="F290" s="83">
        <v>2.1317559007488122E-5</v>
      </c>
    </row>
    <row r="291" spans="1:6" x14ac:dyDescent="0.2">
      <c r="A291" s="81" t="s">
        <v>282</v>
      </c>
      <c r="B291" s="81" t="s">
        <v>50</v>
      </c>
      <c r="C291" s="84">
        <v>44</v>
      </c>
      <c r="D291" s="82">
        <v>511233.39</v>
      </c>
      <c r="E291" s="82">
        <v>30674.01</v>
      </c>
      <c r="F291" s="83">
        <v>3.9669357912746203E-5</v>
      </c>
    </row>
    <row r="292" spans="1:6" x14ac:dyDescent="0.2">
      <c r="A292" s="81" t="s">
        <v>282</v>
      </c>
      <c r="B292" s="81" t="s">
        <v>51</v>
      </c>
      <c r="C292" s="84">
        <v>748</v>
      </c>
      <c r="D292" s="82">
        <v>25266325.899999999</v>
      </c>
      <c r="E292" s="82">
        <v>1511000.98</v>
      </c>
      <c r="F292" s="83">
        <v>1.9541115974771564E-3</v>
      </c>
    </row>
    <row r="293" spans="1:6" x14ac:dyDescent="0.2">
      <c r="A293" s="81" t="s">
        <v>287</v>
      </c>
      <c r="B293" s="81" t="s">
        <v>288</v>
      </c>
      <c r="C293" s="84">
        <v>421</v>
      </c>
      <c r="D293" s="82">
        <v>19415224.210000001</v>
      </c>
      <c r="E293" s="82">
        <v>1162336.58</v>
      </c>
      <c r="F293" s="83">
        <v>1.5031991515650339E-3</v>
      </c>
    </row>
    <row r="294" spans="1:6" x14ac:dyDescent="0.2">
      <c r="A294" s="81" t="s">
        <v>287</v>
      </c>
      <c r="B294" s="81" t="s">
        <v>289</v>
      </c>
      <c r="C294" s="84">
        <v>326</v>
      </c>
      <c r="D294" s="82">
        <v>9952145.8100000005</v>
      </c>
      <c r="E294" s="82">
        <v>597023.25</v>
      </c>
      <c r="F294" s="83">
        <v>7.7210410332659329E-4</v>
      </c>
    </row>
    <row r="295" spans="1:6" x14ac:dyDescent="0.2">
      <c r="A295" s="81" t="s">
        <v>287</v>
      </c>
      <c r="B295" s="81" t="s">
        <v>290</v>
      </c>
      <c r="C295" s="84">
        <v>54</v>
      </c>
      <c r="D295" s="82">
        <v>3113352.21</v>
      </c>
      <c r="E295" s="82">
        <v>186801.16</v>
      </c>
      <c r="F295" s="83">
        <v>2.4158178453212247E-4</v>
      </c>
    </row>
    <row r="296" spans="1:6" x14ac:dyDescent="0.2">
      <c r="A296" s="81" t="s">
        <v>287</v>
      </c>
      <c r="B296" s="81" t="s">
        <v>291</v>
      </c>
      <c r="C296" s="84">
        <v>49</v>
      </c>
      <c r="D296" s="82">
        <v>2747916.23</v>
      </c>
      <c r="E296" s="82">
        <v>164875</v>
      </c>
      <c r="F296" s="83">
        <v>2.1322563909524807E-4</v>
      </c>
    </row>
    <row r="297" spans="1:6" x14ac:dyDescent="0.2">
      <c r="A297" s="81" t="s">
        <v>287</v>
      </c>
      <c r="B297" s="81" t="s">
        <v>292</v>
      </c>
      <c r="C297" s="84">
        <v>46</v>
      </c>
      <c r="D297" s="82">
        <v>1674362.38</v>
      </c>
      <c r="E297" s="82">
        <v>100461.74</v>
      </c>
      <c r="F297" s="83">
        <v>1.299227822054323E-4</v>
      </c>
    </row>
    <row r="298" spans="1:6" x14ac:dyDescent="0.2">
      <c r="A298" s="81" t="s">
        <v>287</v>
      </c>
      <c r="B298" s="81" t="s">
        <v>287</v>
      </c>
      <c r="C298" s="84">
        <v>117</v>
      </c>
      <c r="D298" s="82">
        <v>1500248.64</v>
      </c>
      <c r="E298" s="82">
        <v>88568.56</v>
      </c>
      <c r="F298" s="83">
        <v>1.1454185176494814E-4</v>
      </c>
    </row>
    <row r="299" spans="1:6" x14ac:dyDescent="0.2">
      <c r="A299" s="81" t="s">
        <v>287</v>
      </c>
      <c r="B299" s="81" t="s">
        <v>293</v>
      </c>
      <c r="C299" s="84">
        <v>42</v>
      </c>
      <c r="D299" s="82">
        <v>1157687.79</v>
      </c>
      <c r="E299" s="82">
        <v>69461.289999999994</v>
      </c>
      <c r="F299" s="83">
        <v>8.983125369298173E-5</v>
      </c>
    </row>
    <row r="300" spans="1:6" x14ac:dyDescent="0.2">
      <c r="A300" s="81" t="s">
        <v>287</v>
      </c>
      <c r="B300" s="81" t="s">
        <v>100</v>
      </c>
      <c r="C300" s="84">
        <v>18</v>
      </c>
      <c r="D300" s="82">
        <v>489314.95</v>
      </c>
      <c r="E300" s="82">
        <v>29358.91</v>
      </c>
      <c r="F300" s="83">
        <v>3.7968596499711116E-5</v>
      </c>
    </row>
    <row r="301" spans="1:6" x14ac:dyDescent="0.2">
      <c r="A301" s="81" t="s">
        <v>287</v>
      </c>
      <c r="B301" s="81" t="s">
        <v>296</v>
      </c>
      <c r="C301" s="84">
        <v>49</v>
      </c>
      <c r="D301" s="82">
        <v>408848.96</v>
      </c>
      <c r="E301" s="82">
        <v>24530.93</v>
      </c>
      <c r="F301" s="83">
        <v>3.1724780754212546E-5</v>
      </c>
    </row>
    <row r="302" spans="1:6" x14ac:dyDescent="0.2">
      <c r="A302" s="81" t="s">
        <v>287</v>
      </c>
      <c r="B302" s="81" t="s">
        <v>775</v>
      </c>
      <c r="C302" s="84">
        <v>21</v>
      </c>
      <c r="D302" s="82">
        <v>280098.59999999998</v>
      </c>
      <c r="E302" s="82">
        <v>16805.93</v>
      </c>
      <c r="F302" s="83">
        <v>2.1734375525943914E-5</v>
      </c>
    </row>
    <row r="303" spans="1:6" x14ac:dyDescent="0.2">
      <c r="A303" s="81" t="s">
        <v>287</v>
      </c>
      <c r="B303" s="81" t="s">
        <v>294</v>
      </c>
      <c r="C303" s="84">
        <v>23</v>
      </c>
      <c r="D303" s="82">
        <v>279009.42</v>
      </c>
      <c r="E303" s="82">
        <v>16740.560000000001</v>
      </c>
      <c r="F303" s="83">
        <v>2.1649835358983147E-5</v>
      </c>
    </row>
    <row r="304" spans="1:6" x14ac:dyDescent="0.2">
      <c r="A304" s="81" t="s">
        <v>287</v>
      </c>
      <c r="B304" s="81" t="s">
        <v>295</v>
      </c>
      <c r="C304" s="84">
        <v>30</v>
      </c>
      <c r="D304" s="82">
        <v>234746.27</v>
      </c>
      <c r="E304" s="82">
        <v>14068.76</v>
      </c>
      <c r="F304" s="83">
        <v>1.8194513069159439E-5</v>
      </c>
    </row>
    <row r="305" spans="1:6" x14ac:dyDescent="0.2">
      <c r="A305" s="81" t="s">
        <v>287</v>
      </c>
      <c r="B305" s="81" t="s">
        <v>50</v>
      </c>
      <c r="C305" s="84">
        <v>164</v>
      </c>
      <c r="D305" s="82">
        <v>1756154.81</v>
      </c>
      <c r="E305" s="82">
        <v>105369.3</v>
      </c>
      <c r="F305" s="83">
        <v>1.3626951529048626E-4</v>
      </c>
    </row>
    <row r="306" spans="1:6" x14ac:dyDescent="0.2">
      <c r="A306" s="81" t="s">
        <v>287</v>
      </c>
      <c r="B306" s="81" t="s">
        <v>51</v>
      </c>
      <c r="C306" s="84">
        <v>1360</v>
      </c>
      <c r="D306" s="82">
        <v>43009110.280000001</v>
      </c>
      <c r="E306" s="82">
        <v>2576401.9700000002</v>
      </c>
      <c r="F306" s="83">
        <v>3.3319481826808565E-3</v>
      </c>
    </row>
    <row r="307" spans="1:6" x14ac:dyDescent="0.2">
      <c r="A307" s="81" t="s">
        <v>297</v>
      </c>
      <c r="B307" s="81" t="s">
        <v>298</v>
      </c>
      <c r="C307" s="84">
        <v>649</v>
      </c>
      <c r="D307" s="82">
        <v>28748915.550000001</v>
      </c>
      <c r="E307" s="82">
        <v>1718407.94</v>
      </c>
      <c r="F307" s="83">
        <v>2.2223419635047687E-3</v>
      </c>
    </row>
    <row r="308" spans="1:6" x14ac:dyDescent="0.2">
      <c r="A308" s="81" t="s">
        <v>297</v>
      </c>
      <c r="B308" s="81" t="s">
        <v>297</v>
      </c>
      <c r="C308" s="84">
        <v>41</v>
      </c>
      <c r="D308" s="82">
        <v>4263142.4800000004</v>
      </c>
      <c r="E308" s="82">
        <v>255788.54</v>
      </c>
      <c r="F308" s="83">
        <v>3.3080015111290633E-4</v>
      </c>
    </row>
    <row r="309" spans="1:6" x14ac:dyDescent="0.2">
      <c r="A309" s="81" t="s">
        <v>297</v>
      </c>
      <c r="B309" s="81" t="s">
        <v>299</v>
      </c>
      <c r="C309" s="84">
        <v>90</v>
      </c>
      <c r="D309" s="82">
        <v>1610901.34</v>
      </c>
      <c r="E309" s="82">
        <v>96648.97</v>
      </c>
      <c r="F309" s="83">
        <v>1.2499189322909756E-4</v>
      </c>
    </row>
    <row r="310" spans="1:6" x14ac:dyDescent="0.2">
      <c r="A310" s="81" t="s">
        <v>297</v>
      </c>
      <c r="B310" s="81" t="s">
        <v>301</v>
      </c>
      <c r="C310" s="84">
        <v>30</v>
      </c>
      <c r="D310" s="82">
        <v>1239648.22</v>
      </c>
      <c r="E310" s="82">
        <v>74378.899999999994</v>
      </c>
      <c r="F310" s="83">
        <v>9.6190984004255016E-5</v>
      </c>
    </row>
    <row r="311" spans="1:6" x14ac:dyDescent="0.2">
      <c r="A311" s="81" t="s">
        <v>297</v>
      </c>
      <c r="B311" s="81" t="s">
        <v>300</v>
      </c>
      <c r="C311" s="84">
        <v>79</v>
      </c>
      <c r="D311" s="82">
        <v>959849.35</v>
      </c>
      <c r="E311" s="82">
        <v>57543.7</v>
      </c>
      <c r="F311" s="83">
        <v>7.4418754865232609E-5</v>
      </c>
    </row>
    <row r="312" spans="1:6" x14ac:dyDescent="0.2">
      <c r="A312" s="81" t="s">
        <v>297</v>
      </c>
      <c r="B312" s="81" t="s">
        <v>182</v>
      </c>
      <c r="C312" s="84">
        <v>38</v>
      </c>
      <c r="D312" s="82">
        <v>345973.31</v>
      </c>
      <c r="E312" s="82">
        <v>20758.39</v>
      </c>
      <c r="F312" s="83">
        <v>2.6845919480445225E-5</v>
      </c>
    </row>
    <row r="313" spans="1:6" x14ac:dyDescent="0.2">
      <c r="A313" s="81" t="s">
        <v>297</v>
      </c>
      <c r="B313" s="81" t="s">
        <v>50</v>
      </c>
      <c r="C313" s="84">
        <v>96</v>
      </c>
      <c r="D313" s="82">
        <v>937284.53</v>
      </c>
      <c r="E313" s="82">
        <v>56237.11</v>
      </c>
      <c r="F313" s="83">
        <v>7.2728999063652864E-5</v>
      </c>
    </row>
    <row r="314" spans="1:6" x14ac:dyDescent="0.2">
      <c r="A314" s="81" t="s">
        <v>297</v>
      </c>
      <c r="B314" s="81" t="s">
        <v>51</v>
      </c>
      <c r="C314" s="84">
        <v>1023</v>
      </c>
      <c r="D314" s="82">
        <v>38105714.780000001</v>
      </c>
      <c r="E314" s="82">
        <v>2279763.56</v>
      </c>
      <c r="F314" s="83">
        <v>2.9483186781929216E-3</v>
      </c>
    </row>
    <row r="315" spans="1:6" x14ac:dyDescent="0.2">
      <c r="A315" s="81" t="s">
        <v>302</v>
      </c>
      <c r="B315" s="81" t="s">
        <v>303</v>
      </c>
      <c r="C315" s="84">
        <v>519</v>
      </c>
      <c r="D315" s="82">
        <v>14850140.76</v>
      </c>
      <c r="E315" s="82">
        <v>887405.71</v>
      </c>
      <c r="F315" s="83">
        <v>1.1476430608128726E-3</v>
      </c>
    </row>
    <row r="316" spans="1:6" x14ac:dyDescent="0.2">
      <c r="A316" s="81" t="s">
        <v>302</v>
      </c>
      <c r="B316" s="81" t="s">
        <v>304</v>
      </c>
      <c r="C316" s="84">
        <v>123</v>
      </c>
      <c r="D316" s="82">
        <v>5472715.8600000003</v>
      </c>
      <c r="E316" s="82">
        <v>328362.94</v>
      </c>
      <c r="F316" s="83">
        <v>4.2465745405121817E-4</v>
      </c>
    </row>
    <row r="317" spans="1:6" x14ac:dyDescent="0.2">
      <c r="A317" s="81" t="s">
        <v>302</v>
      </c>
      <c r="B317" s="81" t="s">
        <v>305</v>
      </c>
      <c r="C317" s="84">
        <v>26</v>
      </c>
      <c r="D317" s="82">
        <v>2207399.41</v>
      </c>
      <c r="E317" s="82">
        <v>132443.95000000001</v>
      </c>
      <c r="F317" s="83">
        <v>1.7128397806246603E-4</v>
      </c>
    </row>
    <row r="318" spans="1:6" x14ac:dyDescent="0.2">
      <c r="A318" s="81" t="s">
        <v>302</v>
      </c>
      <c r="B318" s="81" t="s">
        <v>306</v>
      </c>
      <c r="C318" s="84">
        <v>40</v>
      </c>
      <c r="D318" s="82">
        <v>1548792.29</v>
      </c>
      <c r="E318" s="82">
        <v>92927.57</v>
      </c>
      <c r="F318" s="83">
        <v>1.2017916908456955E-4</v>
      </c>
    </row>
    <row r="319" spans="1:6" x14ac:dyDescent="0.2">
      <c r="A319" s="81" t="s">
        <v>302</v>
      </c>
      <c r="B319" s="81" t="s">
        <v>50</v>
      </c>
      <c r="C319" s="84">
        <v>158</v>
      </c>
      <c r="D319" s="82">
        <v>1448436.25</v>
      </c>
      <c r="E319" s="82">
        <v>86906.17</v>
      </c>
      <c r="F319" s="83">
        <v>1.1239195535751494E-4</v>
      </c>
    </row>
    <row r="320" spans="1:6" x14ac:dyDescent="0.2">
      <c r="A320" s="81" t="s">
        <v>302</v>
      </c>
      <c r="B320" s="81" t="s">
        <v>51</v>
      </c>
      <c r="C320" s="84">
        <v>866</v>
      </c>
      <c r="D320" s="82">
        <v>25527484.57</v>
      </c>
      <c r="E320" s="82">
        <v>1528046.33</v>
      </c>
      <c r="F320" s="83">
        <v>1.9761556044360779E-3</v>
      </c>
    </row>
    <row r="321" spans="1:6" x14ac:dyDescent="0.2">
      <c r="A321" s="81" t="s">
        <v>307</v>
      </c>
      <c r="B321" s="81" t="s">
        <v>311</v>
      </c>
      <c r="C321" s="84">
        <v>53</v>
      </c>
      <c r="D321" s="82">
        <v>2644965.0699999998</v>
      </c>
      <c r="E321" s="82">
        <v>158623.32999999999</v>
      </c>
      <c r="F321" s="83">
        <v>2.0514062723072895E-4</v>
      </c>
    </row>
    <row r="322" spans="1:6" x14ac:dyDescent="0.2">
      <c r="A322" s="81" t="s">
        <v>307</v>
      </c>
      <c r="B322" s="81" t="s">
        <v>310</v>
      </c>
      <c r="C322" s="84">
        <v>93</v>
      </c>
      <c r="D322" s="82">
        <v>2425844.5</v>
      </c>
      <c r="E322" s="82">
        <v>145406.87</v>
      </c>
      <c r="F322" s="83">
        <v>1.8804835654034666E-4</v>
      </c>
    </row>
    <row r="323" spans="1:6" x14ac:dyDescent="0.2">
      <c r="A323" s="81" t="s">
        <v>307</v>
      </c>
      <c r="B323" s="81" t="s">
        <v>308</v>
      </c>
      <c r="C323" s="84">
        <v>159</v>
      </c>
      <c r="D323" s="82">
        <v>2243568.9700000002</v>
      </c>
      <c r="E323" s="82">
        <v>134541.10999999999</v>
      </c>
      <c r="F323" s="83">
        <v>1.7399614352894052E-4</v>
      </c>
    </row>
    <row r="324" spans="1:6" x14ac:dyDescent="0.2">
      <c r="A324" s="81" t="s">
        <v>307</v>
      </c>
      <c r="B324" s="81" t="s">
        <v>309</v>
      </c>
      <c r="C324" s="84">
        <v>57</v>
      </c>
      <c r="D324" s="82">
        <v>1552072.25</v>
      </c>
      <c r="E324" s="82">
        <v>93124.33</v>
      </c>
      <c r="F324" s="83">
        <v>1.2043363020207298E-4</v>
      </c>
    </row>
    <row r="325" spans="1:6" x14ac:dyDescent="0.2">
      <c r="A325" s="81" t="s">
        <v>307</v>
      </c>
      <c r="B325" s="81" t="s">
        <v>312</v>
      </c>
      <c r="C325" s="84">
        <v>18</v>
      </c>
      <c r="D325" s="82">
        <v>194893.92</v>
      </c>
      <c r="E325" s="82">
        <v>11693.64</v>
      </c>
      <c r="F325" s="83">
        <v>1.5122874070354854E-5</v>
      </c>
    </row>
    <row r="326" spans="1:6" x14ac:dyDescent="0.2">
      <c r="A326" s="81" t="s">
        <v>307</v>
      </c>
      <c r="B326" s="81" t="s">
        <v>50</v>
      </c>
      <c r="C326" s="84">
        <v>103</v>
      </c>
      <c r="D326" s="82">
        <v>7174542.8399999999</v>
      </c>
      <c r="E326" s="82">
        <v>425713.8</v>
      </c>
      <c r="F326" s="83">
        <v>5.5055707097295898E-4</v>
      </c>
    </row>
    <row r="327" spans="1:6" x14ac:dyDescent="0.2">
      <c r="A327" s="81" t="s">
        <v>307</v>
      </c>
      <c r="B327" s="81" t="s">
        <v>51</v>
      </c>
      <c r="C327" s="84">
        <v>483</v>
      </c>
      <c r="D327" s="82">
        <v>16235887.550000001</v>
      </c>
      <c r="E327" s="82">
        <v>969103.08</v>
      </c>
      <c r="F327" s="83">
        <v>1.2532987025454031E-3</v>
      </c>
    </row>
    <row r="328" spans="1:6" x14ac:dyDescent="0.2">
      <c r="A328" s="81" t="s">
        <v>125</v>
      </c>
      <c r="B328" s="81" t="s">
        <v>313</v>
      </c>
      <c r="C328" s="84">
        <v>377</v>
      </c>
      <c r="D328" s="82">
        <v>16813495.260000002</v>
      </c>
      <c r="E328" s="82">
        <v>1003976.93</v>
      </c>
      <c r="F328" s="83">
        <v>1.2983995301660966E-3</v>
      </c>
    </row>
    <row r="329" spans="1:6" x14ac:dyDescent="0.2">
      <c r="A329" s="81" t="s">
        <v>125</v>
      </c>
      <c r="B329" s="81" t="s">
        <v>314</v>
      </c>
      <c r="C329" s="84">
        <v>42</v>
      </c>
      <c r="D329" s="82">
        <v>1807240.52</v>
      </c>
      <c r="E329" s="82">
        <v>108401.36</v>
      </c>
      <c r="F329" s="83">
        <v>1.4019074610944086E-4</v>
      </c>
    </row>
    <row r="330" spans="1:6" x14ac:dyDescent="0.2">
      <c r="A330" s="81" t="s">
        <v>125</v>
      </c>
      <c r="B330" s="81" t="s">
        <v>315</v>
      </c>
      <c r="C330" s="84">
        <v>54</v>
      </c>
      <c r="D330" s="82">
        <v>1434928.68</v>
      </c>
      <c r="E330" s="82">
        <v>86095.7</v>
      </c>
      <c r="F330" s="83">
        <v>1.1134380989144958E-4</v>
      </c>
    </row>
    <row r="331" spans="1:6" x14ac:dyDescent="0.2">
      <c r="A331" s="81" t="s">
        <v>125</v>
      </c>
      <c r="B331" s="81" t="s">
        <v>316</v>
      </c>
      <c r="C331" s="84">
        <v>23</v>
      </c>
      <c r="D331" s="82">
        <v>996434.31</v>
      </c>
      <c r="E331" s="82">
        <v>59786.05</v>
      </c>
      <c r="F331" s="83">
        <v>7.7318688219744995E-5</v>
      </c>
    </row>
    <row r="332" spans="1:6" x14ac:dyDescent="0.2">
      <c r="A332" s="81" t="s">
        <v>125</v>
      </c>
      <c r="B332" s="81" t="s">
        <v>317</v>
      </c>
      <c r="C332" s="84">
        <v>16</v>
      </c>
      <c r="D332" s="82">
        <v>308437.33</v>
      </c>
      <c r="E332" s="82">
        <v>18506.23</v>
      </c>
      <c r="F332" s="83">
        <v>2.3933299281235193E-5</v>
      </c>
    </row>
    <row r="333" spans="1:6" x14ac:dyDescent="0.2">
      <c r="A333" s="81" t="s">
        <v>125</v>
      </c>
      <c r="B333" s="81" t="s">
        <v>318</v>
      </c>
      <c r="C333" s="84">
        <v>21</v>
      </c>
      <c r="D333" s="82">
        <v>228097.03</v>
      </c>
      <c r="E333" s="82">
        <v>13685.81</v>
      </c>
      <c r="F333" s="83">
        <v>1.769926055366876E-5</v>
      </c>
    </row>
    <row r="334" spans="1:6" x14ac:dyDescent="0.2">
      <c r="A334" s="81" t="s">
        <v>125</v>
      </c>
      <c r="B334" s="81" t="s">
        <v>50</v>
      </c>
      <c r="C334" s="84">
        <v>79</v>
      </c>
      <c r="D334" s="82">
        <v>240075.35</v>
      </c>
      <c r="E334" s="82">
        <v>14404.53</v>
      </c>
      <c r="F334" s="83">
        <v>1.8628749750518114E-5</v>
      </c>
    </row>
    <row r="335" spans="1:6" x14ac:dyDescent="0.2">
      <c r="A335" s="81" t="s">
        <v>125</v>
      </c>
      <c r="B335" s="81" t="s">
        <v>51</v>
      </c>
      <c r="C335" s="84">
        <v>612</v>
      </c>
      <c r="D335" s="82">
        <v>21828708.48</v>
      </c>
      <c r="E335" s="82">
        <v>1304856.6100000001</v>
      </c>
      <c r="F335" s="83">
        <v>1.6875140839721541E-3</v>
      </c>
    </row>
    <row r="336" spans="1:6" x14ac:dyDescent="0.2">
      <c r="A336" s="81" t="s">
        <v>319</v>
      </c>
      <c r="B336" s="81" t="s">
        <v>320</v>
      </c>
      <c r="C336" s="84">
        <v>282</v>
      </c>
      <c r="D336" s="82">
        <v>10602578.59</v>
      </c>
      <c r="E336" s="82">
        <v>634901.27</v>
      </c>
      <c r="F336" s="83">
        <v>8.2109009284691225E-4</v>
      </c>
    </row>
    <row r="337" spans="1:6" x14ac:dyDescent="0.2">
      <c r="A337" s="81" t="s">
        <v>319</v>
      </c>
      <c r="B337" s="81" t="s">
        <v>321</v>
      </c>
      <c r="C337" s="84">
        <v>149</v>
      </c>
      <c r="D337" s="82">
        <v>4846724.3899999997</v>
      </c>
      <c r="E337" s="82">
        <v>290803.45</v>
      </c>
      <c r="F337" s="83">
        <v>3.7608340547295234E-4</v>
      </c>
    </row>
    <row r="338" spans="1:6" x14ac:dyDescent="0.2">
      <c r="A338" s="81" t="s">
        <v>319</v>
      </c>
      <c r="B338" s="81" t="s">
        <v>322</v>
      </c>
      <c r="C338" s="84">
        <v>135</v>
      </c>
      <c r="D338" s="82">
        <v>2998367.1</v>
      </c>
      <c r="E338" s="82">
        <v>179474.23</v>
      </c>
      <c r="F338" s="83">
        <v>2.3210618585520879E-4</v>
      </c>
    </row>
    <row r="339" spans="1:6" x14ac:dyDescent="0.2">
      <c r="A339" s="81" t="s">
        <v>319</v>
      </c>
      <c r="B339" s="81" t="s">
        <v>323</v>
      </c>
      <c r="C339" s="84">
        <v>70</v>
      </c>
      <c r="D339" s="82">
        <v>2623298.7000000002</v>
      </c>
      <c r="E339" s="82">
        <v>157397.92000000001</v>
      </c>
      <c r="F339" s="83">
        <v>2.0355585797884903E-4</v>
      </c>
    </row>
    <row r="340" spans="1:6" x14ac:dyDescent="0.2">
      <c r="A340" s="81" t="s">
        <v>319</v>
      </c>
      <c r="B340" s="81" t="s">
        <v>326</v>
      </c>
      <c r="C340" s="84">
        <v>22</v>
      </c>
      <c r="D340" s="82">
        <v>1113922.96</v>
      </c>
      <c r="E340" s="82">
        <v>66835.38</v>
      </c>
      <c r="F340" s="83">
        <v>8.6435278936611149E-5</v>
      </c>
    </row>
    <row r="341" spans="1:6" x14ac:dyDescent="0.2">
      <c r="A341" s="81" t="s">
        <v>319</v>
      </c>
      <c r="B341" s="81" t="s">
        <v>324</v>
      </c>
      <c r="C341" s="84">
        <v>76</v>
      </c>
      <c r="D341" s="82">
        <v>895547.23</v>
      </c>
      <c r="E341" s="82">
        <v>53732.84</v>
      </c>
      <c r="F341" s="83">
        <v>6.9490336008507707E-5</v>
      </c>
    </row>
    <row r="342" spans="1:6" x14ac:dyDescent="0.2">
      <c r="A342" s="81" t="s">
        <v>319</v>
      </c>
      <c r="B342" s="81" t="s">
        <v>325</v>
      </c>
      <c r="C342" s="84">
        <v>21</v>
      </c>
      <c r="D342" s="82">
        <v>176521.66</v>
      </c>
      <c r="E342" s="82">
        <v>10591.31</v>
      </c>
      <c r="F342" s="83">
        <v>1.3697278808830276E-5</v>
      </c>
    </row>
    <row r="343" spans="1:6" x14ac:dyDescent="0.2">
      <c r="A343" s="81" t="s">
        <v>319</v>
      </c>
      <c r="B343" s="81" t="s">
        <v>50</v>
      </c>
      <c r="C343" s="84">
        <v>77</v>
      </c>
      <c r="D343" s="82">
        <v>723367.35</v>
      </c>
      <c r="E343" s="82">
        <v>43402.06</v>
      </c>
      <c r="F343" s="83">
        <v>5.6129989273997286E-5</v>
      </c>
    </row>
    <row r="344" spans="1:6" x14ac:dyDescent="0.2">
      <c r="A344" s="81" t="s">
        <v>319</v>
      </c>
      <c r="B344" s="81" t="s">
        <v>51</v>
      </c>
      <c r="C344" s="84">
        <v>832</v>
      </c>
      <c r="D344" s="82">
        <v>23980327.98</v>
      </c>
      <c r="E344" s="82">
        <v>1437138.47</v>
      </c>
      <c r="F344" s="83">
        <v>1.8585884381144321E-3</v>
      </c>
    </row>
    <row r="345" spans="1:6" x14ac:dyDescent="0.2">
      <c r="A345" s="81" t="s">
        <v>327</v>
      </c>
      <c r="B345" s="81" t="s">
        <v>329</v>
      </c>
      <c r="C345" s="84">
        <v>236</v>
      </c>
      <c r="D345" s="82">
        <v>8187703.3200000003</v>
      </c>
      <c r="E345" s="82">
        <v>490048.2</v>
      </c>
      <c r="F345" s="83">
        <v>6.3375794166778442E-4</v>
      </c>
    </row>
    <row r="346" spans="1:6" x14ac:dyDescent="0.2">
      <c r="A346" s="81" t="s">
        <v>327</v>
      </c>
      <c r="B346" s="81" t="s">
        <v>328</v>
      </c>
      <c r="C346" s="84">
        <v>285</v>
      </c>
      <c r="D346" s="82">
        <v>5859493.8200000003</v>
      </c>
      <c r="E346" s="82">
        <v>351250.96</v>
      </c>
      <c r="F346" s="83">
        <v>4.5425753103150524E-4</v>
      </c>
    </row>
    <row r="347" spans="1:6" x14ac:dyDescent="0.2">
      <c r="A347" s="81" t="s">
        <v>327</v>
      </c>
      <c r="B347" s="81" t="s">
        <v>330</v>
      </c>
      <c r="C347" s="84">
        <v>95</v>
      </c>
      <c r="D347" s="82">
        <v>2051232.92</v>
      </c>
      <c r="E347" s="82">
        <v>123073.97</v>
      </c>
      <c r="F347" s="83">
        <v>1.5916619201964755E-4</v>
      </c>
    </row>
    <row r="348" spans="1:6" x14ac:dyDescent="0.2">
      <c r="A348" s="81" t="s">
        <v>327</v>
      </c>
      <c r="B348" s="81" t="s">
        <v>332</v>
      </c>
      <c r="C348" s="84">
        <v>25</v>
      </c>
      <c r="D348" s="82">
        <v>1110283.9099999999</v>
      </c>
      <c r="E348" s="82">
        <v>66617.05</v>
      </c>
      <c r="F348" s="83">
        <v>8.6152922279848952E-5</v>
      </c>
    </row>
    <row r="349" spans="1:6" x14ac:dyDescent="0.2">
      <c r="A349" s="81" t="s">
        <v>327</v>
      </c>
      <c r="B349" s="81" t="s">
        <v>331</v>
      </c>
      <c r="C349" s="84">
        <v>35</v>
      </c>
      <c r="D349" s="82">
        <v>882973.73</v>
      </c>
      <c r="E349" s="82">
        <v>52978.39</v>
      </c>
      <c r="F349" s="83">
        <v>6.8514638762621981E-5</v>
      </c>
    </row>
    <row r="350" spans="1:6" x14ac:dyDescent="0.2">
      <c r="A350" s="81" t="s">
        <v>327</v>
      </c>
      <c r="B350" s="81" t="s">
        <v>45</v>
      </c>
      <c r="C350" s="84">
        <v>64</v>
      </c>
      <c r="D350" s="82">
        <v>568198.46</v>
      </c>
      <c r="E350" s="82">
        <v>34091.919999999998</v>
      </c>
      <c r="F350" s="83">
        <v>4.4089591690578129E-5</v>
      </c>
    </row>
    <row r="351" spans="1:6" x14ac:dyDescent="0.2">
      <c r="A351" s="81" t="s">
        <v>327</v>
      </c>
      <c r="B351" s="81" t="s">
        <v>334</v>
      </c>
      <c r="C351" s="84">
        <v>20</v>
      </c>
      <c r="D351" s="82">
        <v>541159.94999999995</v>
      </c>
      <c r="E351" s="82">
        <v>32469.58</v>
      </c>
      <c r="F351" s="83">
        <v>4.1991490199571105E-5</v>
      </c>
    </row>
    <row r="352" spans="1:6" x14ac:dyDescent="0.2">
      <c r="A352" s="81" t="s">
        <v>327</v>
      </c>
      <c r="B352" s="81" t="s">
        <v>333</v>
      </c>
      <c r="C352" s="84">
        <v>42</v>
      </c>
      <c r="D352" s="82">
        <v>467822.21</v>
      </c>
      <c r="E352" s="82">
        <v>28069.34</v>
      </c>
      <c r="F352" s="83">
        <v>3.6300851921042067E-5</v>
      </c>
    </row>
    <row r="353" spans="1:6" x14ac:dyDescent="0.2">
      <c r="A353" s="81" t="s">
        <v>327</v>
      </c>
      <c r="B353" s="81" t="s">
        <v>50</v>
      </c>
      <c r="C353" s="84">
        <v>95</v>
      </c>
      <c r="D353" s="82">
        <v>772765.25</v>
      </c>
      <c r="E353" s="82">
        <v>45686.62</v>
      </c>
      <c r="F353" s="83">
        <v>5.9084510978630738E-5</v>
      </c>
    </row>
    <row r="354" spans="1:6" x14ac:dyDescent="0.2">
      <c r="A354" s="81" t="s">
        <v>327</v>
      </c>
      <c r="B354" s="81" t="s">
        <v>51</v>
      </c>
      <c r="C354" s="84">
        <v>897</v>
      </c>
      <c r="D354" s="82">
        <v>20441633.57</v>
      </c>
      <c r="E354" s="82">
        <v>1224286.02</v>
      </c>
      <c r="F354" s="83">
        <v>1.5833156576186666E-3</v>
      </c>
    </row>
    <row r="355" spans="1:6" x14ac:dyDescent="0.2">
      <c r="A355" s="81" t="s">
        <v>335</v>
      </c>
      <c r="B355" s="81" t="s">
        <v>336</v>
      </c>
      <c r="C355" s="84">
        <v>577</v>
      </c>
      <c r="D355" s="82">
        <v>27257036.609999999</v>
      </c>
      <c r="E355" s="82">
        <v>1630705.73</v>
      </c>
      <c r="F355" s="83">
        <v>2.1089205243701777E-3</v>
      </c>
    </row>
    <row r="356" spans="1:6" x14ac:dyDescent="0.2">
      <c r="A356" s="81" t="s">
        <v>335</v>
      </c>
      <c r="B356" s="81" t="s">
        <v>338</v>
      </c>
      <c r="C356" s="84">
        <v>65</v>
      </c>
      <c r="D356" s="82">
        <v>3987974.46</v>
      </c>
      <c r="E356" s="82">
        <v>239278.48</v>
      </c>
      <c r="F356" s="83">
        <v>3.0944841134034594E-4</v>
      </c>
    </row>
    <row r="357" spans="1:6" x14ac:dyDescent="0.2">
      <c r="A357" s="81" t="s">
        <v>335</v>
      </c>
      <c r="B357" s="81" t="s">
        <v>339</v>
      </c>
      <c r="C357" s="84">
        <v>18</v>
      </c>
      <c r="D357" s="82">
        <v>1674862.19</v>
      </c>
      <c r="E357" s="82">
        <v>100491.74</v>
      </c>
      <c r="F357" s="83">
        <v>1.2996157989563916E-4</v>
      </c>
    </row>
    <row r="358" spans="1:6" x14ac:dyDescent="0.2">
      <c r="A358" s="81" t="s">
        <v>335</v>
      </c>
      <c r="B358" s="81" t="s">
        <v>337</v>
      </c>
      <c r="C358" s="84">
        <v>107</v>
      </c>
      <c r="D358" s="82">
        <v>1340672.51</v>
      </c>
      <c r="E358" s="82">
        <v>80440.350000000006</v>
      </c>
      <c r="F358" s="83">
        <v>1.0402999264773579E-4</v>
      </c>
    </row>
    <row r="359" spans="1:6" x14ac:dyDescent="0.2">
      <c r="A359" s="81" t="s">
        <v>335</v>
      </c>
      <c r="B359" s="81" t="s">
        <v>340</v>
      </c>
      <c r="C359" s="84">
        <v>21</v>
      </c>
      <c r="D359" s="82">
        <v>398863.41</v>
      </c>
      <c r="E359" s="82">
        <v>23931.8</v>
      </c>
      <c r="F359" s="83">
        <v>3.0949952083091176E-5</v>
      </c>
    </row>
    <row r="360" spans="1:6" x14ac:dyDescent="0.2">
      <c r="A360" s="81" t="s">
        <v>335</v>
      </c>
      <c r="B360" s="81" t="s">
        <v>341</v>
      </c>
      <c r="C360" s="84">
        <v>39</v>
      </c>
      <c r="D360" s="82">
        <v>387670.8</v>
      </c>
      <c r="E360" s="82">
        <v>23260.25</v>
      </c>
      <c r="F360" s="83">
        <v>3.0081465787810427E-5</v>
      </c>
    </row>
    <row r="361" spans="1:6" x14ac:dyDescent="0.2">
      <c r="A361" s="81" t="s">
        <v>335</v>
      </c>
      <c r="B361" s="81" t="s">
        <v>342</v>
      </c>
      <c r="C361" s="84">
        <v>22</v>
      </c>
      <c r="D361" s="82">
        <v>291808.92</v>
      </c>
      <c r="E361" s="82">
        <v>17508.52</v>
      </c>
      <c r="F361" s="83">
        <v>2.2643004498025372E-5</v>
      </c>
    </row>
    <row r="362" spans="1:6" x14ac:dyDescent="0.2">
      <c r="A362" s="81" t="s">
        <v>335</v>
      </c>
      <c r="B362" s="81" t="s">
        <v>50</v>
      </c>
      <c r="C362" s="84">
        <v>152</v>
      </c>
      <c r="D362" s="82">
        <v>2127851.2200000002</v>
      </c>
      <c r="E362" s="82">
        <v>127671.09</v>
      </c>
      <c r="F362" s="83">
        <v>1.6511144660644086E-4</v>
      </c>
    </row>
    <row r="363" spans="1:6" x14ac:dyDescent="0.2">
      <c r="A363" s="81" t="s">
        <v>335</v>
      </c>
      <c r="B363" s="81" t="s">
        <v>51</v>
      </c>
      <c r="C363" s="84">
        <v>1001</v>
      </c>
      <c r="D363" s="82">
        <v>37466740.119999997</v>
      </c>
      <c r="E363" s="82">
        <v>2243287.96</v>
      </c>
      <c r="F363" s="83">
        <v>2.9011463772292663E-3</v>
      </c>
    </row>
    <row r="364" spans="1:6" x14ac:dyDescent="0.2">
      <c r="A364" s="81" t="s">
        <v>343</v>
      </c>
      <c r="B364" s="81" t="s">
        <v>344</v>
      </c>
      <c r="C364" s="84">
        <v>315</v>
      </c>
      <c r="D364" s="82">
        <v>26065763.050000001</v>
      </c>
      <c r="E364" s="82">
        <v>1563900.24</v>
      </c>
      <c r="F364" s="83">
        <v>2.0225239008655762E-3</v>
      </c>
    </row>
    <row r="365" spans="1:6" x14ac:dyDescent="0.2">
      <c r="A365" s="81" t="s">
        <v>343</v>
      </c>
      <c r="B365" s="81" t="s">
        <v>345</v>
      </c>
      <c r="C365" s="84">
        <v>195</v>
      </c>
      <c r="D365" s="82">
        <v>7180548.9000000004</v>
      </c>
      <c r="E365" s="82">
        <v>430832.94</v>
      </c>
      <c r="F365" s="83">
        <v>5.5717743123447864E-4</v>
      </c>
    </row>
    <row r="366" spans="1:6" x14ac:dyDescent="0.2">
      <c r="A366" s="81" t="s">
        <v>343</v>
      </c>
      <c r="B366" s="81" t="s">
        <v>347</v>
      </c>
      <c r="C366" s="84">
        <v>66</v>
      </c>
      <c r="D366" s="82">
        <v>4513511.0599999996</v>
      </c>
      <c r="E366" s="82">
        <v>270810.67</v>
      </c>
      <c r="F366" s="83">
        <v>3.5022761597914979E-4</v>
      </c>
    </row>
    <row r="367" spans="1:6" x14ac:dyDescent="0.2">
      <c r="A367" s="81" t="s">
        <v>343</v>
      </c>
      <c r="B367" s="81" t="s">
        <v>346</v>
      </c>
      <c r="C367" s="84">
        <v>48</v>
      </c>
      <c r="D367" s="82">
        <v>2465277.41</v>
      </c>
      <c r="E367" s="82">
        <v>147916.64000000001</v>
      </c>
      <c r="F367" s="83">
        <v>1.9129413250536307E-4</v>
      </c>
    </row>
    <row r="368" spans="1:6" x14ac:dyDescent="0.2">
      <c r="A368" s="81" t="s">
        <v>343</v>
      </c>
      <c r="B368" s="81" t="s">
        <v>348</v>
      </c>
      <c r="C368" s="84">
        <v>33</v>
      </c>
      <c r="D368" s="82">
        <v>576210.92000000004</v>
      </c>
      <c r="E368" s="82">
        <v>34572.67</v>
      </c>
      <c r="F368" s="83">
        <v>4.4711324676143202E-5</v>
      </c>
    </row>
    <row r="369" spans="1:6" x14ac:dyDescent="0.2">
      <c r="A369" s="81" t="s">
        <v>343</v>
      </c>
      <c r="B369" s="81" t="s">
        <v>349</v>
      </c>
      <c r="C369" s="84">
        <v>26</v>
      </c>
      <c r="D369" s="82">
        <v>445614.05</v>
      </c>
      <c r="E369" s="82">
        <v>26736.85</v>
      </c>
      <c r="F369" s="83">
        <v>3.4577600780250389E-5</v>
      </c>
    </row>
    <row r="370" spans="1:6" x14ac:dyDescent="0.2">
      <c r="A370" s="81" t="s">
        <v>343</v>
      </c>
      <c r="B370" s="81" t="s">
        <v>350</v>
      </c>
      <c r="C370" s="84">
        <v>18</v>
      </c>
      <c r="D370" s="82">
        <v>95502.92</v>
      </c>
      <c r="E370" s="82">
        <v>5730.19</v>
      </c>
      <c r="F370" s="83">
        <v>7.4106045482165243E-6</v>
      </c>
    </row>
    <row r="371" spans="1:6" x14ac:dyDescent="0.2">
      <c r="A371" s="81" t="s">
        <v>343</v>
      </c>
      <c r="B371" s="81" t="s">
        <v>50</v>
      </c>
      <c r="C371" s="84">
        <v>64</v>
      </c>
      <c r="D371" s="82">
        <v>353101.61</v>
      </c>
      <c r="E371" s="82">
        <v>21186.09</v>
      </c>
      <c r="F371" s="83">
        <v>2.7399045217161148E-5</v>
      </c>
    </row>
    <row r="372" spans="1:6" x14ac:dyDescent="0.2">
      <c r="A372" s="81" t="s">
        <v>343</v>
      </c>
      <c r="B372" s="81" t="s">
        <v>51</v>
      </c>
      <c r="C372" s="84">
        <v>765</v>
      </c>
      <c r="D372" s="82">
        <v>41695529.920000002</v>
      </c>
      <c r="E372" s="82">
        <v>2501686.31</v>
      </c>
      <c r="F372" s="83">
        <v>3.2353216816714656E-3</v>
      </c>
    </row>
    <row r="373" spans="1:6" x14ac:dyDescent="0.2">
      <c r="A373" s="81" t="s">
        <v>351</v>
      </c>
      <c r="B373" s="81" t="s">
        <v>352</v>
      </c>
      <c r="C373" s="84">
        <v>637</v>
      </c>
      <c r="D373" s="82">
        <v>30839655.23</v>
      </c>
      <c r="E373" s="82">
        <v>1844079.83</v>
      </c>
      <c r="F373" s="83">
        <v>2.3848679320358237E-3</v>
      </c>
    </row>
    <row r="374" spans="1:6" x14ac:dyDescent="0.2">
      <c r="A374" s="81" t="s">
        <v>351</v>
      </c>
      <c r="B374" s="81" t="s">
        <v>353</v>
      </c>
      <c r="C374" s="84">
        <v>248</v>
      </c>
      <c r="D374" s="82">
        <v>7009763.8200000003</v>
      </c>
      <c r="E374" s="82">
        <v>420452.36</v>
      </c>
      <c r="F374" s="83">
        <v>5.4375268033422482E-4</v>
      </c>
    </row>
    <row r="375" spans="1:6" x14ac:dyDescent="0.2">
      <c r="A375" s="81" t="s">
        <v>351</v>
      </c>
      <c r="B375" s="81" t="s">
        <v>355</v>
      </c>
      <c r="C375" s="84">
        <v>66</v>
      </c>
      <c r="D375" s="82">
        <v>6912141.1799999997</v>
      </c>
      <c r="E375" s="82">
        <v>414728.46</v>
      </c>
      <c r="F375" s="83">
        <v>5.363502103683884E-4</v>
      </c>
    </row>
    <row r="376" spans="1:6" x14ac:dyDescent="0.2">
      <c r="A376" s="81" t="s">
        <v>351</v>
      </c>
      <c r="B376" s="81" t="s">
        <v>354</v>
      </c>
      <c r="C376" s="84">
        <v>99</v>
      </c>
      <c r="D376" s="82">
        <v>3505450.15</v>
      </c>
      <c r="E376" s="82">
        <v>210327.04000000001</v>
      </c>
      <c r="F376" s="83">
        <v>2.7200677800158794E-4</v>
      </c>
    </row>
    <row r="377" spans="1:6" x14ac:dyDescent="0.2">
      <c r="A377" s="81" t="s">
        <v>351</v>
      </c>
      <c r="B377" s="81" t="s">
        <v>305</v>
      </c>
      <c r="C377" s="84">
        <v>158</v>
      </c>
      <c r="D377" s="82">
        <v>3190339.95</v>
      </c>
      <c r="E377" s="82">
        <v>191420.41</v>
      </c>
      <c r="F377" s="83">
        <v>2.4755565888172506E-4</v>
      </c>
    </row>
    <row r="378" spans="1:6" x14ac:dyDescent="0.2">
      <c r="A378" s="81" t="s">
        <v>351</v>
      </c>
      <c r="B378" s="81" t="s">
        <v>357</v>
      </c>
      <c r="C378" s="84">
        <v>42</v>
      </c>
      <c r="D378" s="82">
        <v>1393205.48</v>
      </c>
      <c r="E378" s="82">
        <v>83592.33</v>
      </c>
      <c r="F378" s="83">
        <v>1.0810631076701063E-4</v>
      </c>
    </row>
    <row r="379" spans="1:6" x14ac:dyDescent="0.2">
      <c r="A379" s="81" t="s">
        <v>351</v>
      </c>
      <c r="B379" s="81" t="s">
        <v>356</v>
      </c>
      <c r="C379" s="84">
        <v>51</v>
      </c>
      <c r="D379" s="82">
        <v>621995.18999999994</v>
      </c>
      <c r="E379" s="82">
        <v>37319.699999999997</v>
      </c>
      <c r="F379" s="83">
        <v>4.8263938640442331E-5</v>
      </c>
    </row>
    <row r="380" spans="1:6" x14ac:dyDescent="0.2">
      <c r="A380" s="81" t="s">
        <v>351</v>
      </c>
      <c r="B380" s="81" t="s">
        <v>359</v>
      </c>
      <c r="C380" s="84">
        <v>21</v>
      </c>
      <c r="D380" s="82">
        <v>393453.52</v>
      </c>
      <c r="E380" s="82">
        <v>23535.33</v>
      </c>
      <c r="F380" s="83">
        <v>3.0437214741880609E-5</v>
      </c>
    </row>
    <row r="381" spans="1:6" x14ac:dyDescent="0.2">
      <c r="A381" s="81" t="s">
        <v>351</v>
      </c>
      <c r="B381" s="81" t="s">
        <v>358</v>
      </c>
      <c r="C381" s="84">
        <v>23</v>
      </c>
      <c r="D381" s="82">
        <v>177941.08</v>
      </c>
      <c r="E381" s="82">
        <v>10676.47</v>
      </c>
      <c r="F381" s="83">
        <v>1.3807412518764174E-5</v>
      </c>
    </row>
    <row r="382" spans="1:6" x14ac:dyDescent="0.2">
      <c r="A382" s="81" t="s">
        <v>351</v>
      </c>
      <c r="B382" s="81" t="s">
        <v>50</v>
      </c>
      <c r="C382" s="84">
        <v>52</v>
      </c>
      <c r="D382" s="82">
        <v>38686.89</v>
      </c>
      <c r="E382" s="82">
        <v>2321.21</v>
      </c>
      <c r="F382" s="83">
        <v>3.0019195495028403E-6</v>
      </c>
    </row>
    <row r="383" spans="1:6" x14ac:dyDescent="0.2">
      <c r="A383" s="81" t="s">
        <v>351</v>
      </c>
      <c r="B383" s="81" t="s">
        <v>51</v>
      </c>
      <c r="C383" s="84">
        <v>1397</v>
      </c>
      <c r="D383" s="82">
        <v>54082632.490000002</v>
      </c>
      <c r="E383" s="82">
        <v>3238453.14</v>
      </c>
      <c r="F383" s="83">
        <v>4.1881500558393504E-3</v>
      </c>
    </row>
    <row r="384" spans="1:6" x14ac:dyDescent="0.2">
      <c r="A384" s="81" t="s">
        <v>360</v>
      </c>
      <c r="B384" s="81" t="s">
        <v>361</v>
      </c>
      <c r="C384" s="84">
        <v>282</v>
      </c>
      <c r="D384" s="82">
        <v>11218696.82</v>
      </c>
      <c r="E384" s="82">
        <v>671183.06</v>
      </c>
      <c r="F384" s="83">
        <v>8.6801174779926763E-4</v>
      </c>
    </row>
    <row r="385" spans="1:6" x14ac:dyDescent="0.2">
      <c r="A385" s="81" t="s">
        <v>360</v>
      </c>
      <c r="B385" s="81" t="s">
        <v>363</v>
      </c>
      <c r="C385" s="84">
        <v>117</v>
      </c>
      <c r="D385" s="82">
        <v>4542258.43</v>
      </c>
      <c r="E385" s="82">
        <v>272535.49</v>
      </c>
      <c r="F385" s="83">
        <v>3.5245825037990349E-4</v>
      </c>
    </row>
    <row r="386" spans="1:6" x14ac:dyDescent="0.2">
      <c r="A386" s="81" t="s">
        <v>360</v>
      </c>
      <c r="B386" s="81" t="s">
        <v>598</v>
      </c>
      <c r="C386" s="84">
        <v>134</v>
      </c>
      <c r="D386" s="82">
        <v>4156213.82</v>
      </c>
      <c r="E386" s="82">
        <v>248670.01</v>
      </c>
      <c r="F386" s="83">
        <v>3.2159406705729632E-4</v>
      </c>
    </row>
    <row r="387" spans="1:6" x14ac:dyDescent="0.2">
      <c r="A387" s="81" t="s">
        <v>360</v>
      </c>
      <c r="B387" s="81" t="s">
        <v>364</v>
      </c>
      <c r="C387" s="84">
        <v>161</v>
      </c>
      <c r="D387" s="82">
        <v>3474376.85</v>
      </c>
      <c r="E387" s="82">
        <v>208355.47</v>
      </c>
      <c r="F387" s="83">
        <v>2.6945703259888271E-4</v>
      </c>
    </row>
    <row r="388" spans="1:6" x14ac:dyDescent="0.2">
      <c r="A388" s="81" t="s">
        <v>360</v>
      </c>
      <c r="B388" s="81" t="s">
        <v>367</v>
      </c>
      <c r="C388" s="84">
        <v>17</v>
      </c>
      <c r="D388" s="82">
        <v>267311.55</v>
      </c>
      <c r="E388" s="82">
        <v>16038.69</v>
      </c>
      <c r="F388" s="83">
        <v>2.0742137531466652E-5</v>
      </c>
    </row>
    <row r="389" spans="1:6" x14ac:dyDescent="0.2">
      <c r="A389" s="81" t="s">
        <v>360</v>
      </c>
      <c r="B389" s="81" t="s">
        <v>365</v>
      </c>
      <c r="C389" s="84">
        <v>26</v>
      </c>
      <c r="D389" s="82">
        <v>254354.22</v>
      </c>
      <c r="E389" s="82">
        <v>15261.26</v>
      </c>
      <c r="F389" s="83">
        <v>1.9736721254882461E-5</v>
      </c>
    </row>
    <row r="390" spans="1:6" x14ac:dyDescent="0.2">
      <c r="A390" s="81" t="s">
        <v>360</v>
      </c>
      <c r="B390" s="81" t="s">
        <v>366</v>
      </c>
      <c r="C390" s="84">
        <v>18</v>
      </c>
      <c r="D390" s="82">
        <v>130510.2</v>
      </c>
      <c r="E390" s="82">
        <v>7830.6</v>
      </c>
      <c r="F390" s="83">
        <v>1.0126973097796814E-5</v>
      </c>
    </row>
    <row r="391" spans="1:6" x14ac:dyDescent="0.2">
      <c r="A391" s="81" t="s">
        <v>360</v>
      </c>
      <c r="B391" s="81" t="s">
        <v>362</v>
      </c>
      <c r="C391" s="84">
        <v>26</v>
      </c>
      <c r="D391" s="82">
        <v>0</v>
      </c>
      <c r="E391" s="82">
        <v>0</v>
      </c>
      <c r="F391" s="83">
        <v>0</v>
      </c>
    </row>
    <row r="392" spans="1:6" x14ac:dyDescent="0.2">
      <c r="A392" s="81" t="s">
        <v>360</v>
      </c>
      <c r="B392" s="81" t="s">
        <v>50</v>
      </c>
      <c r="C392" s="84">
        <v>77</v>
      </c>
      <c r="D392" s="82">
        <v>371393.88</v>
      </c>
      <c r="E392" s="82">
        <v>22273.119999999999</v>
      </c>
      <c r="F392" s="83">
        <v>2.8804853656680223E-5</v>
      </c>
    </row>
    <row r="393" spans="1:6" x14ac:dyDescent="0.2">
      <c r="A393" s="81" t="s">
        <v>360</v>
      </c>
      <c r="B393" s="81" t="s">
        <v>51</v>
      </c>
      <c r="C393" s="84">
        <v>858</v>
      </c>
      <c r="D393" s="82">
        <v>24415115.77</v>
      </c>
      <c r="E393" s="82">
        <v>1462147.7</v>
      </c>
      <c r="F393" s="83">
        <v>1.8909317833761762E-3</v>
      </c>
    </row>
    <row r="394" spans="1:6" x14ac:dyDescent="0.2">
      <c r="A394" s="81" t="s">
        <v>368</v>
      </c>
      <c r="B394" s="81" t="s">
        <v>369</v>
      </c>
      <c r="C394" s="84">
        <v>827</v>
      </c>
      <c r="D394" s="82">
        <v>48747802.719999999</v>
      </c>
      <c r="E394" s="82">
        <v>2917158.31</v>
      </c>
      <c r="F394" s="83">
        <v>3.7726334798590679E-3</v>
      </c>
    </row>
    <row r="395" spans="1:6" x14ac:dyDescent="0.2">
      <c r="A395" s="81" t="s">
        <v>368</v>
      </c>
      <c r="B395" s="81" t="s">
        <v>370</v>
      </c>
      <c r="C395" s="84">
        <v>113</v>
      </c>
      <c r="D395" s="82">
        <v>3230235.15</v>
      </c>
      <c r="E395" s="82">
        <v>193814.08</v>
      </c>
      <c r="F395" s="83">
        <v>2.5065128778564087E-4</v>
      </c>
    </row>
    <row r="396" spans="1:6" x14ac:dyDescent="0.2">
      <c r="A396" s="81" t="s">
        <v>368</v>
      </c>
      <c r="B396" s="81" t="s">
        <v>371</v>
      </c>
      <c r="C396" s="84">
        <v>80</v>
      </c>
      <c r="D396" s="82">
        <v>2119762.17</v>
      </c>
      <c r="E396" s="82">
        <v>127185.78</v>
      </c>
      <c r="F396" s="83">
        <v>1.6448381637196435E-4</v>
      </c>
    </row>
    <row r="397" spans="1:6" x14ac:dyDescent="0.2">
      <c r="A397" s="81" t="s">
        <v>368</v>
      </c>
      <c r="B397" s="81" t="s">
        <v>372</v>
      </c>
      <c r="C397" s="84">
        <v>52</v>
      </c>
      <c r="D397" s="82">
        <v>1721826.32</v>
      </c>
      <c r="E397" s="82">
        <v>103309.58</v>
      </c>
      <c r="F397" s="83">
        <v>1.336057693413899E-4</v>
      </c>
    </row>
    <row r="398" spans="1:6" x14ac:dyDescent="0.2">
      <c r="A398" s="81" t="s">
        <v>368</v>
      </c>
      <c r="B398" s="81" t="s">
        <v>373</v>
      </c>
      <c r="C398" s="84">
        <v>48</v>
      </c>
      <c r="D398" s="82">
        <v>805922.83</v>
      </c>
      <c r="E398" s="82">
        <v>48355.360000000001</v>
      </c>
      <c r="F398" s="83">
        <v>6.2535875904053346E-5</v>
      </c>
    </row>
    <row r="399" spans="1:6" x14ac:dyDescent="0.2">
      <c r="A399" s="81" t="s">
        <v>368</v>
      </c>
      <c r="B399" s="81" t="s">
        <v>374</v>
      </c>
      <c r="C399" s="84">
        <v>19</v>
      </c>
      <c r="D399" s="82">
        <v>562709.59</v>
      </c>
      <c r="E399" s="82">
        <v>33762.58</v>
      </c>
      <c r="F399" s="83">
        <v>4.3663670647487135E-5</v>
      </c>
    </row>
    <row r="400" spans="1:6" x14ac:dyDescent="0.2">
      <c r="A400" s="81" t="s">
        <v>368</v>
      </c>
      <c r="B400" s="81" t="s">
        <v>50</v>
      </c>
      <c r="C400" s="84">
        <v>52</v>
      </c>
      <c r="D400" s="82">
        <v>596744.5</v>
      </c>
      <c r="E400" s="82">
        <v>35804.67</v>
      </c>
      <c r="F400" s="83">
        <v>4.6304616487305265E-5</v>
      </c>
    </row>
    <row r="401" spans="1:6" x14ac:dyDescent="0.2">
      <c r="A401" s="81" t="s">
        <v>368</v>
      </c>
      <c r="B401" s="81" t="s">
        <v>51</v>
      </c>
      <c r="C401" s="84">
        <v>1191</v>
      </c>
      <c r="D401" s="82">
        <v>57785003.280000001</v>
      </c>
      <c r="E401" s="82">
        <v>3459390.36</v>
      </c>
      <c r="F401" s="83">
        <v>4.4738785163969085E-3</v>
      </c>
    </row>
    <row r="402" spans="1:6" x14ac:dyDescent="0.2">
      <c r="A402" s="81" t="s">
        <v>375</v>
      </c>
      <c r="B402" s="81" t="s">
        <v>376</v>
      </c>
      <c r="C402" s="84">
        <v>454</v>
      </c>
      <c r="D402" s="82">
        <v>18601869.510000002</v>
      </c>
      <c r="E402" s="82">
        <v>1114505.07</v>
      </c>
      <c r="F402" s="83">
        <v>1.4413407479948095E-3</v>
      </c>
    </row>
    <row r="403" spans="1:6" x14ac:dyDescent="0.2">
      <c r="A403" s="81" t="s">
        <v>375</v>
      </c>
      <c r="B403" s="81" t="s">
        <v>377</v>
      </c>
      <c r="C403" s="84">
        <v>87</v>
      </c>
      <c r="D403" s="82">
        <v>2378951.1</v>
      </c>
      <c r="E403" s="82">
        <v>142737.04</v>
      </c>
      <c r="F403" s="83">
        <v>1.8459558196551321E-4</v>
      </c>
    </row>
    <row r="404" spans="1:6" x14ac:dyDescent="0.2">
      <c r="A404" s="81" t="s">
        <v>375</v>
      </c>
      <c r="B404" s="81" t="s">
        <v>378</v>
      </c>
      <c r="C404" s="84">
        <v>72</v>
      </c>
      <c r="D404" s="82">
        <v>2229863.2000000002</v>
      </c>
      <c r="E404" s="82">
        <v>133495.23000000001</v>
      </c>
      <c r="F404" s="83">
        <v>1.726435525878219E-4</v>
      </c>
    </row>
    <row r="405" spans="1:6" x14ac:dyDescent="0.2">
      <c r="A405" s="81" t="s">
        <v>375</v>
      </c>
      <c r="B405" s="81" t="s">
        <v>379</v>
      </c>
      <c r="C405" s="84">
        <v>68</v>
      </c>
      <c r="D405" s="82">
        <v>1910145.35</v>
      </c>
      <c r="E405" s="82">
        <v>114608.72</v>
      </c>
      <c r="F405" s="83">
        <v>1.4821845378552444E-4</v>
      </c>
    </row>
    <row r="406" spans="1:6" x14ac:dyDescent="0.2">
      <c r="A406" s="81" t="s">
        <v>375</v>
      </c>
      <c r="B406" s="81" t="s">
        <v>380</v>
      </c>
      <c r="C406" s="84">
        <v>29</v>
      </c>
      <c r="D406" s="82">
        <v>1691814.67</v>
      </c>
      <c r="E406" s="82">
        <v>101508.9</v>
      </c>
      <c r="F406" s="83">
        <v>1.3127702851466641E-4</v>
      </c>
    </row>
    <row r="407" spans="1:6" x14ac:dyDescent="0.2">
      <c r="A407" s="81" t="s">
        <v>375</v>
      </c>
      <c r="B407" s="81" t="s">
        <v>381</v>
      </c>
      <c r="C407" s="84">
        <v>19</v>
      </c>
      <c r="D407" s="82">
        <v>991411.21</v>
      </c>
      <c r="E407" s="82">
        <v>59484.65</v>
      </c>
      <c r="F407" s="83">
        <v>7.6928900758799993E-5</v>
      </c>
    </row>
    <row r="408" spans="1:6" x14ac:dyDescent="0.2">
      <c r="A408" s="81" t="s">
        <v>375</v>
      </c>
      <c r="B408" s="81" t="s">
        <v>50</v>
      </c>
      <c r="C408" s="84">
        <v>38</v>
      </c>
      <c r="D408" s="82">
        <v>127068.93</v>
      </c>
      <c r="E408" s="82">
        <v>7624.14</v>
      </c>
      <c r="F408" s="83">
        <v>9.8599673937931441E-6</v>
      </c>
    </row>
    <row r="409" spans="1:6" x14ac:dyDescent="0.2">
      <c r="A409" s="81" t="s">
        <v>375</v>
      </c>
      <c r="B409" s="81" t="s">
        <v>51</v>
      </c>
      <c r="C409" s="84">
        <v>767</v>
      </c>
      <c r="D409" s="82">
        <v>27931123.969999999</v>
      </c>
      <c r="E409" s="82">
        <v>1673963.74</v>
      </c>
      <c r="F409" s="83">
        <v>2.1648642200683649E-3</v>
      </c>
    </row>
    <row r="410" spans="1:6" x14ac:dyDescent="0.2">
      <c r="A410" s="81" t="s">
        <v>382</v>
      </c>
      <c r="B410" s="81" t="s">
        <v>382</v>
      </c>
      <c r="C410" s="84">
        <v>521</v>
      </c>
      <c r="D410" s="82">
        <v>22000904.32</v>
      </c>
      <c r="E410" s="82">
        <v>1315619.22</v>
      </c>
      <c r="F410" s="83">
        <v>1.7014328975920655E-3</v>
      </c>
    </row>
    <row r="411" spans="1:6" x14ac:dyDescent="0.2">
      <c r="A411" s="81" t="s">
        <v>382</v>
      </c>
      <c r="B411" s="81" t="s">
        <v>387</v>
      </c>
      <c r="C411" s="84">
        <v>21</v>
      </c>
      <c r="D411" s="82">
        <v>1383692.35</v>
      </c>
      <c r="E411" s="82">
        <v>83021.539999999994</v>
      </c>
      <c r="F411" s="83">
        <v>1.0736813298057134E-4</v>
      </c>
    </row>
    <row r="412" spans="1:6" x14ac:dyDescent="0.2">
      <c r="A412" s="81" t="s">
        <v>382</v>
      </c>
      <c r="B412" s="81" t="s">
        <v>383</v>
      </c>
      <c r="C412" s="84">
        <v>44</v>
      </c>
      <c r="D412" s="82">
        <v>873646.46</v>
      </c>
      <c r="E412" s="82">
        <v>52411.28</v>
      </c>
      <c r="F412" s="83">
        <v>6.7781220159514744E-5</v>
      </c>
    </row>
    <row r="413" spans="1:6" x14ac:dyDescent="0.2">
      <c r="A413" s="81" t="s">
        <v>382</v>
      </c>
      <c r="B413" s="81" t="s">
        <v>384</v>
      </c>
      <c r="C413" s="84">
        <v>36</v>
      </c>
      <c r="D413" s="82">
        <v>416944.75</v>
      </c>
      <c r="E413" s="82">
        <v>25016.639999999999</v>
      </c>
      <c r="F413" s="83">
        <v>3.235292829122515E-5</v>
      </c>
    </row>
    <row r="414" spans="1:6" x14ac:dyDescent="0.2">
      <c r="A414" s="81" t="s">
        <v>382</v>
      </c>
      <c r="B414" s="81" t="s">
        <v>386</v>
      </c>
      <c r="C414" s="84">
        <v>26</v>
      </c>
      <c r="D414" s="82">
        <v>256295.89</v>
      </c>
      <c r="E414" s="82">
        <v>15377.74</v>
      </c>
      <c r="F414" s="83">
        <v>1.988735975339233E-5</v>
      </c>
    </row>
    <row r="415" spans="1:6" x14ac:dyDescent="0.2">
      <c r="A415" s="81" t="s">
        <v>382</v>
      </c>
      <c r="B415" s="81" t="s">
        <v>50</v>
      </c>
      <c r="C415" s="84">
        <v>119</v>
      </c>
      <c r="D415" s="82">
        <v>1172649.43</v>
      </c>
      <c r="E415" s="82">
        <v>70358.97</v>
      </c>
      <c r="F415" s="83">
        <v>9.0992184044478468E-5</v>
      </c>
    </row>
    <row r="416" spans="1:6" x14ac:dyDescent="0.2">
      <c r="A416" s="81" t="s">
        <v>382</v>
      </c>
      <c r="B416" s="81" t="s">
        <v>51</v>
      </c>
      <c r="C416" s="84">
        <v>767</v>
      </c>
      <c r="D416" s="82">
        <v>26104133.199999999</v>
      </c>
      <c r="E416" s="82">
        <v>1561805.39</v>
      </c>
      <c r="F416" s="83">
        <v>2.0198147228212473E-3</v>
      </c>
    </row>
    <row r="417" spans="1:6" x14ac:dyDescent="0.2">
      <c r="A417" s="81" t="s">
        <v>388</v>
      </c>
      <c r="B417" s="81" t="s">
        <v>389</v>
      </c>
      <c r="C417" s="84">
        <v>288</v>
      </c>
      <c r="D417" s="82">
        <v>9454733.4900000002</v>
      </c>
      <c r="E417" s="82">
        <v>567167.41</v>
      </c>
      <c r="F417" s="83">
        <v>7.3349284895373227E-4</v>
      </c>
    </row>
    <row r="418" spans="1:6" x14ac:dyDescent="0.2">
      <c r="A418" s="81" t="s">
        <v>388</v>
      </c>
      <c r="B418" s="81" t="s">
        <v>390</v>
      </c>
      <c r="C418" s="84">
        <v>149</v>
      </c>
      <c r="D418" s="82">
        <v>3278072.94</v>
      </c>
      <c r="E418" s="82">
        <v>193995.89</v>
      </c>
      <c r="F418" s="83">
        <v>2.5088641472085794E-4</v>
      </c>
    </row>
    <row r="419" spans="1:6" x14ac:dyDescent="0.2">
      <c r="A419" s="81" t="s">
        <v>388</v>
      </c>
      <c r="B419" s="81" t="s">
        <v>391</v>
      </c>
      <c r="C419" s="84">
        <v>60</v>
      </c>
      <c r="D419" s="82">
        <v>909263.71</v>
      </c>
      <c r="E419" s="82">
        <v>54496.9</v>
      </c>
      <c r="F419" s="83">
        <v>7.0478461447823053E-5</v>
      </c>
    </row>
    <row r="420" spans="1:6" x14ac:dyDescent="0.2">
      <c r="A420" s="81" t="s">
        <v>388</v>
      </c>
      <c r="B420" s="81" t="s">
        <v>392</v>
      </c>
      <c r="C420" s="84">
        <v>21</v>
      </c>
      <c r="D420" s="82">
        <v>504766.48</v>
      </c>
      <c r="E420" s="82">
        <v>30286</v>
      </c>
      <c r="F420" s="83">
        <v>3.9167561520173972E-5</v>
      </c>
    </row>
    <row r="421" spans="1:6" x14ac:dyDescent="0.2">
      <c r="A421" s="81" t="s">
        <v>388</v>
      </c>
      <c r="B421" s="81" t="s">
        <v>776</v>
      </c>
      <c r="C421" s="84">
        <v>27</v>
      </c>
      <c r="D421" s="82">
        <v>418570.93</v>
      </c>
      <c r="E421" s="82">
        <v>25114.27</v>
      </c>
      <c r="F421" s="83">
        <v>3.2479188907721705E-5</v>
      </c>
    </row>
    <row r="422" spans="1:6" x14ac:dyDescent="0.2">
      <c r="A422" s="81" t="s">
        <v>388</v>
      </c>
      <c r="B422" s="81" t="s">
        <v>50</v>
      </c>
      <c r="C422" s="84">
        <v>27</v>
      </c>
      <c r="D422" s="82">
        <v>97404.14</v>
      </c>
      <c r="E422" s="82">
        <v>5844.25</v>
      </c>
      <c r="F422" s="83">
        <v>7.5581133663830394E-6</v>
      </c>
    </row>
    <row r="423" spans="1:6" x14ac:dyDescent="0.2">
      <c r="A423" s="81" t="s">
        <v>388</v>
      </c>
      <c r="B423" s="81" t="s">
        <v>51</v>
      </c>
      <c r="C423" s="84">
        <v>572</v>
      </c>
      <c r="D423" s="82">
        <v>14662811.689999999</v>
      </c>
      <c r="E423" s="82">
        <v>876904.73</v>
      </c>
      <c r="F423" s="83">
        <v>1.1340626018492552E-3</v>
      </c>
    </row>
    <row r="424" spans="1:6" x14ac:dyDescent="0.2">
      <c r="A424" s="81" t="s">
        <v>393</v>
      </c>
      <c r="B424" s="81" t="s">
        <v>394</v>
      </c>
      <c r="C424" s="84">
        <v>479</v>
      </c>
      <c r="D424" s="82">
        <v>22336388.68</v>
      </c>
      <c r="E424" s="82">
        <v>1338927.21</v>
      </c>
      <c r="F424" s="83">
        <v>1.7315761034375583E-3</v>
      </c>
    </row>
    <row r="425" spans="1:6" x14ac:dyDescent="0.2">
      <c r="A425" s="81" t="s">
        <v>393</v>
      </c>
      <c r="B425" s="81" t="s">
        <v>395</v>
      </c>
      <c r="C425" s="84">
        <v>252</v>
      </c>
      <c r="D425" s="82">
        <v>6951042.3799999999</v>
      </c>
      <c r="E425" s="82">
        <v>416817.41</v>
      </c>
      <c r="F425" s="83">
        <v>5.3905175820030953E-4</v>
      </c>
    </row>
    <row r="426" spans="1:6" x14ac:dyDescent="0.2">
      <c r="A426" s="81" t="s">
        <v>393</v>
      </c>
      <c r="B426" s="81" t="s">
        <v>397</v>
      </c>
      <c r="C426" s="84">
        <v>73</v>
      </c>
      <c r="D426" s="82">
        <v>2343932.23</v>
      </c>
      <c r="E426" s="82">
        <v>140635.93</v>
      </c>
      <c r="F426" s="83">
        <v>1.8187830813649474E-4</v>
      </c>
    </row>
    <row r="427" spans="1:6" x14ac:dyDescent="0.2">
      <c r="A427" s="81" t="s">
        <v>393</v>
      </c>
      <c r="B427" s="81" t="s">
        <v>396</v>
      </c>
      <c r="C427" s="84">
        <v>83</v>
      </c>
      <c r="D427" s="82">
        <v>1750953.88</v>
      </c>
      <c r="E427" s="82">
        <v>105057.26</v>
      </c>
      <c r="F427" s="83">
        <v>1.3586596758208123E-4</v>
      </c>
    </row>
    <row r="428" spans="1:6" x14ac:dyDescent="0.2">
      <c r="A428" s="81" t="s">
        <v>393</v>
      </c>
      <c r="B428" s="81" t="s">
        <v>398</v>
      </c>
      <c r="C428" s="84">
        <v>36</v>
      </c>
      <c r="D428" s="82">
        <v>549427.75</v>
      </c>
      <c r="E428" s="82">
        <v>32773.279999999999</v>
      </c>
      <c r="F428" s="83">
        <v>4.2384252150098631E-5</v>
      </c>
    </row>
    <row r="429" spans="1:6" x14ac:dyDescent="0.2">
      <c r="A429" s="81" t="s">
        <v>393</v>
      </c>
      <c r="B429" s="81" t="s">
        <v>50</v>
      </c>
      <c r="C429" s="84">
        <v>459</v>
      </c>
      <c r="D429" s="82">
        <v>9745145.0299999993</v>
      </c>
      <c r="E429" s="82">
        <v>576813.84</v>
      </c>
      <c r="F429" s="83">
        <v>7.459681557118069E-4</v>
      </c>
    </row>
    <row r="430" spans="1:6" x14ac:dyDescent="0.2">
      <c r="A430" s="81" t="s">
        <v>393</v>
      </c>
      <c r="B430" s="81" t="s">
        <v>51</v>
      </c>
      <c r="C430" s="84">
        <v>1382</v>
      </c>
      <c r="D430" s="82">
        <v>43676889.950000003</v>
      </c>
      <c r="E430" s="82">
        <v>2611024.9300000002</v>
      </c>
      <c r="F430" s="83">
        <v>3.3767245452183499E-3</v>
      </c>
    </row>
    <row r="431" spans="1:6" x14ac:dyDescent="0.2">
      <c r="A431" s="81" t="s">
        <v>399</v>
      </c>
      <c r="B431" s="81" t="s">
        <v>215</v>
      </c>
      <c r="C431" s="84">
        <v>564</v>
      </c>
      <c r="D431" s="82">
        <v>26509355.68</v>
      </c>
      <c r="E431" s="82">
        <v>1589606.56</v>
      </c>
      <c r="F431" s="83">
        <v>2.0557687621895306E-3</v>
      </c>
    </row>
    <row r="432" spans="1:6" x14ac:dyDescent="0.2">
      <c r="A432" s="81" t="s">
        <v>399</v>
      </c>
      <c r="B432" s="81" t="s">
        <v>400</v>
      </c>
      <c r="C432" s="84">
        <v>346</v>
      </c>
      <c r="D432" s="82">
        <v>9546198.9399999995</v>
      </c>
      <c r="E432" s="82">
        <v>568805.99</v>
      </c>
      <c r="F432" s="83">
        <v>7.3561195292770457E-4</v>
      </c>
    </row>
    <row r="433" spans="1:6" x14ac:dyDescent="0.2">
      <c r="A433" s="81" t="s">
        <v>399</v>
      </c>
      <c r="B433" s="81" t="s">
        <v>401</v>
      </c>
      <c r="C433" s="84">
        <v>144</v>
      </c>
      <c r="D433" s="82">
        <v>4455017.4000000004</v>
      </c>
      <c r="E433" s="82">
        <v>267301.06</v>
      </c>
      <c r="F433" s="83">
        <v>3.4568879059491888E-4</v>
      </c>
    </row>
    <row r="434" spans="1:6" x14ac:dyDescent="0.2">
      <c r="A434" s="81" t="s">
        <v>399</v>
      </c>
      <c r="B434" s="81" t="s">
        <v>402</v>
      </c>
      <c r="C434" s="84">
        <v>56</v>
      </c>
      <c r="D434" s="82">
        <v>1062295.6200000001</v>
      </c>
      <c r="E434" s="82">
        <v>63673.09</v>
      </c>
      <c r="F434" s="83">
        <v>8.2345627344468527E-5</v>
      </c>
    </row>
    <row r="435" spans="1:6" x14ac:dyDescent="0.2">
      <c r="A435" s="81" t="s">
        <v>399</v>
      </c>
      <c r="B435" s="81" t="s">
        <v>403</v>
      </c>
      <c r="C435" s="84">
        <v>38</v>
      </c>
      <c r="D435" s="82">
        <v>1042506.17</v>
      </c>
      <c r="E435" s="82">
        <v>62550.38</v>
      </c>
      <c r="F435" s="83">
        <v>8.0893675518730091E-5</v>
      </c>
    </row>
    <row r="436" spans="1:6" x14ac:dyDescent="0.2">
      <c r="A436" s="81" t="s">
        <v>399</v>
      </c>
      <c r="B436" s="81" t="s">
        <v>404</v>
      </c>
      <c r="C436" s="84">
        <v>18</v>
      </c>
      <c r="D436" s="82">
        <v>273157.18</v>
      </c>
      <c r="E436" s="82">
        <v>16298.33</v>
      </c>
      <c r="F436" s="83">
        <v>2.1077918607643699E-5</v>
      </c>
    </row>
    <row r="437" spans="1:6" x14ac:dyDescent="0.2">
      <c r="A437" s="81" t="s">
        <v>399</v>
      </c>
      <c r="B437" s="81" t="s">
        <v>406</v>
      </c>
      <c r="C437" s="84">
        <v>17</v>
      </c>
      <c r="D437" s="82">
        <v>270621.09999999998</v>
      </c>
      <c r="E437" s="82">
        <v>16237.28</v>
      </c>
      <c r="F437" s="83">
        <v>2.0998965308072721E-5</v>
      </c>
    </row>
    <row r="438" spans="1:6" x14ac:dyDescent="0.2">
      <c r="A438" s="81" t="s">
        <v>399</v>
      </c>
      <c r="B438" s="81" t="s">
        <v>405</v>
      </c>
      <c r="C438" s="84">
        <v>24</v>
      </c>
      <c r="D438" s="82">
        <v>126914.51</v>
      </c>
      <c r="E438" s="82">
        <v>7614.89</v>
      </c>
      <c r="F438" s="83">
        <v>9.8480047726460265E-6</v>
      </c>
    </row>
    <row r="439" spans="1:6" x14ac:dyDescent="0.2">
      <c r="A439" s="81" t="s">
        <v>399</v>
      </c>
      <c r="B439" s="81" t="s">
        <v>50</v>
      </c>
      <c r="C439" s="84">
        <v>197</v>
      </c>
      <c r="D439" s="82">
        <v>1905790.07</v>
      </c>
      <c r="E439" s="82">
        <v>114258.05</v>
      </c>
      <c r="F439" s="83">
        <v>1.4776494758469635E-4</v>
      </c>
    </row>
    <row r="440" spans="1:6" x14ac:dyDescent="0.2">
      <c r="A440" s="81" t="s">
        <v>399</v>
      </c>
      <c r="B440" s="81" t="s">
        <v>51</v>
      </c>
      <c r="C440" s="84">
        <v>1404</v>
      </c>
      <c r="D440" s="82">
        <v>45191856.670000002</v>
      </c>
      <c r="E440" s="82">
        <v>2706345.63</v>
      </c>
      <c r="F440" s="83">
        <v>3.499998644848411E-3</v>
      </c>
    </row>
    <row r="441" spans="1:6" x14ac:dyDescent="0.2">
      <c r="A441" s="81" t="s">
        <v>407</v>
      </c>
      <c r="B441" s="81" t="s">
        <v>408</v>
      </c>
      <c r="C441" s="84">
        <v>1114</v>
      </c>
      <c r="D441" s="82">
        <v>69543310.620000005</v>
      </c>
      <c r="E441" s="82">
        <v>4160984.4</v>
      </c>
      <c r="F441" s="83">
        <v>5.3812194568937516E-3</v>
      </c>
    </row>
    <row r="442" spans="1:6" x14ac:dyDescent="0.2">
      <c r="A442" s="81" t="s">
        <v>407</v>
      </c>
      <c r="B442" s="81" t="s">
        <v>412</v>
      </c>
      <c r="C442" s="84">
        <v>192</v>
      </c>
      <c r="D442" s="82">
        <v>6215176.8099999996</v>
      </c>
      <c r="E442" s="82">
        <v>372910.69</v>
      </c>
      <c r="F442" s="83">
        <v>4.8226911418165237E-4</v>
      </c>
    </row>
    <row r="443" spans="1:6" x14ac:dyDescent="0.2">
      <c r="A443" s="81" t="s">
        <v>407</v>
      </c>
      <c r="B443" s="81" t="s">
        <v>411</v>
      </c>
      <c r="C443" s="84">
        <v>137</v>
      </c>
      <c r="D443" s="82">
        <v>5406515.8099999996</v>
      </c>
      <c r="E443" s="82">
        <v>324390.93</v>
      </c>
      <c r="F443" s="83">
        <v>4.1952062693526542E-4</v>
      </c>
    </row>
    <row r="444" spans="1:6" x14ac:dyDescent="0.2">
      <c r="A444" s="81" t="s">
        <v>407</v>
      </c>
      <c r="B444" s="81" t="s">
        <v>409</v>
      </c>
      <c r="C444" s="84">
        <v>162</v>
      </c>
      <c r="D444" s="82">
        <v>4077053.99</v>
      </c>
      <c r="E444" s="82">
        <v>244623.2</v>
      </c>
      <c r="F444" s="83">
        <v>3.1636050436709444E-4</v>
      </c>
    </row>
    <row r="445" spans="1:6" x14ac:dyDescent="0.2">
      <c r="A445" s="81" t="s">
        <v>407</v>
      </c>
      <c r="B445" s="81" t="s">
        <v>410</v>
      </c>
      <c r="C445" s="84">
        <v>142</v>
      </c>
      <c r="D445" s="82">
        <v>3649098.3</v>
      </c>
      <c r="E445" s="82">
        <v>218945.88</v>
      </c>
      <c r="F445" s="83">
        <v>2.8315314747700681E-4</v>
      </c>
    </row>
    <row r="446" spans="1:6" x14ac:dyDescent="0.2">
      <c r="A446" s="81" t="s">
        <v>407</v>
      </c>
      <c r="B446" s="81" t="s">
        <v>413</v>
      </c>
      <c r="C446" s="84">
        <v>108</v>
      </c>
      <c r="D446" s="82">
        <v>1996781.43</v>
      </c>
      <c r="E446" s="82">
        <v>119806.89</v>
      </c>
      <c r="F446" s="83">
        <v>1.5494102009561234E-4</v>
      </c>
    </row>
    <row r="447" spans="1:6" x14ac:dyDescent="0.2">
      <c r="A447" s="81" t="s">
        <v>407</v>
      </c>
      <c r="B447" s="81" t="s">
        <v>415</v>
      </c>
      <c r="C447" s="84">
        <v>61</v>
      </c>
      <c r="D447" s="82">
        <v>1731161.7</v>
      </c>
      <c r="E447" s="82">
        <v>103758.39</v>
      </c>
      <c r="F447" s="83">
        <v>1.3418619571944806E-4</v>
      </c>
    </row>
    <row r="448" spans="1:6" x14ac:dyDescent="0.2">
      <c r="A448" s="81" t="s">
        <v>407</v>
      </c>
      <c r="B448" s="81" t="s">
        <v>414</v>
      </c>
      <c r="C448" s="84">
        <v>51</v>
      </c>
      <c r="D448" s="82">
        <v>957342.55</v>
      </c>
      <c r="E448" s="82">
        <v>57440.57</v>
      </c>
      <c r="F448" s="83">
        <v>7.4285381338864794E-5</v>
      </c>
    </row>
    <row r="449" spans="1:6" x14ac:dyDescent="0.2">
      <c r="A449" s="81" t="s">
        <v>407</v>
      </c>
      <c r="B449" s="81" t="s">
        <v>416</v>
      </c>
      <c r="C449" s="84">
        <v>36</v>
      </c>
      <c r="D449" s="82">
        <v>457439.99</v>
      </c>
      <c r="E449" s="82">
        <v>27446.39</v>
      </c>
      <c r="F449" s="83">
        <v>3.5495217883896443E-5</v>
      </c>
    </row>
    <row r="450" spans="1:6" x14ac:dyDescent="0.2">
      <c r="A450" s="81" t="s">
        <v>407</v>
      </c>
      <c r="B450" s="81" t="s">
        <v>50</v>
      </c>
      <c r="C450" s="84">
        <v>117</v>
      </c>
      <c r="D450" s="82">
        <v>2544454.0299999998</v>
      </c>
      <c r="E450" s="82">
        <v>152667.26</v>
      </c>
      <c r="F450" s="83">
        <v>1.9743790194038153E-4</v>
      </c>
    </row>
    <row r="451" spans="1:6" x14ac:dyDescent="0.2">
      <c r="A451" s="81" t="s">
        <v>407</v>
      </c>
      <c r="B451" s="81" t="s">
        <v>51</v>
      </c>
      <c r="C451" s="84">
        <v>2120</v>
      </c>
      <c r="D451" s="82">
        <v>96578335.230000004</v>
      </c>
      <c r="E451" s="82">
        <v>5782974.5999999996</v>
      </c>
      <c r="F451" s="83">
        <v>7.4788685668329734E-3</v>
      </c>
    </row>
    <row r="452" spans="1:6" x14ac:dyDescent="0.2">
      <c r="A452" s="81" t="s">
        <v>313</v>
      </c>
      <c r="B452" s="81" t="s">
        <v>418</v>
      </c>
      <c r="C452" s="84">
        <v>851</v>
      </c>
      <c r="D452" s="82">
        <v>36438812.700000003</v>
      </c>
      <c r="E452" s="82">
        <v>2178838.61</v>
      </c>
      <c r="F452" s="83">
        <v>2.8177968467181318E-3</v>
      </c>
    </row>
    <row r="453" spans="1:6" x14ac:dyDescent="0.2">
      <c r="A453" s="81" t="s">
        <v>313</v>
      </c>
      <c r="B453" s="81" t="s">
        <v>419</v>
      </c>
      <c r="C453" s="84">
        <v>30</v>
      </c>
      <c r="D453" s="82">
        <v>5896829.6100000003</v>
      </c>
      <c r="E453" s="82">
        <v>353809.79</v>
      </c>
      <c r="F453" s="83">
        <v>4.575667541525732E-4</v>
      </c>
    </row>
    <row r="454" spans="1:6" x14ac:dyDescent="0.2">
      <c r="A454" s="81" t="s">
        <v>313</v>
      </c>
      <c r="B454" s="81" t="s">
        <v>420</v>
      </c>
      <c r="C454" s="84">
        <v>33</v>
      </c>
      <c r="D454" s="82">
        <v>520889.55</v>
      </c>
      <c r="E454" s="82">
        <v>31253.37</v>
      </c>
      <c r="F454" s="83">
        <v>4.0418618906021245E-5</v>
      </c>
    </row>
    <row r="455" spans="1:6" x14ac:dyDescent="0.2">
      <c r="A455" s="81" t="s">
        <v>313</v>
      </c>
      <c r="B455" s="81" t="s">
        <v>421</v>
      </c>
      <c r="C455" s="84">
        <v>20</v>
      </c>
      <c r="D455" s="82">
        <v>199230.89</v>
      </c>
      <c r="E455" s="82">
        <v>11902.37</v>
      </c>
      <c r="F455" s="83">
        <v>1.5392815466250845E-5</v>
      </c>
    </row>
    <row r="456" spans="1:6" x14ac:dyDescent="0.2">
      <c r="A456" s="81" t="s">
        <v>313</v>
      </c>
      <c r="B456" s="81" t="s">
        <v>50</v>
      </c>
      <c r="C456" s="84">
        <v>66</v>
      </c>
      <c r="D456" s="82">
        <v>401393.62</v>
      </c>
      <c r="E456" s="82">
        <v>24083.62</v>
      </c>
      <c r="F456" s="83">
        <v>3.1146294260664734E-5</v>
      </c>
    </row>
    <row r="457" spans="1:6" x14ac:dyDescent="0.2">
      <c r="A457" s="81" t="s">
        <v>313</v>
      </c>
      <c r="B457" s="81" t="s">
        <v>51</v>
      </c>
      <c r="C457" s="84">
        <v>1000</v>
      </c>
      <c r="D457" s="82">
        <v>43457156.369999997</v>
      </c>
      <c r="E457" s="82">
        <v>2599887.77</v>
      </c>
      <c r="F457" s="83">
        <v>3.3623213424362054E-3</v>
      </c>
    </row>
    <row r="458" spans="1:6" x14ac:dyDescent="0.2">
      <c r="A458" s="81" t="s">
        <v>422</v>
      </c>
      <c r="B458" s="81" t="s">
        <v>423</v>
      </c>
      <c r="C458" s="84">
        <v>3391</v>
      </c>
      <c r="D458" s="82">
        <v>268939411.44999999</v>
      </c>
      <c r="E458" s="82">
        <v>16062787.369999999</v>
      </c>
      <c r="F458" s="83">
        <v>2.0773301608001993E-2</v>
      </c>
    </row>
    <row r="459" spans="1:6" x14ac:dyDescent="0.2">
      <c r="A459" s="81" t="s">
        <v>422</v>
      </c>
      <c r="B459" s="81" t="s">
        <v>424</v>
      </c>
      <c r="C459" s="84">
        <v>1773</v>
      </c>
      <c r="D459" s="82">
        <v>243644385.31</v>
      </c>
      <c r="E459" s="82">
        <v>14499576.48</v>
      </c>
      <c r="F459" s="83">
        <v>1.8751669213394558E-2</v>
      </c>
    </row>
    <row r="460" spans="1:6" x14ac:dyDescent="0.2">
      <c r="A460" s="81" t="s">
        <v>422</v>
      </c>
      <c r="B460" s="81" t="s">
        <v>425</v>
      </c>
      <c r="C460" s="84">
        <v>957</v>
      </c>
      <c r="D460" s="82">
        <v>52423213.539999999</v>
      </c>
      <c r="E460" s="82">
        <v>3145392.97</v>
      </c>
      <c r="F460" s="83">
        <v>4.0677994009640671E-3</v>
      </c>
    </row>
    <row r="461" spans="1:6" x14ac:dyDescent="0.2">
      <c r="A461" s="81" t="s">
        <v>422</v>
      </c>
      <c r="B461" s="81" t="s">
        <v>427</v>
      </c>
      <c r="C461" s="84">
        <v>200</v>
      </c>
      <c r="D461" s="82">
        <v>16683024.109999999</v>
      </c>
      <c r="E461" s="82">
        <v>1000981.5</v>
      </c>
      <c r="F461" s="83">
        <v>1.2945256713268844E-3</v>
      </c>
    </row>
    <row r="462" spans="1:6" x14ac:dyDescent="0.2">
      <c r="A462" s="81" t="s">
        <v>422</v>
      </c>
      <c r="B462" s="81" t="s">
        <v>426</v>
      </c>
      <c r="C462" s="84">
        <v>312</v>
      </c>
      <c r="D462" s="82">
        <v>14500471.970000001</v>
      </c>
      <c r="E462" s="82">
        <v>870028.35</v>
      </c>
      <c r="F462" s="83">
        <v>1.1251696798164317E-3</v>
      </c>
    </row>
    <row r="463" spans="1:6" x14ac:dyDescent="0.2">
      <c r="A463" s="81" t="s">
        <v>422</v>
      </c>
      <c r="B463" s="81" t="s">
        <v>428</v>
      </c>
      <c r="C463" s="84">
        <v>156</v>
      </c>
      <c r="D463" s="82">
        <v>4102795.62</v>
      </c>
      <c r="E463" s="82">
        <v>246167.73</v>
      </c>
      <c r="F463" s="83">
        <v>3.1835797758226824E-4</v>
      </c>
    </row>
    <row r="464" spans="1:6" x14ac:dyDescent="0.2">
      <c r="A464" s="81" t="s">
        <v>422</v>
      </c>
      <c r="B464" s="81" t="s">
        <v>429</v>
      </c>
      <c r="C464" s="84">
        <v>160</v>
      </c>
      <c r="D464" s="82">
        <v>2917040.48</v>
      </c>
      <c r="E464" s="82">
        <v>175022.43</v>
      </c>
      <c r="F464" s="83">
        <v>2.2634886727977753E-4</v>
      </c>
    </row>
    <row r="465" spans="1:6" x14ac:dyDescent="0.2">
      <c r="A465" s="81" t="s">
        <v>422</v>
      </c>
      <c r="B465" s="81" t="s">
        <v>430</v>
      </c>
      <c r="C465" s="84">
        <v>40</v>
      </c>
      <c r="D465" s="82">
        <v>1628830.82</v>
      </c>
      <c r="E465" s="82">
        <v>97729.86</v>
      </c>
      <c r="F465" s="83">
        <v>1.2638976107468762E-4</v>
      </c>
    </row>
    <row r="466" spans="1:6" x14ac:dyDescent="0.2">
      <c r="A466" s="81" t="s">
        <v>422</v>
      </c>
      <c r="B466" s="81" t="s">
        <v>431</v>
      </c>
      <c r="C466" s="84">
        <v>58</v>
      </c>
      <c r="D466" s="82">
        <v>1203562.52</v>
      </c>
      <c r="E466" s="82">
        <v>72213.77</v>
      </c>
      <c r="F466" s="83">
        <v>9.3390915904335121E-5</v>
      </c>
    </row>
    <row r="467" spans="1:6" x14ac:dyDescent="0.2">
      <c r="A467" s="81" t="s">
        <v>422</v>
      </c>
      <c r="B467" s="81" t="s">
        <v>50</v>
      </c>
      <c r="C467" s="84">
        <v>248</v>
      </c>
      <c r="D467" s="82">
        <v>8056741.5599999996</v>
      </c>
      <c r="E467" s="82">
        <v>483404.58</v>
      </c>
      <c r="F467" s="83">
        <v>6.2516603798071257E-4</v>
      </c>
    </row>
    <row r="468" spans="1:6" x14ac:dyDescent="0.2">
      <c r="A468" s="81" t="s">
        <v>422</v>
      </c>
      <c r="B468" s="81" t="s">
        <v>51</v>
      </c>
      <c r="C468" s="84">
        <v>7295</v>
      </c>
      <c r="D468" s="82">
        <v>614099477.38</v>
      </c>
      <c r="E468" s="82">
        <v>36653305.039999999</v>
      </c>
      <c r="F468" s="83">
        <v>4.7402119133325718E-2</v>
      </c>
    </row>
    <row r="469" spans="1:6" x14ac:dyDescent="0.2">
      <c r="A469" s="81" t="s">
        <v>432</v>
      </c>
      <c r="B469" s="81" t="s">
        <v>434</v>
      </c>
      <c r="C469" s="84">
        <v>514</v>
      </c>
      <c r="D469" s="82">
        <v>26028845.219999999</v>
      </c>
      <c r="E469" s="82">
        <v>1558867.28</v>
      </c>
      <c r="F469" s="83">
        <v>2.0160149934354576E-3</v>
      </c>
    </row>
    <row r="470" spans="1:6" x14ac:dyDescent="0.2">
      <c r="A470" s="81" t="s">
        <v>432</v>
      </c>
      <c r="B470" s="81" t="s">
        <v>433</v>
      </c>
      <c r="C470" s="84">
        <v>576</v>
      </c>
      <c r="D470" s="82">
        <v>24178563.039999999</v>
      </c>
      <c r="E470" s="82">
        <v>1449077.9</v>
      </c>
      <c r="F470" s="83">
        <v>1.8740291816606517E-3</v>
      </c>
    </row>
    <row r="471" spans="1:6" x14ac:dyDescent="0.2">
      <c r="A471" s="81" t="s">
        <v>432</v>
      </c>
      <c r="B471" s="81" t="s">
        <v>436</v>
      </c>
      <c r="C471" s="84">
        <v>58</v>
      </c>
      <c r="D471" s="82">
        <v>1609499</v>
      </c>
      <c r="E471" s="82">
        <v>96569.95</v>
      </c>
      <c r="F471" s="83">
        <v>1.2488970011309265E-4</v>
      </c>
    </row>
    <row r="472" spans="1:6" x14ac:dyDescent="0.2">
      <c r="A472" s="81" t="s">
        <v>432</v>
      </c>
      <c r="B472" s="81" t="s">
        <v>435</v>
      </c>
      <c r="C472" s="84">
        <v>54</v>
      </c>
      <c r="D472" s="82">
        <v>857283.76</v>
      </c>
      <c r="E472" s="82">
        <v>51437.03</v>
      </c>
      <c r="F472" s="83">
        <v>6.6521265170046696E-5</v>
      </c>
    </row>
    <row r="473" spans="1:6" x14ac:dyDescent="0.2">
      <c r="A473" s="81" t="s">
        <v>432</v>
      </c>
      <c r="B473" s="81" t="s">
        <v>438</v>
      </c>
      <c r="C473" s="84">
        <v>33</v>
      </c>
      <c r="D473" s="82">
        <v>833144.47</v>
      </c>
      <c r="E473" s="82">
        <v>49988.66</v>
      </c>
      <c r="F473" s="83">
        <v>6.4648151484549292E-5</v>
      </c>
    </row>
    <row r="474" spans="1:6" x14ac:dyDescent="0.2">
      <c r="A474" s="81" t="s">
        <v>432</v>
      </c>
      <c r="B474" s="81" t="s">
        <v>272</v>
      </c>
      <c r="C474" s="84">
        <v>22</v>
      </c>
      <c r="D474" s="82">
        <v>713892.65</v>
      </c>
      <c r="E474" s="82">
        <v>42833.57</v>
      </c>
      <c r="F474" s="83">
        <v>5.5394785977140534E-5</v>
      </c>
    </row>
    <row r="475" spans="1:6" x14ac:dyDescent="0.2">
      <c r="A475" s="81" t="s">
        <v>432</v>
      </c>
      <c r="B475" s="81" t="s">
        <v>437</v>
      </c>
      <c r="C475" s="84">
        <v>30</v>
      </c>
      <c r="D475" s="82">
        <v>234794.03</v>
      </c>
      <c r="E475" s="82">
        <v>14087.66</v>
      </c>
      <c r="F475" s="83">
        <v>1.8218955613989765E-5</v>
      </c>
    </row>
    <row r="476" spans="1:6" x14ac:dyDescent="0.2">
      <c r="A476" s="81" t="s">
        <v>432</v>
      </c>
      <c r="B476" s="81" t="s">
        <v>50</v>
      </c>
      <c r="C476" s="84">
        <v>105</v>
      </c>
      <c r="D476" s="82">
        <v>439725.8</v>
      </c>
      <c r="E476" s="82">
        <v>26383.55</v>
      </c>
      <c r="F476" s="83">
        <v>3.4120693315247504E-5</v>
      </c>
    </row>
    <row r="477" spans="1:6" x14ac:dyDescent="0.2">
      <c r="A477" s="81" t="s">
        <v>432</v>
      </c>
      <c r="B477" s="81" t="s">
        <v>51</v>
      </c>
      <c r="C477" s="84">
        <v>1392</v>
      </c>
      <c r="D477" s="82">
        <v>54895747.969999999</v>
      </c>
      <c r="E477" s="82">
        <v>3289245.59</v>
      </c>
      <c r="F477" s="83">
        <v>4.2538377138376122E-3</v>
      </c>
    </row>
    <row r="478" spans="1:6" x14ac:dyDescent="0.2">
      <c r="A478" s="81" t="s">
        <v>439</v>
      </c>
      <c r="B478" s="81" t="s">
        <v>440</v>
      </c>
      <c r="C478" s="84">
        <v>289</v>
      </c>
      <c r="D478" s="82">
        <v>9112452.4900000002</v>
      </c>
      <c r="E478" s="82">
        <v>546504.69999999995</v>
      </c>
      <c r="F478" s="83">
        <v>7.0677066823992001E-4</v>
      </c>
    </row>
    <row r="479" spans="1:6" x14ac:dyDescent="0.2">
      <c r="A479" s="81" t="s">
        <v>439</v>
      </c>
      <c r="B479" s="81" t="s">
        <v>418</v>
      </c>
      <c r="C479" s="84">
        <v>92</v>
      </c>
      <c r="D479" s="82">
        <v>2230776.3199999998</v>
      </c>
      <c r="E479" s="82">
        <v>133846.59</v>
      </c>
      <c r="F479" s="83">
        <v>1.7309795113552474E-4</v>
      </c>
    </row>
    <row r="480" spans="1:6" x14ac:dyDescent="0.2">
      <c r="A480" s="81" t="s">
        <v>439</v>
      </c>
      <c r="B480" s="81" t="s">
        <v>441</v>
      </c>
      <c r="C480" s="84">
        <v>42</v>
      </c>
      <c r="D480" s="82">
        <v>1904253.03</v>
      </c>
      <c r="E480" s="82">
        <v>114255.16</v>
      </c>
      <c r="F480" s="83">
        <v>1.4776121007387309E-4</v>
      </c>
    </row>
    <row r="481" spans="1:6" x14ac:dyDescent="0.2">
      <c r="A481" s="81" t="s">
        <v>439</v>
      </c>
      <c r="B481" s="81" t="s">
        <v>442</v>
      </c>
      <c r="C481" s="84">
        <v>41</v>
      </c>
      <c r="D481" s="82">
        <v>1002550.67</v>
      </c>
      <c r="E481" s="82">
        <v>60153.04</v>
      </c>
      <c r="F481" s="83">
        <v>7.7793300364045626E-5</v>
      </c>
    </row>
    <row r="482" spans="1:6" x14ac:dyDescent="0.2">
      <c r="A482" s="81" t="s">
        <v>439</v>
      </c>
      <c r="B482" s="81" t="s">
        <v>445</v>
      </c>
      <c r="C482" s="84">
        <v>19</v>
      </c>
      <c r="D482" s="82">
        <v>606540.19999999995</v>
      </c>
      <c r="E482" s="82">
        <v>36392.410000000003</v>
      </c>
      <c r="F482" s="83">
        <v>4.7064714968711434E-5</v>
      </c>
    </row>
    <row r="483" spans="1:6" x14ac:dyDescent="0.2">
      <c r="A483" s="81" t="s">
        <v>439</v>
      </c>
      <c r="B483" s="81" t="s">
        <v>443</v>
      </c>
      <c r="C483" s="84">
        <v>24</v>
      </c>
      <c r="D483" s="82">
        <v>412887.75</v>
      </c>
      <c r="E483" s="82">
        <v>24773.26</v>
      </c>
      <c r="F483" s="83">
        <v>3.2038175563140225E-5</v>
      </c>
    </row>
    <row r="484" spans="1:6" x14ac:dyDescent="0.2">
      <c r="A484" s="81" t="s">
        <v>439</v>
      </c>
      <c r="B484" s="81" t="s">
        <v>444</v>
      </c>
      <c r="C484" s="84">
        <v>31</v>
      </c>
      <c r="D484" s="82">
        <v>399970.63</v>
      </c>
      <c r="E484" s="82">
        <v>23998.23</v>
      </c>
      <c r="F484" s="83">
        <v>3.1035863101772585E-5</v>
      </c>
    </row>
    <row r="485" spans="1:6" x14ac:dyDescent="0.2">
      <c r="A485" s="81" t="s">
        <v>439</v>
      </c>
      <c r="B485" s="81" t="s">
        <v>446</v>
      </c>
      <c r="C485" s="84">
        <v>42</v>
      </c>
      <c r="D485" s="82">
        <v>390182.89</v>
      </c>
      <c r="E485" s="82">
        <v>23410.97</v>
      </c>
      <c r="F485" s="83">
        <v>3.0276385383409734E-5</v>
      </c>
    </row>
    <row r="486" spans="1:6" x14ac:dyDescent="0.2">
      <c r="A486" s="81" t="s">
        <v>439</v>
      </c>
      <c r="B486" s="81" t="s">
        <v>50</v>
      </c>
      <c r="C486" s="84">
        <v>119</v>
      </c>
      <c r="D486" s="82">
        <v>975309.16</v>
      </c>
      <c r="E486" s="82">
        <v>58518.54</v>
      </c>
      <c r="F486" s="83">
        <v>7.5679472875941399E-5</v>
      </c>
    </row>
    <row r="487" spans="1:6" x14ac:dyDescent="0.2">
      <c r="A487" s="81" t="s">
        <v>439</v>
      </c>
      <c r="B487" s="81" t="s">
        <v>51</v>
      </c>
      <c r="C487" s="84">
        <v>699</v>
      </c>
      <c r="D487" s="82">
        <v>17034923.140000001</v>
      </c>
      <c r="E487" s="82">
        <v>1021852.92</v>
      </c>
      <c r="F487" s="83">
        <v>1.3215177675714657E-3</v>
      </c>
    </row>
    <row r="488" spans="1:6" x14ac:dyDescent="0.2">
      <c r="A488" s="81" t="s">
        <v>447</v>
      </c>
      <c r="B488" s="81" t="s">
        <v>448</v>
      </c>
      <c r="C488" s="84">
        <v>777</v>
      </c>
      <c r="D488" s="82">
        <v>39004609.060000002</v>
      </c>
      <c r="E488" s="82">
        <v>2336366.7599999998</v>
      </c>
      <c r="F488" s="83">
        <v>3.0215211254701686E-3</v>
      </c>
    </row>
    <row r="489" spans="1:6" x14ac:dyDescent="0.2">
      <c r="A489" s="81" t="s">
        <v>447</v>
      </c>
      <c r="B489" s="81" t="s">
        <v>449</v>
      </c>
      <c r="C489" s="84">
        <v>81</v>
      </c>
      <c r="D489" s="82">
        <v>2833672.37</v>
      </c>
      <c r="E489" s="82">
        <v>169759.19</v>
      </c>
      <c r="F489" s="83">
        <v>2.195421487796309E-4</v>
      </c>
    </row>
    <row r="490" spans="1:6" x14ac:dyDescent="0.2">
      <c r="A490" s="81" t="s">
        <v>447</v>
      </c>
      <c r="B490" s="81" t="s">
        <v>450</v>
      </c>
      <c r="C490" s="84">
        <v>32</v>
      </c>
      <c r="D490" s="82">
        <v>1651093.03</v>
      </c>
      <c r="E490" s="82">
        <v>99065.59</v>
      </c>
      <c r="F490" s="83">
        <v>1.2811720236602164E-4</v>
      </c>
    </row>
    <row r="491" spans="1:6" x14ac:dyDescent="0.2">
      <c r="A491" s="81" t="s">
        <v>447</v>
      </c>
      <c r="B491" s="81" t="s">
        <v>455</v>
      </c>
      <c r="C491" s="84">
        <v>41</v>
      </c>
      <c r="D491" s="82">
        <v>1314518.3600000001</v>
      </c>
      <c r="E491" s="82">
        <v>78871.09</v>
      </c>
      <c r="F491" s="83">
        <v>1.020005372032681E-4</v>
      </c>
    </row>
    <row r="492" spans="1:6" x14ac:dyDescent="0.2">
      <c r="A492" s="81" t="s">
        <v>447</v>
      </c>
      <c r="B492" s="81" t="s">
        <v>452</v>
      </c>
      <c r="C492" s="84">
        <v>46</v>
      </c>
      <c r="D492" s="82">
        <v>1189012.26</v>
      </c>
      <c r="E492" s="82">
        <v>71340.77</v>
      </c>
      <c r="F492" s="83">
        <v>9.2261903119315256E-5</v>
      </c>
    </row>
    <row r="493" spans="1:6" x14ac:dyDescent="0.2">
      <c r="A493" s="81" t="s">
        <v>447</v>
      </c>
      <c r="B493" s="81" t="s">
        <v>454</v>
      </c>
      <c r="C493" s="84">
        <v>30</v>
      </c>
      <c r="D493" s="82">
        <v>1029843.94</v>
      </c>
      <c r="E493" s="82">
        <v>61790.64</v>
      </c>
      <c r="F493" s="83">
        <v>7.9911136946804551E-5</v>
      </c>
    </row>
    <row r="494" spans="1:6" x14ac:dyDescent="0.2">
      <c r="A494" s="81" t="s">
        <v>447</v>
      </c>
      <c r="B494" s="81" t="s">
        <v>453</v>
      </c>
      <c r="C494" s="84">
        <v>38</v>
      </c>
      <c r="D494" s="82">
        <v>937158.91</v>
      </c>
      <c r="E494" s="82">
        <v>56229.52</v>
      </c>
      <c r="F494" s="83">
        <v>7.2719183248030526E-5</v>
      </c>
    </row>
    <row r="495" spans="1:6" x14ac:dyDescent="0.2">
      <c r="A495" s="81" t="s">
        <v>447</v>
      </c>
      <c r="B495" s="81" t="s">
        <v>451</v>
      </c>
      <c r="C495" s="84">
        <v>54</v>
      </c>
      <c r="D495" s="82">
        <v>767835.21</v>
      </c>
      <c r="E495" s="82">
        <v>46070.13</v>
      </c>
      <c r="F495" s="83">
        <v>5.9580487717671935E-5</v>
      </c>
    </row>
    <row r="496" spans="1:6" x14ac:dyDescent="0.2">
      <c r="A496" s="81" t="s">
        <v>447</v>
      </c>
      <c r="B496" s="81" t="s">
        <v>458</v>
      </c>
      <c r="C496" s="84">
        <v>23</v>
      </c>
      <c r="D496" s="82">
        <v>310822.83</v>
      </c>
      <c r="E496" s="82">
        <v>18649.37</v>
      </c>
      <c r="F496" s="83">
        <v>2.4118415993775565E-5</v>
      </c>
    </row>
    <row r="497" spans="1:6" x14ac:dyDescent="0.2">
      <c r="A497" s="81" t="s">
        <v>447</v>
      </c>
      <c r="B497" s="81" t="s">
        <v>457</v>
      </c>
      <c r="C497" s="84">
        <v>30</v>
      </c>
      <c r="D497" s="82">
        <v>244325.39</v>
      </c>
      <c r="E497" s="82">
        <v>14530.88</v>
      </c>
      <c r="F497" s="83">
        <v>1.8792152689106038E-5</v>
      </c>
    </row>
    <row r="498" spans="1:6" x14ac:dyDescent="0.2">
      <c r="A498" s="81" t="s">
        <v>447</v>
      </c>
      <c r="B498" s="81" t="s">
        <v>456</v>
      </c>
      <c r="C498" s="84">
        <v>26</v>
      </c>
      <c r="D498" s="82">
        <v>237197.15</v>
      </c>
      <c r="E498" s="82">
        <v>14231.85</v>
      </c>
      <c r="F498" s="83">
        <v>1.8405430245687379E-5</v>
      </c>
    </row>
    <row r="499" spans="1:6" x14ac:dyDescent="0.2">
      <c r="A499" s="81" t="s">
        <v>447</v>
      </c>
      <c r="B499" s="81" t="s">
        <v>50</v>
      </c>
      <c r="C499" s="84">
        <v>161</v>
      </c>
      <c r="D499" s="82">
        <v>1697605.7</v>
      </c>
      <c r="E499" s="82">
        <v>101856.35</v>
      </c>
      <c r="F499" s="83">
        <v>1.3172637043007898E-4</v>
      </c>
    </row>
    <row r="500" spans="1:6" x14ac:dyDescent="0.2">
      <c r="A500" s="81" t="s">
        <v>447</v>
      </c>
      <c r="B500" s="81" t="s">
        <v>51</v>
      </c>
      <c r="C500" s="84">
        <v>1339</v>
      </c>
      <c r="D500" s="82">
        <v>51217694.210000001</v>
      </c>
      <c r="E500" s="82">
        <v>3068762.14</v>
      </c>
      <c r="F500" s="83">
        <v>3.9686960942095601E-3</v>
      </c>
    </row>
    <row r="501" spans="1:6" x14ac:dyDescent="0.2">
      <c r="A501" s="81" t="s">
        <v>459</v>
      </c>
      <c r="B501" s="81" t="s">
        <v>460</v>
      </c>
      <c r="C501" s="84">
        <v>696</v>
      </c>
      <c r="D501" s="82">
        <v>49211385.899999999</v>
      </c>
      <c r="E501" s="82">
        <v>2946676.16</v>
      </c>
      <c r="F501" s="83">
        <v>3.8108076265214951E-3</v>
      </c>
    </row>
    <row r="502" spans="1:6" x14ac:dyDescent="0.2">
      <c r="A502" s="81" t="s">
        <v>459</v>
      </c>
      <c r="B502" s="81" t="s">
        <v>439</v>
      </c>
      <c r="C502" s="84">
        <v>683</v>
      </c>
      <c r="D502" s="82">
        <v>39855469.719999999</v>
      </c>
      <c r="E502" s="82">
        <v>2380650.6800000002</v>
      </c>
      <c r="F502" s="83">
        <v>3.0787915857803604E-3</v>
      </c>
    </row>
    <row r="503" spans="1:6" x14ac:dyDescent="0.2">
      <c r="A503" s="81" t="s">
        <v>459</v>
      </c>
      <c r="B503" s="81" t="s">
        <v>462</v>
      </c>
      <c r="C503" s="84">
        <v>152</v>
      </c>
      <c r="D503" s="82">
        <v>6426804.8099999996</v>
      </c>
      <c r="E503" s="82">
        <v>385608.28</v>
      </c>
      <c r="F503" s="83">
        <v>4.9869035295478008E-4</v>
      </c>
    </row>
    <row r="504" spans="1:6" x14ac:dyDescent="0.2">
      <c r="A504" s="81" t="s">
        <v>459</v>
      </c>
      <c r="B504" s="81" t="s">
        <v>461</v>
      </c>
      <c r="C504" s="84">
        <v>174</v>
      </c>
      <c r="D504" s="82">
        <v>3080832.51</v>
      </c>
      <c r="E504" s="82">
        <v>184849.94</v>
      </c>
      <c r="F504" s="83">
        <v>2.3905835689594094E-4</v>
      </c>
    </row>
    <row r="505" spans="1:6" x14ac:dyDescent="0.2">
      <c r="A505" s="81" t="s">
        <v>459</v>
      </c>
      <c r="B505" s="81" t="s">
        <v>464</v>
      </c>
      <c r="C505" s="84">
        <v>40</v>
      </c>
      <c r="D505" s="82">
        <v>2218549.5099999998</v>
      </c>
      <c r="E505" s="82">
        <v>133112.99</v>
      </c>
      <c r="F505" s="83">
        <v>1.7214921828433277E-4</v>
      </c>
    </row>
    <row r="506" spans="1:6" x14ac:dyDescent="0.2">
      <c r="A506" s="81" t="s">
        <v>459</v>
      </c>
      <c r="B506" s="81" t="s">
        <v>463</v>
      </c>
      <c r="C506" s="84">
        <v>64</v>
      </c>
      <c r="D506" s="82">
        <v>822961.59</v>
      </c>
      <c r="E506" s="82">
        <v>49292.08</v>
      </c>
      <c r="F506" s="83">
        <v>6.3747294983072607E-5</v>
      </c>
    </row>
    <row r="507" spans="1:6" x14ac:dyDescent="0.2">
      <c r="A507" s="81" t="s">
        <v>459</v>
      </c>
      <c r="B507" s="81" t="s">
        <v>50</v>
      </c>
      <c r="C507" s="84">
        <v>123</v>
      </c>
      <c r="D507" s="82">
        <v>2675894.59</v>
      </c>
      <c r="E507" s="82">
        <v>160553.67000000001</v>
      </c>
      <c r="F507" s="83">
        <v>2.0763705167452652E-4</v>
      </c>
    </row>
    <row r="508" spans="1:6" x14ac:dyDescent="0.2">
      <c r="A508" s="81" t="s">
        <v>459</v>
      </c>
      <c r="B508" s="81" t="s">
        <v>51</v>
      </c>
      <c r="C508" s="84">
        <v>1932</v>
      </c>
      <c r="D508" s="82">
        <v>104291898.63</v>
      </c>
      <c r="E508" s="82">
        <v>6240743.7999999998</v>
      </c>
      <c r="F508" s="83">
        <v>8.0708814870945073E-3</v>
      </c>
    </row>
    <row r="509" spans="1:6" x14ac:dyDescent="0.2">
      <c r="A509" s="81" t="s">
        <v>465</v>
      </c>
      <c r="B509" s="81" t="s">
        <v>466</v>
      </c>
      <c r="C509" s="84">
        <v>8442</v>
      </c>
      <c r="D509" s="82">
        <v>940376033.02999997</v>
      </c>
      <c r="E509" s="82">
        <v>56304783</v>
      </c>
      <c r="F509" s="83">
        <v>7.2816517599965186E-2</v>
      </c>
    </row>
    <row r="510" spans="1:6" x14ac:dyDescent="0.2">
      <c r="A510" s="81" t="s">
        <v>465</v>
      </c>
      <c r="B510" s="81" t="s">
        <v>467</v>
      </c>
      <c r="C510" s="84">
        <v>1805</v>
      </c>
      <c r="D510" s="82">
        <v>117131905.33</v>
      </c>
      <c r="E510" s="82">
        <v>7019742.8399999999</v>
      </c>
      <c r="F510" s="83">
        <v>9.0783269346067733E-3</v>
      </c>
    </row>
    <row r="511" spans="1:6" x14ac:dyDescent="0.2">
      <c r="A511" s="81" t="s">
        <v>465</v>
      </c>
      <c r="B511" s="81" t="s">
        <v>468</v>
      </c>
      <c r="C511" s="84">
        <v>652</v>
      </c>
      <c r="D511" s="82">
        <v>50329253.119999997</v>
      </c>
      <c r="E511" s="82">
        <v>3019755.21</v>
      </c>
      <c r="F511" s="83">
        <v>3.9053175712719032E-3</v>
      </c>
    </row>
    <row r="512" spans="1:6" x14ac:dyDescent="0.2">
      <c r="A512" s="81" t="s">
        <v>465</v>
      </c>
      <c r="B512" s="81" t="s">
        <v>469</v>
      </c>
      <c r="C512" s="84">
        <v>350</v>
      </c>
      <c r="D512" s="82">
        <v>12070616.720000001</v>
      </c>
      <c r="E512" s="82">
        <v>724073.23</v>
      </c>
      <c r="F512" s="83">
        <v>9.3641229548755453E-4</v>
      </c>
    </row>
    <row r="513" spans="1:6" x14ac:dyDescent="0.2">
      <c r="A513" s="81" t="s">
        <v>465</v>
      </c>
      <c r="B513" s="81" t="s">
        <v>470</v>
      </c>
      <c r="C513" s="84">
        <v>172</v>
      </c>
      <c r="D513" s="82">
        <v>6639511.0199999996</v>
      </c>
      <c r="E513" s="82">
        <v>398370.72</v>
      </c>
      <c r="F513" s="83">
        <v>5.1519545940157166E-4</v>
      </c>
    </row>
    <row r="514" spans="1:6" x14ac:dyDescent="0.2">
      <c r="A514" s="81" t="s">
        <v>465</v>
      </c>
      <c r="B514" s="81" t="s">
        <v>472</v>
      </c>
      <c r="C514" s="84">
        <v>183</v>
      </c>
      <c r="D514" s="82">
        <v>6432314.0700000003</v>
      </c>
      <c r="E514" s="82">
        <v>385938.86</v>
      </c>
      <c r="F514" s="83">
        <v>4.9911787763573295E-4</v>
      </c>
    </row>
    <row r="515" spans="1:6" x14ac:dyDescent="0.2">
      <c r="A515" s="81" t="s">
        <v>465</v>
      </c>
      <c r="B515" s="81" t="s">
        <v>471</v>
      </c>
      <c r="C515" s="84">
        <v>139</v>
      </c>
      <c r="D515" s="82">
        <v>4532616.72</v>
      </c>
      <c r="E515" s="82">
        <v>271957.03000000003</v>
      </c>
      <c r="F515" s="83">
        <v>3.5171015331733472E-4</v>
      </c>
    </row>
    <row r="516" spans="1:6" x14ac:dyDescent="0.2">
      <c r="A516" s="81" t="s">
        <v>465</v>
      </c>
      <c r="B516" s="81" t="s">
        <v>476</v>
      </c>
      <c r="C516" s="84">
        <v>151</v>
      </c>
      <c r="D516" s="82">
        <v>3575339.93</v>
      </c>
      <c r="E516" s="82">
        <v>214520.44</v>
      </c>
      <c r="F516" s="83">
        <v>2.7742991913870399E-4</v>
      </c>
    </row>
    <row r="517" spans="1:6" x14ac:dyDescent="0.2">
      <c r="A517" s="81" t="s">
        <v>465</v>
      </c>
      <c r="B517" s="81" t="s">
        <v>473</v>
      </c>
      <c r="C517" s="84">
        <v>65</v>
      </c>
      <c r="D517" s="82">
        <v>3327335.74</v>
      </c>
      <c r="E517" s="82">
        <v>199640.16</v>
      </c>
      <c r="F517" s="83">
        <v>2.5818590268432195E-4</v>
      </c>
    </row>
    <row r="518" spans="1:6" x14ac:dyDescent="0.2">
      <c r="A518" s="81" t="s">
        <v>465</v>
      </c>
      <c r="B518" s="81" t="s">
        <v>475</v>
      </c>
      <c r="C518" s="84">
        <v>121</v>
      </c>
      <c r="D518" s="82">
        <v>3020664.5</v>
      </c>
      <c r="E518" s="82">
        <v>181239.9</v>
      </c>
      <c r="F518" s="83">
        <v>2.3438964977746081E-4</v>
      </c>
    </row>
    <row r="519" spans="1:6" x14ac:dyDescent="0.2">
      <c r="A519" s="81" t="s">
        <v>465</v>
      </c>
      <c r="B519" s="81" t="s">
        <v>474</v>
      </c>
      <c r="C519" s="84">
        <v>127</v>
      </c>
      <c r="D519" s="82">
        <v>2656971.38</v>
      </c>
      <c r="E519" s="82">
        <v>159345.09</v>
      </c>
      <c r="F519" s="83">
        <v>2.0607404792685261E-4</v>
      </c>
    </row>
    <row r="520" spans="1:6" x14ac:dyDescent="0.2">
      <c r="A520" s="81" t="s">
        <v>465</v>
      </c>
      <c r="B520" s="81" t="s">
        <v>480</v>
      </c>
      <c r="C520" s="84">
        <v>67</v>
      </c>
      <c r="D520" s="82">
        <v>2619872.46</v>
      </c>
      <c r="E520" s="82">
        <v>157192.35999999999</v>
      </c>
      <c r="F520" s="83">
        <v>2.0329001620555151E-4</v>
      </c>
    </row>
    <row r="521" spans="1:6" x14ac:dyDescent="0.2">
      <c r="A521" s="81" t="s">
        <v>465</v>
      </c>
      <c r="B521" s="81" t="s">
        <v>477</v>
      </c>
      <c r="C521" s="84">
        <v>92</v>
      </c>
      <c r="D521" s="82">
        <v>2561472.1</v>
      </c>
      <c r="E521" s="82">
        <v>153688.32999999999</v>
      </c>
      <c r="F521" s="83">
        <v>1.9875840719169908E-4</v>
      </c>
    </row>
    <row r="522" spans="1:6" x14ac:dyDescent="0.2">
      <c r="A522" s="81" t="s">
        <v>465</v>
      </c>
      <c r="B522" s="81" t="s">
        <v>479</v>
      </c>
      <c r="C522" s="84">
        <v>75</v>
      </c>
      <c r="D522" s="82">
        <v>1868219.03</v>
      </c>
      <c r="E522" s="82">
        <v>112093.17</v>
      </c>
      <c r="F522" s="83">
        <v>1.4496520279886149E-4</v>
      </c>
    </row>
    <row r="523" spans="1:6" x14ac:dyDescent="0.2">
      <c r="A523" s="81" t="s">
        <v>465</v>
      </c>
      <c r="B523" s="81" t="s">
        <v>478</v>
      </c>
      <c r="C523" s="84">
        <v>38</v>
      </c>
      <c r="D523" s="82">
        <v>1204783.17</v>
      </c>
      <c r="E523" s="82">
        <v>72286.990000000005</v>
      </c>
      <c r="F523" s="83">
        <v>9.3485608133566688E-5</v>
      </c>
    </row>
    <row r="524" spans="1:6" x14ac:dyDescent="0.2">
      <c r="A524" s="81" t="s">
        <v>465</v>
      </c>
      <c r="B524" s="81" t="s">
        <v>50</v>
      </c>
      <c r="C524" s="84">
        <v>109</v>
      </c>
      <c r="D524" s="82">
        <v>1432471.27</v>
      </c>
      <c r="E524" s="82">
        <v>85808.95</v>
      </c>
      <c r="F524" s="83">
        <v>1.1097296863588893E-4</v>
      </c>
    </row>
    <row r="525" spans="1:6" x14ac:dyDescent="0.2">
      <c r="A525" s="81" t="s">
        <v>465</v>
      </c>
      <c r="B525" s="81" t="s">
        <v>51</v>
      </c>
      <c r="C525" s="84">
        <v>12588</v>
      </c>
      <c r="D525" s="82">
        <v>1159779379.5899999</v>
      </c>
      <c r="E525" s="82">
        <v>69460436.280000001</v>
      </c>
      <c r="F525" s="83">
        <v>8.9830149614178956E-2</v>
      </c>
    </row>
    <row r="526" spans="1:6" x14ac:dyDescent="0.2">
      <c r="A526" s="81" t="s">
        <v>481</v>
      </c>
      <c r="B526" s="81" t="s">
        <v>482</v>
      </c>
      <c r="C526" s="84">
        <v>185</v>
      </c>
      <c r="D526" s="82">
        <v>4307335.45</v>
      </c>
      <c r="E526" s="82">
        <v>258440.09</v>
      </c>
      <c r="F526" s="83">
        <v>3.3422928496184038E-4</v>
      </c>
    </row>
    <row r="527" spans="1:6" x14ac:dyDescent="0.2">
      <c r="A527" s="81" t="s">
        <v>481</v>
      </c>
      <c r="B527" s="81" t="s">
        <v>483</v>
      </c>
      <c r="C527" s="84">
        <v>168</v>
      </c>
      <c r="D527" s="82">
        <v>4218570.84</v>
      </c>
      <c r="E527" s="82">
        <v>253093.56</v>
      </c>
      <c r="F527" s="83">
        <v>3.2731485114111607E-4</v>
      </c>
    </row>
    <row r="528" spans="1:6" x14ac:dyDescent="0.2">
      <c r="A528" s="81" t="s">
        <v>481</v>
      </c>
      <c r="B528" s="81" t="s">
        <v>484</v>
      </c>
      <c r="C528" s="84">
        <v>50</v>
      </c>
      <c r="D528" s="82">
        <v>1829969.48</v>
      </c>
      <c r="E528" s="82">
        <v>109798.19</v>
      </c>
      <c r="F528" s="83">
        <v>1.4199720536316285E-4</v>
      </c>
    </row>
    <row r="529" spans="1:6" x14ac:dyDescent="0.2">
      <c r="A529" s="81" t="s">
        <v>481</v>
      </c>
      <c r="B529" s="81" t="s">
        <v>485</v>
      </c>
      <c r="C529" s="84">
        <v>18</v>
      </c>
      <c r="D529" s="82">
        <v>491548.6</v>
      </c>
      <c r="E529" s="82">
        <v>29492.93</v>
      </c>
      <c r="F529" s="83">
        <v>3.8141918714428595E-5</v>
      </c>
    </row>
    <row r="530" spans="1:6" x14ac:dyDescent="0.2">
      <c r="A530" s="81" t="s">
        <v>481</v>
      </c>
      <c r="B530" s="81" t="s">
        <v>50</v>
      </c>
      <c r="C530" s="84">
        <v>76</v>
      </c>
      <c r="D530" s="82">
        <v>455368.52</v>
      </c>
      <c r="E530" s="82">
        <v>27322.12</v>
      </c>
      <c r="F530" s="83">
        <v>3.5334504918496192E-5</v>
      </c>
    </row>
    <row r="531" spans="1:6" x14ac:dyDescent="0.2">
      <c r="A531" s="81" t="s">
        <v>481</v>
      </c>
      <c r="B531" s="81" t="s">
        <v>51</v>
      </c>
      <c r="C531" s="84">
        <v>497</v>
      </c>
      <c r="D531" s="82">
        <v>11302792.890000001</v>
      </c>
      <c r="E531" s="82">
        <v>678146.89</v>
      </c>
      <c r="F531" s="83">
        <v>8.7701776509904413E-4</v>
      </c>
    </row>
    <row r="532" spans="1:6" x14ac:dyDescent="0.2">
      <c r="A532" s="81" t="s">
        <v>486</v>
      </c>
      <c r="B532" s="81" t="s">
        <v>487</v>
      </c>
      <c r="C532" s="84">
        <v>422</v>
      </c>
      <c r="D532" s="82">
        <v>17357589.920000002</v>
      </c>
      <c r="E532" s="82">
        <v>1039339.12</v>
      </c>
      <c r="F532" s="83">
        <v>1.3441319065879771E-3</v>
      </c>
    </row>
    <row r="533" spans="1:6" x14ac:dyDescent="0.2">
      <c r="A533" s="81" t="s">
        <v>486</v>
      </c>
      <c r="B533" s="81" t="s">
        <v>486</v>
      </c>
      <c r="C533" s="84">
        <v>23</v>
      </c>
      <c r="D533" s="82">
        <v>346476.06</v>
      </c>
      <c r="E533" s="82">
        <v>20788.57</v>
      </c>
      <c r="F533" s="83">
        <v>2.6884949956793335E-5</v>
      </c>
    </row>
    <row r="534" spans="1:6" x14ac:dyDescent="0.2">
      <c r="A534" s="81" t="s">
        <v>486</v>
      </c>
      <c r="B534" s="81" t="s">
        <v>488</v>
      </c>
      <c r="C534" s="84">
        <v>29</v>
      </c>
      <c r="D534" s="82">
        <v>325491.68</v>
      </c>
      <c r="E534" s="82">
        <v>19529.48</v>
      </c>
      <c r="F534" s="83">
        <v>2.5256623831374467E-5</v>
      </c>
    </row>
    <row r="535" spans="1:6" x14ac:dyDescent="0.2">
      <c r="A535" s="81" t="s">
        <v>486</v>
      </c>
      <c r="B535" s="81" t="s">
        <v>50</v>
      </c>
      <c r="C535" s="84">
        <v>26</v>
      </c>
      <c r="D535" s="82">
        <v>215667.48</v>
      </c>
      <c r="E535" s="82">
        <v>12940.04</v>
      </c>
      <c r="F535" s="83">
        <v>1.673478877281622E-5</v>
      </c>
    </row>
    <row r="536" spans="1:6" x14ac:dyDescent="0.2">
      <c r="A536" s="81" t="s">
        <v>486</v>
      </c>
      <c r="B536" s="81" t="s">
        <v>51</v>
      </c>
      <c r="C536" s="84">
        <v>500</v>
      </c>
      <c r="D536" s="82">
        <v>18245225.140000001</v>
      </c>
      <c r="E536" s="82">
        <v>1092597.21</v>
      </c>
      <c r="F536" s="83">
        <v>1.413008269148961E-3</v>
      </c>
    </row>
    <row r="537" spans="1:6" x14ac:dyDescent="0.2">
      <c r="A537" s="81" t="s">
        <v>489</v>
      </c>
      <c r="B537" s="81" t="s">
        <v>490</v>
      </c>
      <c r="C537" s="84">
        <v>331</v>
      </c>
      <c r="D537" s="82">
        <v>12339013.25</v>
      </c>
      <c r="E537" s="82">
        <v>740340.81</v>
      </c>
      <c r="F537" s="83">
        <v>9.5745044646273624E-4</v>
      </c>
    </row>
    <row r="538" spans="1:6" x14ac:dyDescent="0.2">
      <c r="A538" s="81" t="s">
        <v>489</v>
      </c>
      <c r="B538" s="81" t="s">
        <v>492</v>
      </c>
      <c r="C538" s="84">
        <v>136</v>
      </c>
      <c r="D538" s="82">
        <v>9583576.8100000005</v>
      </c>
      <c r="E538" s="82">
        <v>564128.55000000005</v>
      </c>
      <c r="F538" s="83">
        <v>7.2956282399166408E-4</v>
      </c>
    </row>
    <row r="539" spans="1:6" x14ac:dyDescent="0.2">
      <c r="A539" s="81" t="s">
        <v>489</v>
      </c>
      <c r="B539" s="81" t="s">
        <v>493</v>
      </c>
      <c r="C539" s="84">
        <v>105</v>
      </c>
      <c r="D539" s="82">
        <v>4249075.75</v>
      </c>
      <c r="E539" s="82">
        <v>254944.55</v>
      </c>
      <c r="F539" s="83">
        <v>3.2970865569431645E-4</v>
      </c>
    </row>
    <row r="540" spans="1:6" x14ac:dyDescent="0.2">
      <c r="A540" s="81" t="s">
        <v>489</v>
      </c>
      <c r="B540" s="81" t="s">
        <v>491</v>
      </c>
      <c r="C540" s="84">
        <v>157</v>
      </c>
      <c r="D540" s="82">
        <v>4058932.7</v>
      </c>
      <c r="E540" s="82">
        <v>243327.04</v>
      </c>
      <c r="F540" s="83">
        <v>3.1468423722914326E-4</v>
      </c>
    </row>
    <row r="541" spans="1:6" x14ac:dyDescent="0.2">
      <c r="A541" s="81" t="s">
        <v>489</v>
      </c>
      <c r="B541" s="81" t="s">
        <v>494</v>
      </c>
      <c r="C541" s="84">
        <v>87</v>
      </c>
      <c r="D541" s="82">
        <v>3692162.81</v>
      </c>
      <c r="E541" s="82">
        <v>221529.76</v>
      </c>
      <c r="F541" s="83">
        <v>2.864947666693976E-4</v>
      </c>
    </row>
    <row r="542" spans="1:6" x14ac:dyDescent="0.2">
      <c r="A542" s="81" t="s">
        <v>489</v>
      </c>
      <c r="B542" s="81" t="s">
        <v>496</v>
      </c>
      <c r="C542" s="84">
        <v>28</v>
      </c>
      <c r="D542" s="82">
        <v>1533138.75</v>
      </c>
      <c r="E542" s="82">
        <v>91988.33</v>
      </c>
      <c r="F542" s="83">
        <v>1.189644909995729E-4</v>
      </c>
    </row>
    <row r="543" spans="1:6" x14ac:dyDescent="0.2">
      <c r="A543" s="81" t="s">
        <v>489</v>
      </c>
      <c r="B543" s="81" t="s">
        <v>497</v>
      </c>
      <c r="C543" s="84">
        <v>21</v>
      </c>
      <c r="D543" s="82">
        <v>622769.02</v>
      </c>
      <c r="E543" s="82">
        <v>37366.14</v>
      </c>
      <c r="F543" s="83">
        <v>4.8323997464882566E-5</v>
      </c>
    </row>
    <row r="544" spans="1:6" x14ac:dyDescent="0.2">
      <c r="A544" s="81" t="s">
        <v>489</v>
      </c>
      <c r="B544" s="81" t="s">
        <v>495</v>
      </c>
      <c r="C544" s="84">
        <v>28</v>
      </c>
      <c r="D544" s="82">
        <v>443383.06</v>
      </c>
      <c r="E544" s="82">
        <v>26602.97</v>
      </c>
      <c r="F544" s="83">
        <v>3.4404459621420545E-5</v>
      </c>
    </row>
    <row r="545" spans="1:6" x14ac:dyDescent="0.2">
      <c r="A545" s="81" t="s">
        <v>489</v>
      </c>
      <c r="B545" s="81" t="s">
        <v>50</v>
      </c>
      <c r="C545" s="84">
        <v>48</v>
      </c>
      <c r="D545" s="82">
        <v>32801.46</v>
      </c>
      <c r="E545" s="82">
        <v>1968.1</v>
      </c>
      <c r="F545" s="83">
        <v>2.5452578032045957E-6</v>
      </c>
    </row>
    <row r="546" spans="1:6" x14ac:dyDescent="0.2">
      <c r="A546" s="81" t="s">
        <v>489</v>
      </c>
      <c r="B546" s="81" t="s">
        <v>51</v>
      </c>
      <c r="C546" s="84">
        <v>941</v>
      </c>
      <c r="D546" s="82">
        <v>36554853.609999999</v>
      </c>
      <c r="E546" s="82">
        <v>2182196.2599999998</v>
      </c>
      <c r="F546" s="83">
        <v>2.8221391488689011E-3</v>
      </c>
    </row>
    <row r="547" spans="1:6" x14ac:dyDescent="0.2">
      <c r="A547" s="81" t="s">
        <v>498</v>
      </c>
      <c r="B547" s="81" t="s">
        <v>499</v>
      </c>
      <c r="C547" s="84">
        <v>617</v>
      </c>
      <c r="D547" s="82">
        <v>27226023.129999999</v>
      </c>
      <c r="E547" s="82">
        <v>1630507.14</v>
      </c>
      <c r="F547" s="83">
        <v>2.1086636965935717E-3</v>
      </c>
    </row>
    <row r="548" spans="1:6" x14ac:dyDescent="0.2">
      <c r="A548" s="81" t="s">
        <v>498</v>
      </c>
      <c r="B548" s="81" t="s">
        <v>500</v>
      </c>
      <c r="C548" s="84">
        <v>93</v>
      </c>
      <c r="D548" s="82">
        <v>4340808.41</v>
      </c>
      <c r="E548" s="82">
        <v>260448.51</v>
      </c>
      <c r="F548" s="83">
        <v>3.36826686860683E-4</v>
      </c>
    </row>
    <row r="549" spans="1:6" x14ac:dyDescent="0.2">
      <c r="A549" s="81" t="s">
        <v>498</v>
      </c>
      <c r="B549" s="81" t="s">
        <v>501</v>
      </c>
      <c r="C549" s="84">
        <v>28</v>
      </c>
      <c r="D549" s="82">
        <v>530032.96</v>
      </c>
      <c r="E549" s="82">
        <v>31801.98</v>
      </c>
      <c r="F549" s="83">
        <v>4.1128112266834253E-5</v>
      </c>
    </row>
    <row r="550" spans="1:6" x14ac:dyDescent="0.2">
      <c r="A550" s="81" t="s">
        <v>498</v>
      </c>
      <c r="B550" s="81" t="s">
        <v>50</v>
      </c>
      <c r="C550" s="84">
        <v>273</v>
      </c>
      <c r="D550" s="82">
        <v>6374498.1900000004</v>
      </c>
      <c r="E550" s="82">
        <v>382466.37</v>
      </c>
      <c r="F550" s="83">
        <v>4.9462705792685134E-4</v>
      </c>
    </row>
    <row r="551" spans="1:6" x14ac:dyDescent="0.2">
      <c r="A551" s="81" t="s">
        <v>498</v>
      </c>
      <c r="B551" s="81" t="s">
        <v>51</v>
      </c>
      <c r="C551" s="84">
        <v>1011</v>
      </c>
      <c r="D551" s="82">
        <v>38471362.689999998</v>
      </c>
      <c r="E551" s="82">
        <v>2305224.0099999998</v>
      </c>
      <c r="F551" s="83">
        <v>2.9812455665805034E-3</v>
      </c>
    </row>
    <row r="552" spans="1:6" x14ac:dyDescent="0.2">
      <c r="A552" s="81" t="s">
        <v>502</v>
      </c>
      <c r="B552" s="81" t="s">
        <v>503</v>
      </c>
      <c r="C552" s="84">
        <v>980</v>
      </c>
      <c r="D552" s="82">
        <v>61578114.630000003</v>
      </c>
      <c r="E552" s="82">
        <v>3682068.49</v>
      </c>
      <c r="F552" s="83">
        <v>4.7618584198497356E-3</v>
      </c>
    </row>
    <row r="553" spans="1:6" x14ac:dyDescent="0.2">
      <c r="A553" s="81" t="s">
        <v>502</v>
      </c>
      <c r="B553" s="81" t="s">
        <v>504</v>
      </c>
      <c r="C553" s="84">
        <v>154</v>
      </c>
      <c r="D553" s="82">
        <v>3678391.42</v>
      </c>
      <c r="E553" s="82">
        <v>220653.41</v>
      </c>
      <c r="F553" s="83">
        <v>2.8536142147563795E-4</v>
      </c>
    </row>
    <row r="554" spans="1:6" x14ac:dyDescent="0.2">
      <c r="A554" s="81" t="s">
        <v>502</v>
      </c>
      <c r="B554" s="81" t="s">
        <v>792</v>
      </c>
      <c r="C554" s="84">
        <v>18</v>
      </c>
      <c r="D554" s="82">
        <v>2125345.4900000002</v>
      </c>
      <c r="E554" s="82">
        <v>110611.62</v>
      </c>
      <c r="F554" s="83">
        <v>1.4304917886799528E-4</v>
      </c>
    </row>
    <row r="555" spans="1:6" x14ac:dyDescent="0.2">
      <c r="A555" s="81" t="s">
        <v>502</v>
      </c>
      <c r="B555" s="81" t="s">
        <v>307</v>
      </c>
      <c r="C555" s="84">
        <v>47</v>
      </c>
      <c r="D555" s="82">
        <v>843461.17</v>
      </c>
      <c r="E555" s="82">
        <v>50607.68</v>
      </c>
      <c r="F555" s="83">
        <v>6.5448703024277818E-5</v>
      </c>
    </row>
    <row r="556" spans="1:6" x14ac:dyDescent="0.2">
      <c r="A556" s="81" t="s">
        <v>502</v>
      </c>
      <c r="B556" s="81" t="s">
        <v>793</v>
      </c>
      <c r="C556" s="84">
        <v>24</v>
      </c>
      <c r="D556" s="82">
        <v>308563.77</v>
      </c>
      <c r="E556" s="82">
        <v>18513.82</v>
      </c>
      <c r="F556" s="83">
        <v>2.3943115096857532E-5</v>
      </c>
    </row>
    <row r="557" spans="1:6" x14ac:dyDescent="0.2">
      <c r="A557" s="81" t="s">
        <v>502</v>
      </c>
      <c r="B557" s="81" t="s">
        <v>538</v>
      </c>
      <c r="C557" s="84">
        <v>17</v>
      </c>
      <c r="D557" s="82">
        <v>173377.43</v>
      </c>
      <c r="E557" s="82">
        <v>10402.64</v>
      </c>
      <c r="F557" s="83">
        <v>1.3453280135119281E-5</v>
      </c>
    </row>
    <row r="558" spans="1:6" x14ac:dyDescent="0.2">
      <c r="A558" s="81" t="s">
        <v>502</v>
      </c>
      <c r="B558" s="81" t="s">
        <v>50</v>
      </c>
      <c r="C558" s="84">
        <v>101</v>
      </c>
      <c r="D558" s="82">
        <v>1033513.41</v>
      </c>
      <c r="E558" s="82">
        <v>62010.8</v>
      </c>
      <c r="F558" s="83">
        <v>8.0195860262669355E-5</v>
      </c>
    </row>
    <row r="559" spans="1:6" x14ac:dyDescent="0.2">
      <c r="A559" s="81" t="s">
        <v>502</v>
      </c>
      <c r="B559" s="81" t="s">
        <v>51</v>
      </c>
      <c r="C559" s="84">
        <v>1341</v>
      </c>
      <c r="D559" s="82">
        <v>69740767.319999993</v>
      </c>
      <c r="E559" s="82">
        <v>4154868.46</v>
      </c>
      <c r="F559" s="83">
        <v>5.3733099787122924E-3</v>
      </c>
    </row>
    <row r="560" spans="1:6" x14ac:dyDescent="0.2">
      <c r="A560" s="81" t="s">
        <v>467</v>
      </c>
      <c r="B560" s="81" t="s">
        <v>505</v>
      </c>
      <c r="C560" s="84">
        <v>1099</v>
      </c>
      <c r="D560" s="82">
        <v>75895779.280000001</v>
      </c>
      <c r="E560" s="82">
        <v>4545095.66</v>
      </c>
      <c r="F560" s="83">
        <v>5.8779737792420831E-3</v>
      </c>
    </row>
    <row r="561" spans="1:6" x14ac:dyDescent="0.2">
      <c r="A561" s="81" t="s">
        <v>467</v>
      </c>
      <c r="B561" s="81" t="s">
        <v>506</v>
      </c>
      <c r="C561" s="84">
        <v>661</v>
      </c>
      <c r="D561" s="82">
        <v>36745530.759999998</v>
      </c>
      <c r="E561" s="82">
        <v>2199262.58</v>
      </c>
      <c r="F561" s="83">
        <v>2.8442102754132779E-3</v>
      </c>
    </row>
    <row r="562" spans="1:6" x14ac:dyDescent="0.2">
      <c r="A562" s="81" t="s">
        <v>467</v>
      </c>
      <c r="B562" s="81" t="s">
        <v>507</v>
      </c>
      <c r="C562" s="84">
        <v>164</v>
      </c>
      <c r="D562" s="82">
        <v>2385519.96</v>
      </c>
      <c r="E562" s="82">
        <v>143131.20000000001</v>
      </c>
      <c r="F562" s="83">
        <v>1.8510533188457787E-4</v>
      </c>
    </row>
    <row r="563" spans="1:6" x14ac:dyDescent="0.2">
      <c r="A563" s="81" t="s">
        <v>467</v>
      </c>
      <c r="B563" s="81" t="s">
        <v>508</v>
      </c>
      <c r="C563" s="84">
        <v>21</v>
      </c>
      <c r="D563" s="82">
        <v>740222.22</v>
      </c>
      <c r="E563" s="82">
        <v>44413.33</v>
      </c>
      <c r="F563" s="83">
        <v>5.7437820613180617E-5</v>
      </c>
    </row>
    <row r="564" spans="1:6" x14ac:dyDescent="0.2">
      <c r="A564" s="81" t="s">
        <v>467</v>
      </c>
      <c r="B564" s="81" t="s">
        <v>509</v>
      </c>
      <c r="C564" s="84">
        <v>19</v>
      </c>
      <c r="D564" s="82">
        <v>375454.84</v>
      </c>
      <c r="E564" s="82">
        <v>22527.29</v>
      </c>
      <c r="F564" s="83">
        <v>2.9133560620676219E-5</v>
      </c>
    </row>
    <row r="565" spans="1:6" x14ac:dyDescent="0.2">
      <c r="A565" s="81" t="s">
        <v>467</v>
      </c>
      <c r="B565" s="81" t="s">
        <v>50</v>
      </c>
      <c r="C565" s="84">
        <v>171</v>
      </c>
      <c r="D565" s="82">
        <v>3388159.12</v>
      </c>
      <c r="E565" s="82">
        <v>203289.56</v>
      </c>
      <c r="F565" s="83">
        <v>2.6290551237235349E-4</v>
      </c>
    </row>
    <row r="566" spans="1:6" x14ac:dyDescent="0.2">
      <c r="A566" s="81" t="s">
        <v>467</v>
      </c>
      <c r="B566" s="81" t="s">
        <v>51</v>
      </c>
      <c r="C566" s="84">
        <v>2135</v>
      </c>
      <c r="D566" s="82">
        <v>119530666.18000001</v>
      </c>
      <c r="E566" s="82">
        <v>7157719.6200000001</v>
      </c>
      <c r="F566" s="83">
        <v>9.2567662801461489E-3</v>
      </c>
    </row>
    <row r="567" spans="1:6" x14ac:dyDescent="0.2">
      <c r="A567" s="81" t="s">
        <v>510</v>
      </c>
      <c r="B567" s="81" t="s">
        <v>511</v>
      </c>
      <c r="C567" s="84">
        <v>1625</v>
      </c>
      <c r="D567" s="82">
        <v>104896392.94</v>
      </c>
      <c r="E567" s="82">
        <v>6273418.3600000003</v>
      </c>
      <c r="F567" s="83">
        <v>8.1131380689787001E-3</v>
      </c>
    </row>
    <row r="568" spans="1:6" x14ac:dyDescent="0.2">
      <c r="A568" s="81" t="s">
        <v>510</v>
      </c>
      <c r="B568" s="81" t="s">
        <v>512</v>
      </c>
      <c r="C568" s="84">
        <v>132</v>
      </c>
      <c r="D568" s="82">
        <v>2470691.41</v>
      </c>
      <c r="E568" s="82">
        <v>148241.47</v>
      </c>
      <c r="F568" s="83">
        <v>1.9171422096235963E-4</v>
      </c>
    </row>
    <row r="569" spans="1:6" x14ac:dyDescent="0.2">
      <c r="A569" s="81" t="s">
        <v>510</v>
      </c>
      <c r="B569" s="81" t="s">
        <v>516</v>
      </c>
      <c r="C569" s="84">
        <v>17</v>
      </c>
      <c r="D569" s="82">
        <v>1615528.66</v>
      </c>
      <c r="E569" s="82">
        <v>96931.71</v>
      </c>
      <c r="F569" s="83">
        <v>1.2535754852673389E-4</v>
      </c>
    </row>
    <row r="570" spans="1:6" x14ac:dyDescent="0.2">
      <c r="A570" s="81" t="s">
        <v>510</v>
      </c>
      <c r="B570" s="81" t="s">
        <v>515</v>
      </c>
      <c r="C570" s="84">
        <v>33</v>
      </c>
      <c r="D570" s="82">
        <v>952587.2</v>
      </c>
      <c r="E570" s="82">
        <v>57155.199999999997</v>
      </c>
      <c r="F570" s="83">
        <v>7.3916324777053655E-5</v>
      </c>
    </row>
    <row r="571" spans="1:6" x14ac:dyDescent="0.2">
      <c r="A571" s="81" t="s">
        <v>510</v>
      </c>
      <c r="B571" s="81" t="s">
        <v>517</v>
      </c>
      <c r="C571" s="84">
        <v>26</v>
      </c>
      <c r="D571" s="82">
        <v>727747.59</v>
      </c>
      <c r="E571" s="82">
        <v>43664.86</v>
      </c>
      <c r="F571" s="83">
        <v>5.6469857040209456E-5</v>
      </c>
    </row>
    <row r="572" spans="1:6" x14ac:dyDescent="0.2">
      <c r="A572" s="81" t="s">
        <v>510</v>
      </c>
      <c r="B572" s="81" t="s">
        <v>514</v>
      </c>
      <c r="C572" s="84">
        <v>45</v>
      </c>
      <c r="D572" s="82">
        <v>726685.83</v>
      </c>
      <c r="E572" s="82">
        <v>43601.15</v>
      </c>
      <c r="F572" s="83">
        <v>5.6387463678773471E-5</v>
      </c>
    </row>
    <row r="573" spans="1:6" x14ac:dyDescent="0.2">
      <c r="A573" s="81" t="s">
        <v>510</v>
      </c>
      <c r="B573" s="81" t="s">
        <v>513</v>
      </c>
      <c r="C573" s="84">
        <v>39</v>
      </c>
      <c r="D573" s="82">
        <v>613389.37</v>
      </c>
      <c r="E573" s="82">
        <v>36803.370000000003</v>
      </c>
      <c r="F573" s="83">
        <v>4.7596191594291921E-5</v>
      </c>
    </row>
    <row r="574" spans="1:6" x14ac:dyDescent="0.2">
      <c r="A574" s="81" t="s">
        <v>510</v>
      </c>
      <c r="B574" s="81" t="s">
        <v>787</v>
      </c>
      <c r="C574" s="84">
        <v>18</v>
      </c>
      <c r="D574" s="82">
        <v>489202.39</v>
      </c>
      <c r="E574" s="82">
        <v>29352.14</v>
      </c>
      <c r="F574" s="83">
        <v>3.7959841154287764E-5</v>
      </c>
    </row>
    <row r="575" spans="1:6" x14ac:dyDescent="0.2">
      <c r="A575" s="81" t="s">
        <v>510</v>
      </c>
      <c r="B575" s="81" t="s">
        <v>50</v>
      </c>
      <c r="C575" s="84">
        <v>133</v>
      </c>
      <c r="D575" s="82">
        <v>2975994.47</v>
      </c>
      <c r="E575" s="82">
        <v>178559.7</v>
      </c>
      <c r="F575" s="83">
        <v>2.3092346413437919E-4</v>
      </c>
    </row>
    <row r="576" spans="1:6" x14ac:dyDescent="0.2">
      <c r="A576" s="81" t="s">
        <v>510</v>
      </c>
      <c r="B576" s="81" t="s">
        <v>51</v>
      </c>
      <c r="C576" s="84">
        <v>2068</v>
      </c>
      <c r="D576" s="82">
        <v>115468219.86</v>
      </c>
      <c r="E576" s="82">
        <v>6907727.96</v>
      </c>
      <c r="F576" s="83">
        <v>8.9334629808467889E-3</v>
      </c>
    </row>
    <row r="577" spans="1:6" x14ac:dyDescent="0.2">
      <c r="A577" s="81" t="s">
        <v>518</v>
      </c>
      <c r="B577" s="81" t="s">
        <v>519</v>
      </c>
      <c r="C577" s="84">
        <v>485</v>
      </c>
      <c r="D577" s="82">
        <v>16458056.08</v>
      </c>
      <c r="E577" s="82">
        <v>986682.71</v>
      </c>
      <c r="F577" s="83">
        <v>1.2760336705017821E-3</v>
      </c>
    </row>
    <row r="578" spans="1:6" x14ac:dyDescent="0.2">
      <c r="A578" s="81" t="s">
        <v>518</v>
      </c>
      <c r="B578" s="81" t="s">
        <v>522</v>
      </c>
      <c r="C578" s="84">
        <v>24</v>
      </c>
      <c r="D578" s="82">
        <v>3689471.33</v>
      </c>
      <c r="E578" s="82">
        <v>221368.27</v>
      </c>
      <c r="F578" s="83">
        <v>2.86285918703014E-4</v>
      </c>
    </row>
    <row r="579" spans="1:6" x14ac:dyDescent="0.2">
      <c r="A579" s="81" t="s">
        <v>518</v>
      </c>
      <c r="B579" s="81" t="s">
        <v>521</v>
      </c>
      <c r="C579" s="84">
        <v>33</v>
      </c>
      <c r="D579" s="82">
        <v>3153041.34</v>
      </c>
      <c r="E579" s="82">
        <v>189182.47</v>
      </c>
      <c r="F579" s="83">
        <v>2.4466142878767309E-4</v>
      </c>
    </row>
    <row r="580" spans="1:6" x14ac:dyDescent="0.2">
      <c r="A580" s="81" t="s">
        <v>518</v>
      </c>
      <c r="B580" s="81" t="s">
        <v>520</v>
      </c>
      <c r="C580" s="84">
        <v>115</v>
      </c>
      <c r="D580" s="82">
        <v>2725349.06</v>
      </c>
      <c r="E580" s="82">
        <v>163520.95999999999</v>
      </c>
      <c r="F580" s="83">
        <v>2.1147451828032446E-4</v>
      </c>
    </row>
    <row r="581" spans="1:6" x14ac:dyDescent="0.2">
      <c r="A581" s="81" t="s">
        <v>518</v>
      </c>
      <c r="B581" s="81" t="s">
        <v>523</v>
      </c>
      <c r="C581" s="84">
        <v>18</v>
      </c>
      <c r="D581" s="82">
        <v>447093.85</v>
      </c>
      <c r="E581" s="82">
        <v>26825.64</v>
      </c>
      <c r="F581" s="83">
        <v>3.469242901069932E-5</v>
      </c>
    </row>
    <row r="582" spans="1:6" x14ac:dyDescent="0.2">
      <c r="A582" s="81" t="s">
        <v>518</v>
      </c>
      <c r="B582" s="81" t="s">
        <v>524</v>
      </c>
      <c r="C582" s="84">
        <v>18</v>
      </c>
      <c r="D582" s="82">
        <v>201722.67</v>
      </c>
      <c r="E582" s="82">
        <v>12103.38</v>
      </c>
      <c r="F582" s="83">
        <v>1.5652772923200264E-5</v>
      </c>
    </row>
    <row r="583" spans="1:6" x14ac:dyDescent="0.2">
      <c r="A583" s="81" t="s">
        <v>518</v>
      </c>
      <c r="B583" s="81" t="s">
        <v>50</v>
      </c>
      <c r="C583" s="84">
        <v>75</v>
      </c>
      <c r="D583" s="82">
        <v>6135252.6200000001</v>
      </c>
      <c r="E583" s="82">
        <v>368115.16</v>
      </c>
      <c r="F583" s="83">
        <v>4.7606726460439422E-4</v>
      </c>
    </row>
    <row r="584" spans="1:6" x14ac:dyDescent="0.2">
      <c r="A584" s="81" t="s">
        <v>518</v>
      </c>
      <c r="B584" s="81" t="s">
        <v>51</v>
      </c>
      <c r="C584" s="84">
        <v>768</v>
      </c>
      <c r="D584" s="82">
        <v>32809986.949999999</v>
      </c>
      <c r="E584" s="82">
        <v>1967798.6</v>
      </c>
      <c r="F584" s="83">
        <v>2.5448680157436508E-3</v>
      </c>
    </row>
    <row r="585" spans="1:6" x14ac:dyDescent="0.2">
      <c r="A585" s="81" t="s">
        <v>525</v>
      </c>
      <c r="B585" s="81" t="s">
        <v>526</v>
      </c>
      <c r="C585" s="84">
        <v>421</v>
      </c>
      <c r="D585" s="82">
        <v>14040832.67</v>
      </c>
      <c r="E585" s="82">
        <v>838147.98</v>
      </c>
      <c r="F585" s="83">
        <v>1.0839401891850869E-3</v>
      </c>
    </row>
    <row r="586" spans="1:6" x14ac:dyDescent="0.2">
      <c r="A586" s="81" t="s">
        <v>525</v>
      </c>
      <c r="B586" s="81" t="s">
        <v>527</v>
      </c>
      <c r="C586" s="84">
        <v>235</v>
      </c>
      <c r="D586" s="82">
        <v>4399235.28</v>
      </c>
      <c r="E586" s="82">
        <v>263954.15000000002</v>
      </c>
      <c r="F586" s="83">
        <v>3.4136037801724324E-4</v>
      </c>
    </row>
    <row r="587" spans="1:6" x14ac:dyDescent="0.2">
      <c r="A587" s="81" t="s">
        <v>525</v>
      </c>
      <c r="B587" s="81" t="s">
        <v>528</v>
      </c>
      <c r="C587" s="84">
        <v>80</v>
      </c>
      <c r="D587" s="82">
        <v>1555701.1</v>
      </c>
      <c r="E587" s="82">
        <v>93342.04</v>
      </c>
      <c r="F587" s="83">
        <v>1.2071518503990421E-4</v>
      </c>
    </row>
    <row r="588" spans="1:6" x14ac:dyDescent="0.2">
      <c r="A588" s="81" t="s">
        <v>525</v>
      </c>
      <c r="B588" s="81" t="s">
        <v>378</v>
      </c>
      <c r="C588" s="84">
        <v>47</v>
      </c>
      <c r="D588" s="82">
        <v>1542849.19</v>
      </c>
      <c r="E588" s="82">
        <v>92570.94</v>
      </c>
      <c r="F588" s="83">
        <v>1.1971795507595369E-4</v>
      </c>
    </row>
    <row r="589" spans="1:6" x14ac:dyDescent="0.2">
      <c r="A589" s="81" t="s">
        <v>525</v>
      </c>
      <c r="B589" s="81" t="s">
        <v>529</v>
      </c>
      <c r="C589" s="84">
        <v>23</v>
      </c>
      <c r="D589" s="82">
        <v>516063.67</v>
      </c>
      <c r="E589" s="82">
        <v>30963.82</v>
      </c>
      <c r="F589" s="83">
        <v>4.0044156532707957E-5</v>
      </c>
    </row>
    <row r="590" spans="1:6" x14ac:dyDescent="0.2">
      <c r="A590" s="81" t="s">
        <v>525</v>
      </c>
      <c r="B590" s="81" t="s">
        <v>50</v>
      </c>
      <c r="C590" s="84">
        <v>76</v>
      </c>
      <c r="D590" s="82">
        <v>1038636.04</v>
      </c>
      <c r="E590" s="82">
        <v>62318.18</v>
      </c>
      <c r="F590" s="83">
        <v>8.0593381396528921E-5</v>
      </c>
    </row>
    <row r="591" spans="1:6" x14ac:dyDescent="0.2">
      <c r="A591" s="81" t="s">
        <v>525</v>
      </c>
      <c r="B591" s="81" t="s">
        <v>51</v>
      </c>
      <c r="C591" s="84">
        <v>882</v>
      </c>
      <c r="D591" s="82">
        <v>23093317.949999999</v>
      </c>
      <c r="E591" s="82">
        <v>1381297.12</v>
      </c>
      <c r="F591" s="83">
        <v>1.7863712581799884E-3</v>
      </c>
    </row>
    <row r="592" spans="1:6" x14ac:dyDescent="0.2">
      <c r="A592" s="81" t="s">
        <v>200</v>
      </c>
      <c r="B592" s="81" t="s">
        <v>530</v>
      </c>
      <c r="C592" s="84">
        <v>286</v>
      </c>
      <c r="D592" s="82">
        <v>13917399.52</v>
      </c>
      <c r="E592" s="82">
        <v>832070.34</v>
      </c>
      <c r="F592" s="83">
        <v>1.0760802427214578E-3</v>
      </c>
    </row>
    <row r="593" spans="1:6" x14ac:dyDescent="0.2">
      <c r="A593" s="81" t="s">
        <v>200</v>
      </c>
      <c r="B593" s="81" t="s">
        <v>531</v>
      </c>
      <c r="C593" s="84">
        <v>138</v>
      </c>
      <c r="D593" s="82">
        <v>3756919.04</v>
      </c>
      <c r="E593" s="82">
        <v>225415.19</v>
      </c>
      <c r="F593" s="83">
        <v>2.9151962365141335E-4</v>
      </c>
    </row>
    <row r="594" spans="1:6" x14ac:dyDescent="0.2">
      <c r="A594" s="81" t="s">
        <v>200</v>
      </c>
      <c r="B594" s="81" t="s">
        <v>533</v>
      </c>
      <c r="C594" s="84">
        <v>31</v>
      </c>
      <c r="D594" s="82">
        <v>412548.12</v>
      </c>
      <c r="E594" s="82">
        <v>24752.89</v>
      </c>
      <c r="F594" s="83">
        <v>3.2011831931489764E-5</v>
      </c>
    </row>
    <row r="595" spans="1:6" x14ac:dyDescent="0.2">
      <c r="A595" s="81" t="s">
        <v>200</v>
      </c>
      <c r="B595" s="81" t="s">
        <v>535</v>
      </c>
      <c r="C595" s="84">
        <v>18</v>
      </c>
      <c r="D595" s="82">
        <v>359962.51</v>
      </c>
      <c r="E595" s="82">
        <v>21597.73</v>
      </c>
      <c r="F595" s="83">
        <v>2.7931401257052993E-5</v>
      </c>
    </row>
    <row r="596" spans="1:6" x14ac:dyDescent="0.2">
      <c r="A596" s="81" t="s">
        <v>200</v>
      </c>
      <c r="B596" s="81" t="s">
        <v>532</v>
      </c>
      <c r="C596" s="84">
        <v>51</v>
      </c>
      <c r="D596" s="82">
        <v>284692.34000000003</v>
      </c>
      <c r="E596" s="82">
        <v>17081.55</v>
      </c>
      <c r="F596" s="83">
        <v>2.2090822838437815E-5</v>
      </c>
    </row>
    <row r="597" spans="1:6" x14ac:dyDescent="0.2">
      <c r="A597" s="81" t="s">
        <v>200</v>
      </c>
      <c r="B597" s="81" t="s">
        <v>534</v>
      </c>
      <c r="C597" s="84">
        <v>18</v>
      </c>
      <c r="D597" s="82">
        <v>89621.9</v>
      </c>
      <c r="E597" s="82">
        <v>5377.32</v>
      </c>
      <c r="F597" s="83">
        <v>6.9542531834399351E-6</v>
      </c>
    </row>
    <row r="598" spans="1:6" x14ac:dyDescent="0.2">
      <c r="A598" s="81" t="s">
        <v>200</v>
      </c>
      <c r="B598" s="81" t="s">
        <v>50</v>
      </c>
      <c r="C598" s="84">
        <v>65</v>
      </c>
      <c r="D598" s="82">
        <v>399591.8</v>
      </c>
      <c r="E598" s="82">
        <v>23975.49</v>
      </c>
      <c r="F598" s="83">
        <v>3.1006454452595782E-5</v>
      </c>
    </row>
    <row r="599" spans="1:6" x14ac:dyDescent="0.2">
      <c r="A599" s="81" t="s">
        <v>200</v>
      </c>
      <c r="B599" s="81" t="s">
        <v>51</v>
      </c>
      <c r="C599" s="84">
        <v>607</v>
      </c>
      <c r="D599" s="82">
        <v>19220735.23</v>
      </c>
      <c r="E599" s="82">
        <v>1150270.51</v>
      </c>
      <c r="F599" s="83">
        <v>1.4875946300358875E-3</v>
      </c>
    </row>
    <row r="600" spans="1:6" x14ac:dyDescent="0.2">
      <c r="A600" s="81" t="s">
        <v>409</v>
      </c>
      <c r="B600" s="81" t="s">
        <v>536</v>
      </c>
      <c r="C600" s="84">
        <v>405</v>
      </c>
      <c r="D600" s="82">
        <v>13895221.42</v>
      </c>
      <c r="E600" s="82">
        <v>832716.63</v>
      </c>
      <c r="F600" s="83">
        <v>1.0769160613615845E-3</v>
      </c>
    </row>
    <row r="601" spans="1:6" x14ac:dyDescent="0.2">
      <c r="A601" s="81" t="s">
        <v>409</v>
      </c>
      <c r="B601" s="81" t="s">
        <v>537</v>
      </c>
      <c r="C601" s="84">
        <v>22</v>
      </c>
      <c r="D601" s="82">
        <v>1249598.92</v>
      </c>
      <c r="E601" s="82">
        <v>74883.39</v>
      </c>
      <c r="F601" s="83">
        <v>9.6843418895337127E-5</v>
      </c>
    </row>
    <row r="602" spans="1:6" x14ac:dyDescent="0.2">
      <c r="A602" s="81" t="s">
        <v>409</v>
      </c>
      <c r="B602" s="81" t="s">
        <v>50</v>
      </c>
      <c r="C602" s="84">
        <v>60</v>
      </c>
      <c r="D602" s="82">
        <v>875980.99</v>
      </c>
      <c r="E602" s="82">
        <v>52558.89</v>
      </c>
      <c r="F602" s="83">
        <v>6.7972117727895946E-5</v>
      </c>
    </row>
    <row r="603" spans="1:6" x14ac:dyDescent="0.2">
      <c r="A603" s="81" t="s">
        <v>409</v>
      </c>
      <c r="B603" s="81" t="s">
        <v>51</v>
      </c>
      <c r="C603" s="84">
        <v>487</v>
      </c>
      <c r="D603" s="82">
        <v>16020801.33</v>
      </c>
      <c r="E603" s="82">
        <v>960158.9</v>
      </c>
      <c r="F603" s="83">
        <v>1.2417315850522541E-3</v>
      </c>
    </row>
    <row r="604" spans="1:6" x14ac:dyDescent="0.2">
      <c r="A604" s="81" t="s">
        <v>539</v>
      </c>
      <c r="B604" s="81" t="s">
        <v>540</v>
      </c>
      <c r="C604" s="84">
        <v>500</v>
      </c>
      <c r="D604" s="82">
        <v>21766007.719999999</v>
      </c>
      <c r="E604" s="82">
        <v>1301499.56</v>
      </c>
      <c r="F604" s="83">
        <v>1.6831725577751884E-3</v>
      </c>
    </row>
    <row r="605" spans="1:6" x14ac:dyDescent="0.2">
      <c r="A605" s="81" t="s">
        <v>539</v>
      </c>
      <c r="B605" s="81" t="s">
        <v>542</v>
      </c>
      <c r="C605" s="84">
        <v>79</v>
      </c>
      <c r="D605" s="82">
        <v>2116801.3199999998</v>
      </c>
      <c r="E605" s="82">
        <v>127008.08</v>
      </c>
      <c r="F605" s="83">
        <v>1.6425400472030565E-4</v>
      </c>
    </row>
    <row r="606" spans="1:6" x14ac:dyDescent="0.2">
      <c r="A606" s="81" t="s">
        <v>539</v>
      </c>
      <c r="B606" s="81" t="s">
        <v>541</v>
      </c>
      <c r="C606" s="84">
        <v>70</v>
      </c>
      <c r="D606" s="82">
        <v>1942674.2</v>
      </c>
      <c r="E606" s="82">
        <v>116424.94</v>
      </c>
      <c r="F606" s="83">
        <v>1.5056729181577505E-4</v>
      </c>
    </row>
    <row r="607" spans="1:6" x14ac:dyDescent="0.2">
      <c r="A607" s="81" t="s">
        <v>539</v>
      </c>
      <c r="B607" s="81" t="s">
        <v>50</v>
      </c>
      <c r="C607" s="84">
        <v>52</v>
      </c>
      <c r="D607" s="82">
        <v>282711.51</v>
      </c>
      <c r="E607" s="82">
        <v>16962.7</v>
      </c>
      <c r="F607" s="83">
        <v>2.1937119322401606E-5</v>
      </c>
    </row>
    <row r="608" spans="1:6" x14ac:dyDescent="0.2">
      <c r="A608" s="81" t="s">
        <v>539</v>
      </c>
      <c r="B608" s="81" t="s">
        <v>51</v>
      </c>
      <c r="C608" s="84">
        <v>701</v>
      </c>
      <c r="D608" s="82">
        <v>26108194.75</v>
      </c>
      <c r="E608" s="82">
        <v>1561895.27</v>
      </c>
      <c r="F608" s="83">
        <v>2.0199309607011073E-3</v>
      </c>
    </row>
    <row r="609" spans="1:6" x14ac:dyDescent="0.2">
      <c r="A609" s="81" t="s">
        <v>543</v>
      </c>
      <c r="B609" s="81" t="s">
        <v>543</v>
      </c>
      <c r="C609" s="84">
        <v>1542</v>
      </c>
      <c r="D609" s="82">
        <v>108733339.41</v>
      </c>
      <c r="E609" s="82">
        <v>6503717.2599999998</v>
      </c>
      <c r="F609" s="83">
        <v>8.4109735815514515E-3</v>
      </c>
    </row>
    <row r="610" spans="1:6" x14ac:dyDescent="0.2">
      <c r="A610" s="81" t="s">
        <v>543</v>
      </c>
      <c r="B610" s="81" t="s">
        <v>165</v>
      </c>
      <c r="C610" s="84">
        <v>177</v>
      </c>
      <c r="D610" s="82">
        <v>11795314.220000001</v>
      </c>
      <c r="E610" s="82">
        <v>707691.67</v>
      </c>
      <c r="F610" s="83">
        <v>9.1522673915471367E-4</v>
      </c>
    </row>
    <row r="611" spans="1:6" x14ac:dyDescent="0.2">
      <c r="A611" s="81" t="s">
        <v>543</v>
      </c>
      <c r="B611" s="81" t="s">
        <v>544</v>
      </c>
      <c r="C611" s="84">
        <v>274</v>
      </c>
      <c r="D611" s="82">
        <v>5885632.5</v>
      </c>
      <c r="E611" s="82">
        <v>353138.01</v>
      </c>
      <c r="F611" s="83">
        <v>4.5669797040833425E-4</v>
      </c>
    </row>
    <row r="612" spans="1:6" x14ac:dyDescent="0.2">
      <c r="A612" s="81" t="s">
        <v>543</v>
      </c>
      <c r="B612" s="81" t="s">
        <v>545</v>
      </c>
      <c r="C612" s="84">
        <v>35</v>
      </c>
      <c r="D612" s="82">
        <v>1195851.6299999999</v>
      </c>
      <c r="E612" s="82">
        <v>71751.100000000006</v>
      </c>
      <c r="F612" s="83">
        <v>9.2792564993401404E-5</v>
      </c>
    </row>
    <row r="613" spans="1:6" x14ac:dyDescent="0.2">
      <c r="A613" s="81" t="s">
        <v>543</v>
      </c>
      <c r="B613" s="81" t="s">
        <v>777</v>
      </c>
      <c r="C613" s="84">
        <v>18</v>
      </c>
      <c r="D613" s="82">
        <v>144609.24</v>
      </c>
      <c r="E613" s="82">
        <v>8676.56</v>
      </c>
      <c r="F613" s="83">
        <v>1.1221016231376896E-5</v>
      </c>
    </row>
    <row r="614" spans="1:6" x14ac:dyDescent="0.2">
      <c r="A614" s="81" t="s">
        <v>543</v>
      </c>
      <c r="B614" s="81" t="s">
        <v>547</v>
      </c>
      <c r="C614" s="84">
        <v>16</v>
      </c>
      <c r="D614" s="82">
        <v>69457.19</v>
      </c>
      <c r="E614" s="82">
        <v>4167.43</v>
      </c>
      <c r="F614" s="83">
        <v>5.3895552699603324E-6</v>
      </c>
    </row>
    <row r="615" spans="1:6" x14ac:dyDescent="0.2">
      <c r="A615" s="81" t="s">
        <v>543</v>
      </c>
      <c r="B615" s="81" t="s">
        <v>50</v>
      </c>
      <c r="C615" s="84">
        <v>134</v>
      </c>
      <c r="D615" s="82">
        <v>2005105.44</v>
      </c>
      <c r="E615" s="82">
        <v>120156.04</v>
      </c>
      <c r="F615" s="83">
        <v>1.5539256054680328E-4</v>
      </c>
    </row>
    <row r="616" spans="1:6" x14ac:dyDescent="0.2">
      <c r="A616" s="81" t="s">
        <v>543</v>
      </c>
      <c r="B616" s="81" t="s">
        <v>51</v>
      </c>
      <c r="C616" s="84">
        <v>2196</v>
      </c>
      <c r="D616" s="82">
        <v>129829309.63</v>
      </c>
      <c r="E616" s="82">
        <v>7769298.0700000003</v>
      </c>
      <c r="F616" s="83">
        <v>1.0047693988156043E-2</v>
      </c>
    </row>
    <row r="617" spans="1:6" x14ac:dyDescent="0.2">
      <c r="A617" s="81" t="s">
        <v>548</v>
      </c>
      <c r="B617" s="81" t="s">
        <v>549</v>
      </c>
      <c r="C617" s="84">
        <v>489</v>
      </c>
      <c r="D617" s="82">
        <v>27012586.789999999</v>
      </c>
      <c r="E617" s="82">
        <v>1614813.88</v>
      </c>
      <c r="F617" s="83">
        <v>2.0883682885997103E-3</v>
      </c>
    </row>
    <row r="618" spans="1:6" x14ac:dyDescent="0.2">
      <c r="A618" s="81" t="s">
        <v>548</v>
      </c>
      <c r="B618" s="81" t="s">
        <v>552</v>
      </c>
      <c r="C618" s="84">
        <v>126</v>
      </c>
      <c r="D618" s="82">
        <v>5897764.9199999999</v>
      </c>
      <c r="E618" s="82">
        <v>353865.91</v>
      </c>
      <c r="F618" s="83">
        <v>4.5763933169838683E-4</v>
      </c>
    </row>
    <row r="619" spans="1:6" x14ac:dyDescent="0.2">
      <c r="A619" s="81" t="s">
        <v>548</v>
      </c>
      <c r="B619" s="81" t="s">
        <v>550</v>
      </c>
      <c r="C619" s="84">
        <v>143</v>
      </c>
      <c r="D619" s="82">
        <v>4105079.05</v>
      </c>
      <c r="E619" s="82">
        <v>246304.76</v>
      </c>
      <c r="F619" s="83">
        <v>3.1853519249856982E-4</v>
      </c>
    </row>
    <row r="620" spans="1:6" x14ac:dyDescent="0.2">
      <c r="A620" s="81" t="s">
        <v>548</v>
      </c>
      <c r="B620" s="81" t="s">
        <v>551</v>
      </c>
      <c r="C620" s="84">
        <v>132</v>
      </c>
      <c r="D620" s="82">
        <v>3778618.29</v>
      </c>
      <c r="E620" s="82">
        <v>226395.32</v>
      </c>
      <c r="F620" s="83">
        <v>2.9278718298816192E-4</v>
      </c>
    </row>
    <row r="621" spans="1:6" x14ac:dyDescent="0.2">
      <c r="A621" s="81" t="s">
        <v>548</v>
      </c>
      <c r="B621" s="81" t="s">
        <v>553</v>
      </c>
      <c r="C621" s="84">
        <v>87</v>
      </c>
      <c r="D621" s="82">
        <v>2428654.6800000002</v>
      </c>
      <c r="E621" s="82">
        <v>145529.85</v>
      </c>
      <c r="F621" s="83">
        <v>1.8820740120506802E-4</v>
      </c>
    </row>
    <row r="622" spans="1:6" x14ac:dyDescent="0.2">
      <c r="A622" s="81" t="s">
        <v>548</v>
      </c>
      <c r="B622" s="81" t="s">
        <v>554</v>
      </c>
      <c r="C622" s="84">
        <v>62</v>
      </c>
      <c r="D622" s="82">
        <v>1806077.49</v>
      </c>
      <c r="E622" s="82">
        <v>108364.68</v>
      </c>
      <c r="F622" s="83">
        <v>1.4014330946688126E-4</v>
      </c>
    </row>
    <row r="623" spans="1:6" x14ac:dyDescent="0.2">
      <c r="A623" s="81" t="s">
        <v>548</v>
      </c>
      <c r="B623" s="81" t="s">
        <v>555</v>
      </c>
      <c r="C623" s="84">
        <v>21</v>
      </c>
      <c r="D623" s="82">
        <v>664345.66</v>
      </c>
      <c r="E623" s="82">
        <v>39860.76</v>
      </c>
      <c r="F623" s="83">
        <v>5.1550180596344512E-5</v>
      </c>
    </row>
    <row r="624" spans="1:6" x14ac:dyDescent="0.2">
      <c r="A624" s="81" t="s">
        <v>548</v>
      </c>
      <c r="B624" s="81" t="s">
        <v>50</v>
      </c>
      <c r="C624" s="84">
        <v>54</v>
      </c>
      <c r="D624" s="82">
        <v>579640.52</v>
      </c>
      <c r="E624" s="82">
        <v>34778.42</v>
      </c>
      <c r="F624" s="83">
        <v>4.4977412168145303E-5</v>
      </c>
    </row>
    <row r="625" spans="1:6" x14ac:dyDescent="0.2">
      <c r="A625" s="81" t="s">
        <v>548</v>
      </c>
      <c r="B625" s="81" t="s">
        <v>51</v>
      </c>
      <c r="C625" s="84">
        <v>1114</v>
      </c>
      <c r="D625" s="82">
        <v>46272767.399999999</v>
      </c>
      <c r="E625" s="82">
        <v>2769913.57</v>
      </c>
      <c r="F625" s="83">
        <v>3.5822082862887045E-3</v>
      </c>
    </row>
    <row r="626" spans="1:6" x14ac:dyDescent="0.2">
      <c r="A626" s="81" t="s">
        <v>186</v>
      </c>
      <c r="B626" s="81" t="s">
        <v>556</v>
      </c>
      <c r="C626" s="84">
        <v>264</v>
      </c>
      <c r="D626" s="82">
        <v>14054022.199999999</v>
      </c>
      <c r="E626" s="82">
        <v>841883.13</v>
      </c>
      <c r="F626" s="83">
        <v>1.0887706956042931E-3</v>
      </c>
    </row>
    <row r="627" spans="1:6" x14ac:dyDescent="0.2">
      <c r="A627" s="81" t="s">
        <v>186</v>
      </c>
      <c r="B627" s="81" t="s">
        <v>557</v>
      </c>
      <c r="C627" s="84">
        <v>83</v>
      </c>
      <c r="D627" s="82">
        <v>2969563.06</v>
      </c>
      <c r="E627" s="82">
        <v>178173.81</v>
      </c>
      <c r="F627" s="83">
        <v>2.3042440944524823E-4</v>
      </c>
    </row>
    <row r="628" spans="1:6" x14ac:dyDescent="0.2">
      <c r="A628" s="81" t="s">
        <v>186</v>
      </c>
      <c r="B628" s="81" t="s">
        <v>559</v>
      </c>
      <c r="C628" s="84">
        <v>20</v>
      </c>
      <c r="D628" s="82">
        <v>497278.57</v>
      </c>
      <c r="E628" s="82">
        <v>29836.73</v>
      </c>
      <c r="F628" s="83">
        <v>3.8586540244199311E-5</v>
      </c>
    </row>
    <row r="629" spans="1:6" x14ac:dyDescent="0.2">
      <c r="A629" s="81" t="s">
        <v>186</v>
      </c>
      <c r="B629" s="81" t="s">
        <v>558</v>
      </c>
      <c r="C629" s="84">
        <v>21</v>
      </c>
      <c r="D629" s="82">
        <v>250157.59</v>
      </c>
      <c r="E629" s="82">
        <v>15009.45</v>
      </c>
      <c r="F629" s="83">
        <v>1.9411066375849408E-5</v>
      </c>
    </row>
    <row r="630" spans="1:6" x14ac:dyDescent="0.2">
      <c r="A630" s="81" t="s">
        <v>186</v>
      </c>
      <c r="B630" s="81" t="s">
        <v>50</v>
      </c>
      <c r="C630" s="84">
        <v>46</v>
      </c>
      <c r="D630" s="82">
        <v>1052220.44</v>
      </c>
      <c r="E630" s="82">
        <v>63133.23</v>
      </c>
      <c r="F630" s="83">
        <v>8.1647449976632533E-5</v>
      </c>
    </row>
    <row r="631" spans="1:6" x14ac:dyDescent="0.2">
      <c r="A631" s="81" t="s">
        <v>186</v>
      </c>
      <c r="B631" s="81" t="s">
        <v>51</v>
      </c>
      <c r="C631" s="84">
        <v>434</v>
      </c>
      <c r="D631" s="82">
        <v>18823241.859999999</v>
      </c>
      <c r="E631" s="82">
        <v>1128036.3500000001</v>
      </c>
      <c r="F631" s="83">
        <v>1.4588401616462228E-3</v>
      </c>
    </row>
    <row r="632" spans="1:6" x14ac:dyDescent="0.2">
      <c r="A632" s="81" t="s">
        <v>560</v>
      </c>
      <c r="B632" s="81" t="s">
        <v>561</v>
      </c>
      <c r="C632" s="84">
        <v>452</v>
      </c>
      <c r="D632" s="82">
        <v>18454016.050000001</v>
      </c>
      <c r="E632" s="82">
        <v>1104614.04</v>
      </c>
      <c r="F632" s="83">
        <v>1.4285491107359147E-3</v>
      </c>
    </row>
    <row r="633" spans="1:6" x14ac:dyDescent="0.2">
      <c r="A633" s="81" t="s">
        <v>560</v>
      </c>
      <c r="B633" s="81" t="s">
        <v>311</v>
      </c>
      <c r="C633" s="84">
        <v>379</v>
      </c>
      <c r="D633" s="82">
        <v>17513813.32</v>
      </c>
      <c r="E633" s="82">
        <v>1048205.26</v>
      </c>
      <c r="F633" s="83">
        <v>1.3555980983563348E-3</v>
      </c>
    </row>
    <row r="634" spans="1:6" x14ac:dyDescent="0.2">
      <c r="A634" s="81" t="s">
        <v>560</v>
      </c>
      <c r="B634" s="81" t="s">
        <v>562</v>
      </c>
      <c r="C634" s="84">
        <v>44</v>
      </c>
      <c r="D634" s="82">
        <v>992545.67</v>
      </c>
      <c r="E634" s="82">
        <v>59552.74</v>
      </c>
      <c r="F634" s="83">
        <v>7.7016958583006181E-5</v>
      </c>
    </row>
    <row r="635" spans="1:6" x14ac:dyDescent="0.2">
      <c r="A635" s="81" t="s">
        <v>560</v>
      </c>
      <c r="B635" s="81" t="s">
        <v>50</v>
      </c>
      <c r="C635" s="84">
        <v>84</v>
      </c>
      <c r="D635" s="82">
        <v>1071180.93</v>
      </c>
      <c r="E635" s="82">
        <v>64270.84</v>
      </c>
      <c r="F635" s="83">
        <v>8.3118671321840389E-5</v>
      </c>
    </row>
    <row r="636" spans="1:6" x14ac:dyDescent="0.2">
      <c r="A636" s="81" t="s">
        <v>560</v>
      </c>
      <c r="B636" s="81" t="s">
        <v>51</v>
      </c>
      <c r="C636" s="84">
        <v>959</v>
      </c>
      <c r="D636" s="82">
        <v>38031555.969999999</v>
      </c>
      <c r="E636" s="82">
        <v>2276642.88</v>
      </c>
      <c r="F636" s="83">
        <v>2.9442828389970956E-3</v>
      </c>
    </row>
    <row r="637" spans="1:6" x14ac:dyDescent="0.2">
      <c r="A637" s="81" t="s">
        <v>563</v>
      </c>
      <c r="B637" s="81" t="s">
        <v>564</v>
      </c>
      <c r="C637" s="84">
        <v>384</v>
      </c>
      <c r="D637" s="82">
        <v>15511602.91</v>
      </c>
      <c r="E637" s="82">
        <v>921797.44</v>
      </c>
      <c r="F637" s="83">
        <v>1.1921203836868148E-3</v>
      </c>
    </row>
    <row r="638" spans="1:6" x14ac:dyDescent="0.2">
      <c r="A638" s="81" t="s">
        <v>563</v>
      </c>
      <c r="B638" s="81" t="s">
        <v>565</v>
      </c>
      <c r="C638" s="84">
        <v>63</v>
      </c>
      <c r="D638" s="82">
        <v>10676511.77</v>
      </c>
      <c r="E638" s="82">
        <v>640590.73</v>
      </c>
      <c r="F638" s="83">
        <v>8.2844802306439118E-4</v>
      </c>
    </row>
    <row r="639" spans="1:6" x14ac:dyDescent="0.2">
      <c r="A639" s="81" t="s">
        <v>563</v>
      </c>
      <c r="B639" s="81" t="s">
        <v>450</v>
      </c>
      <c r="C639" s="84">
        <v>82</v>
      </c>
      <c r="D639" s="82">
        <v>3585779.18</v>
      </c>
      <c r="E639" s="82">
        <v>215146.77</v>
      </c>
      <c r="F639" s="83">
        <v>2.7823992438227955E-4</v>
      </c>
    </row>
    <row r="640" spans="1:6" x14ac:dyDescent="0.2">
      <c r="A640" s="81" t="s">
        <v>563</v>
      </c>
      <c r="B640" s="81" t="s">
        <v>566</v>
      </c>
      <c r="C640" s="84">
        <v>76</v>
      </c>
      <c r="D640" s="82">
        <v>1062013.3799999999</v>
      </c>
      <c r="E640" s="82">
        <v>63720.79</v>
      </c>
      <c r="F640" s="83">
        <v>8.2407315671897461E-5</v>
      </c>
    </row>
    <row r="641" spans="1:6" x14ac:dyDescent="0.2">
      <c r="A641" s="81" t="s">
        <v>563</v>
      </c>
      <c r="B641" s="81" t="s">
        <v>567</v>
      </c>
      <c r="C641" s="84">
        <v>45</v>
      </c>
      <c r="D641" s="82">
        <v>1029629.42</v>
      </c>
      <c r="E641" s="82">
        <v>61777.79</v>
      </c>
      <c r="F641" s="83">
        <v>7.9894518602832611E-5</v>
      </c>
    </row>
    <row r="642" spans="1:6" x14ac:dyDescent="0.2">
      <c r="A642" s="81" t="s">
        <v>563</v>
      </c>
      <c r="B642" s="81" t="s">
        <v>568</v>
      </c>
      <c r="C642" s="84">
        <v>17</v>
      </c>
      <c r="D642" s="82">
        <v>594479.11</v>
      </c>
      <c r="E642" s="82">
        <v>35668.75</v>
      </c>
      <c r="F642" s="83">
        <v>4.6128837085541348E-5</v>
      </c>
    </row>
    <row r="643" spans="1:6" x14ac:dyDescent="0.2">
      <c r="A643" s="81" t="s">
        <v>563</v>
      </c>
      <c r="B643" s="81" t="s">
        <v>50</v>
      </c>
      <c r="C643" s="84">
        <v>42</v>
      </c>
      <c r="D643" s="82">
        <v>96757.87</v>
      </c>
      <c r="E643" s="82">
        <v>5805.46</v>
      </c>
      <c r="F643" s="83">
        <v>7.5079479529455582E-6</v>
      </c>
    </row>
    <row r="644" spans="1:6" x14ac:dyDescent="0.2">
      <c r="A644" s="81" t="s">
        <v>563</v>
      </c>
      <c r="B644" s="81" t="s">
        <v>51</v>
      </c>
      <c r="C644" s="84">
        <v>709</v>
      </c>
      <c r="D644" s="82">
        <v>32556773.640000001</v>
      </c>
      <c r="E644" s="82">
        <v>1944507.72</v>
      </c>
      <c r="F644" s="83">
        <v>2.5147469375141392E-3</v>
      </c>
    </row>
    <row r="645" spans="1:6" x14ac:dyDescent="0.2">
      <c r="A645" s="81" t="s">
        <v>171</v>
      </c>
      <c r="B645" s="81" t="s">
        <v>569</v>
      </c>
      <c r="C645" s="84">
        <v>849</v>
      </c>
      <c r="D645" s="82">
        <v>53960637.439999998</v>
      </c>
      <c r="E645" s="82">
        <v>3228460.39</v>
      </c>
      <c r="F645" s="83">
        <v>4.1752268685455278E-3</v>
      </c>
    </row>
    <row r="646" spans="1:6" x14ac:dyDescent="0.2">
      <c r="A646" s="81" t="s">
        <v>171</v>
      </c>
      <c r="B646" s="81" t="s">
        <v>570</v>
      </c>
      <c r="C646" s="84">
        <v>172</v>
      </c>
      <c r="D646" s="82">
        <v>4733460.66</v>
      </c>
      <c r="E646" s="82">
        <v>284007.67999999999</v>
      </c>
      <c r="F646" s="83">
        <v>3.6729473283371466E-4</v>
      </c>
    </row>
    <row r="647" spans="1:6" x14ac:dyDescent="0.2">
      <c r="A647" s="81" t="s">
        <v>171</v>
      </c>
      <c r="B647" s="81" t="s">
        <v>571</v>
      </c>
      <c r="C647" s="84">
        <v>130</v>
      </c>
      <c r="D647" s="82">
        <v>3605719.92</v>
      </c>
      <c r="E647" s="82">
        <v>215286.47</v>
      </c>
      <c r="F647" s="83">
        <v>2.7842059229300959E-4</v>
      </c>
    </row>
    <row r="648" spans="1:6" x14ac:dyDescent="0.2">
      <c r="A648" s="81" t="s">
        <v>171</v>
      </c>
      <c r="B648" s="81" t="s">
        <v>572</v>
      </c>
      <c r="C648" s="84">
        <v>147</v>
      </c>
      <c r="D648" s="82">
        <v>3185179.8</v>
      </c>
      <c r="E648" s="82">
        <v>191109.22</v>
      </c>
      <c r="F648" s="83">
        <v>2.4715321044120917E-4</v>
      </c>
    </row>
    <row r="649" spans="1:6" x14ac:dyDescent="0.2">
      <c r="A649" s="81" t="s">
        <v>171</v>
      </c>
      <c r="B649" s="81" t="s">
        <v>574</v>
      </c>
      <c r="C649" s="84">
        <v>104</v>
      </c>
      <c r="D649" s="82">
        <v>3050316.19</v>
      </c>
      <c r="E649" s="82">
        <v>183018.99</v>
      </c>
      <c r="F649" s="83">
        <v>2.3669046919979874E-4</v>
      </c>
    </row>
    <row r="650" spans="1:6" x14ac:dyDescent="0.2">
      <c r="A650" s="81" t="s">
        <v>171</v>
      </c>
      <c r="B650" s="81" t="s">
        <v>575</v>
      </c>
      <c r="C650" s="84">
        <v>51</v>
      </c>
      <c r="D650" s="82">
        <v>1426579.08</v>
      </c>
      <c r="E650" s="82">
        <v>85594.76</v>
      </c>
      <c r="F650" s="83">
        <v>1.1069596606037529E-4</v>
      </c>
    </row>
    <row r="651" spans="1:6" x14ac:dyDescent="0.2">
      <c r="A651" s="81" t="s">
        <v>171</v>
      </c>
      <c r="B651" s="81" t="s">
        <v>573</v>
      </c>
      <c r="C651" s="84">
        <v>50</v>
      </c>
      <c r="D651" s="82">
        <v>893602.81</v>
      </c>
      <c r="E651" s="82">
        <v>53616.17</v>
      </c>
      <c r="F651" s="83">
        <v>6.9339451791293201E-5</v>
      </c>
    </row>
    <row r="652" spans="1:6" x14ac:dyDescent="0.2">
      <c r="A652" s="81" t="s">
        <v>171</v>
      </c>
      <c r="B652" s="81" t="s">
        <v>576</v>
      </c>
      <c r="C652" s="84">
        <v>24</v>
      </c>
      <c r="D652" s="82">
        <v>325563.09999999998</v>
      </c>
      <c r="E652" s="82">
        <v>19533.77</v>
      </c>
      <c r="F652" s="83">
        <v>2.526217190107405E-5</v>
      </c>
    </row>
    <row r="653" spans="1:6" x14ac:dyDescent="0.2">
      <c r="A653" s="81" t="s">
        <v>171</v>
      </c>
      <c r="B653" s="81" t="s">
        <v>50</v>
      </c>
      <c r="C653" s="84">
        <v>50</v>
      </c>
      <c r="D653" s="82">
        <v>497100.45</v>
      </c>
      <c r="E653" s="82">
        <v>29826.05</v>
      </c>
      <c r="F653" s="83">
        <v>3.8572728266485667E-5</v>
      </c>
    </row>
    <row r="654" spans="1:6" x14ac:dyDescent="0.2">
      <c r="A654" s="81" t="s">
        <v>171</v>
      </c>
      <c r="B654" s="81" t="s">
        <v>51</v>
      </c>
      <c r="C654" s="84">
        <v>1577</v>
      </c>
      <c r="D654" s="82">
        <v>71678159.450000003</v>
      </c>
      <c r="E654" s="82">
        <v>4290453.5</v>
      </c>
      <c r="F654" s="83">
        <v>5.5486561913324879E-3</v>
      </c>
    </row>
    <row r="655" spans="1:6" x14ac:dyDescent="0.2">
      <c r="A655" s="81" t="s">
        <v>577</v>
      </c>
      <c r="B655" s="81" t="s">
        <v>577</v>
      </c>
      <c r="C655" s="84">
        <v>197</v>
      </c>
      <c r="D655" s="82">
        <v>6250929.9500000002</v>
      </c>
      <c r="E655" s="82">
        <v>373728.05</v>
      </c>
      <c r="F655" s="83">
        <v>4.8332617018390192E-4</v>
      </c>
    </row>
    <row r="656" spans="1:6" x14ac:dyDescent="0.2">
      <c r="A656" s="81" t="s">
        <v>577</v>
      </c>
      <c r="B656" s="81" t="s">
        <v>578</v>
      </c>
      <c r="C656" s="84">
        <v>133</v>
      </c>
      <c r="D656" s="82">
        <v>3011494.09</v>
      </c>
      <c r="E656" s="82">
        <v>180659.7</v>
      </c>
      <c r="F656" s="83">
        <v>2.3363930244885999E-4</v>
      </c>
    </row>
    <row r="657" spans="1:6" x14ac:dyDescent="0.2">
      <c r="A657" s="81" t="s">
        <v>577</v>
      </c>
      <c r="B657" s="81" t="s">
        <v>385</v>
      </c>
      <c r="C657" s="84">
        <v>29</v>
      </c>
      <c r="D657" s="82">
        <v>1338229.98</v>
      </c>
      <c r="E657" s="82">
        <v>80293.8</v>
      </c>
      <c r="F657" s="83">
        <v>1.0384046593107524E-4</v>
      </c>
    </row>
    <row r="658" spans="1:6" x14ac:dyDescent="0.2">
      <c r="A658" s="81" t="s">
        <v>577</v>
      </c>
      <c r="B658" s="81" t="s">
        <v>582</v>
      </c>
      <c r="C658" s="84">
        <v>17</v>
      </c>
      <c r="D658" s="82">
        <v>1035499.96</v>
      </c>
      <c r="E658" s="82">
        <v>62130</v>
      </c>
      <c r="F658" s="83">
        <v>8.0350016418424645E-5</v>
      </c>
    </row>
    <row r="659" spans="1:6" x14ac:dyDescent="0.2">
      <c r="A659" s="81" t="s">
        <v>577</v>
      </c>
      <c r="B659" s="81" t="s">
        <v>579</v>
      </c>
      <c r="C659" s="84">
        <v>41</v>
      </c>
      <c r="D659" s="82">
        <v>758404.91</v>
      </c>
      <c r="E659" s="82">
        <v>45504.3</v>
      </c>
      <c r="F659" s="83">
        <v>5.8848724482680197E-5</v>
      </c>
    </row>
    <row r="660" spans="1:6" x14ac:dyDescent="0.2">
      <c r="A660" s="81" t="s">
        <v>577</v>
      </c>
      <c r="B660" s="81" t="s">
        <v>581</v>
      </c>
      <c r="C660" s="84">
        <v>23</v>
      </c>
      <c r="D660" s="82">
        <v>575646.78</v>
      </c>
      <c r="E660" s="82">
        <v>34538.81</v>
      </c>
      <c r="F660" s="83">
        <v>4.4667535016463049E-5</v>
      </c>
    </row>
    <row r="661" spans="1:6" x14ac:dyDescent="0.2">
      <c r="A661" s="81" t="s">
        <v>577</v>
      </c>
      <c r="B661" s="81" t="s">
        <v>580</v>
      </c>
      <c r="C661" s="84">
        <v>21</v>
      </c>
      <c r="D661" s="82">
        <v>543456.75</v>
      </c>
      <c r="E661" s="82">
        <v>32607.39</v>
      </c>
      <c r="F661" s="83">
        <v>4.2169713855818054E-5</v>
      </c>
    </row>
    <row r="662" spans="1:6" x14ac:dyDescent="0.2">
      <c r="A662" s="81" t="s">
        <v>577</v>
      </c>
      <c r="B662" s="81" t="s">
        <v>50</v>
      </c>
      <c r="C662" s="84">
        <v>54</v>
      </c>
      <c r="D662" s="82">
        <v>478601.08</v>
      </c>
      <c r="E662" s="82">
        <v>28716.06</v>
      </c>
      <c r="F662" s="83">
        <v>3.7137226661394935E-5</v>
      </c>
    </row>
    <row r="663" spans="1:6" x14ac:dyDescent="0.2">
      <c r="A663" s="81" t="s">
        <v>577</v>
      </c>
      <c r="B663" s="81" t="s">
        <v>51</v>
      </c>
      <c r="C663" s="84">
        <v>515</v>
      </c>
      <c r="D663" s="82">
        <v>13992263.5</v>
      </c>
      <c r="E663" s="82">
        <v>838178.11</v>
      </c>
      <c r="F663" s="83">
        <v>1.083979154998618E-3</v>
      </c>
    </row>
    <row r="664" spans="1:6" x14ac:dyDescent="0.2">
      <c r="A664" s="81" t="s">
        <v>583</v>
      </c>
      <c r="B664" s="81" t="s">
        <v>257</v>
      </c>
      <c r="C664" s="84">
        <v>12099</v>
      </c>
      <c r="D664" s="82">
        <v>1322686307.53</v>
      </c>
      <c r="E664" s="82">
        <v>78798660.769999996</v>
      </c>
      <c r="F664" s="83">
        <v>0.10190686764235271</v>
      </c>
    </row>
    <row r="665" spans="1:6" x14ac:dyDescent="0.2">
      <c r="A665" s="81" t="s">
        <v>583</v>
      </c>
      <c r="B665" s="81" t="s">
        <v>584</v>
      </c>
      <c r="C665" s="84">
        <v>3653</v>
      </c>
      <c r="D665" s="82">
        <v>382892125.74000001</v>
      </c>
      <c r="E665" s="82">
        <v>22909054.02</v>
      </c>
      <c r="F665" s="83">
        <v>2.9627279360012505E-2</v>
      </c>
    </row>
    <row r="666" spans="1:6" x14ac:dyDescent="0.2">
      <c r="A666" s="81" t="s">
        <v>583</v>
      </c>
      <c r="B666" s="81" t="s">
        <v>226</v>
      </c>
      <c r="C666" s="84">
        <v>3585</v>
      </c>
      <c r="D666" s="82">
        <v>289878011.63999999</v>
      </c>
      <c r="E666" s="82">
        <v>17318573.210000001</v>
      </c>
      <c r="F666" s="83">
        <v>2.2397354607551736E-2</v>
      </c>
    </row>
    <row r="667" spans="1:6" x14ac:dyDescent="0.2">
      <c r="A667" s="81" t="s">
        <v>583</v>
      </c>
      <c r="B667" s="81" t="s">
        <v>230</v>
      </c>
      <c r="C667" s="84">
        <v>2592</v>
      </c>
      <c r="D667" s="82">
        <v>285362093.94999999</v>
      </c>
      <c r="E667" s="82">
        <v>17037689.850000001</v>
      </c>
      <c r="F667" s="83">
        <v>2.2034100421366925E-2</v>
      </c>
    </row>
    <row r="668" spans="1:6" x14ac:dyDescent="0.2">
      <c r="A668" s="81" t="s">
        <v>583</v>
      </c>
      <c r="B668" s="81" t="s">
        <v>587</v>
      </c>
      <c r="C668" s="84">
        <v>1271</v>
      </c>
      <c r="D668" s="82">
        <v>183286064.97999999</v>
      </c>
      <c r="E668" s="82">
        <v>10919506.27</v>
      </c>
      <c r="F668" s="83">
        <v>1.4121720715847269E-2</v>
      </c>
    </row>
    <row r="669" spans="1:6" x14ac:dyDescent="0.2">
      <c r="A669" s="81" t="s">
        <v>583</v>
      </c>
      <c r="B669" s="81" t="s">
        <v>231</v>
      </c>
      <c r="C669" s="84">
        <v>1214</v>
      </c>
      <c r="D669" s="82">
        <v>128799332.28</v>
      </c>
      <c r="E669" s="82">
        <v>7692440.1299999999</v>
      </c>
      <c r="F669" s="83">
        <v>9.9482969699541055E-3</v>
      </c>
    </row>
    <row r="670" spans="1:6" x14ac:dyDescent="0.2">
      <c r="A670" s="81" t="s">
        <v>583</v>
      </c>
      <c r="B670" s="81" t="s">
        <v>586</v>
      </c>
      <c r="C670" s="84">
        <v>959</v>
      </c>
      <c r="D670" s="82">
        <v>127221832.88</v>
      </c>
      <c r="E670" s="82">
        <v>7631032.7999999998</v>
      </c>
      <c r="F670" s="83">
        <v>9.8688815510950736E-3</v>
      </c>
    </row>
    <row r="671" spans="1:6" x14ac:dyDescent="0.2">
      <c r="A671" s="81" t="s">
        <v>583</v>
      </c>
      <c r="B671" s="81" t="s">
        <v>585</v>
      </c>
      <c r="C671" s="84">
        <v>1240</v>
      </c>
      <c r="D671" s="82">
        <v>76269306.409999996</v>
      </c>
      <c r="E671" s="82">
        <v>4557630.22</v>
      </c>
      <c r="F671" s="83">
        <v>5.894184178434062E-3</v>
      </c>
    </row>
    <row r="672" spans="1:6" x14ac:dyDescent="0.2">
      <c r="A672" s="81" t="s">
        <v>583</v>
      </c>
      <c r="B672" s="81" t="s">
        <v>588</v>
      </c>
      <c r="C672" s="84">
        <v>563</v>
      </c>
      <c r="D672" s="82">
        <v>32921701.77</v>
      </c>
      <c r="E672" s="82">
        <v>1969910.47</v>
      </c>
      <c r="F672" s="83">
        <v>2.54759920501089E-3</v>
      </c>
    </row>
    <row r="673" spans="1:6" x14ac:dyDescent="0.2">
      <c r="A673" s="81" t="s">
        <v>583</v>
      </c>
      <c r="B673" s="81" t="s">
        <v>591</v>
      </c>
      <c r="C673" s="84">
        <v>287</v>
      </c>
      <c r="D673" s="82">
        <v>32208831.260000002</v>
      </c>
      <c r="E673" s="82">
        <v>1932529.86</v>
      </c>
      <c r="F673" s="83">
        <v>2.4992564941267647E-3</v>
      </c>
    </row>
    <row r="674" spans="1:6" x14ac:dyDescent="0.2">
      <c r="A674" s="81" t="s">
        <v>583</v>
      </c>
      <c r="B674" s="81" t="s">
        <v>589</v>
      </c>
      <c r="C674" s="84">
        <v>328</v>
      </c>
      <c r="D674" s="82">
        <v>15990234.310000001</v>
      </c>
      <c r="E674" s="82">
        <v>959414.07</v>
      </c>
      <c r="F674" s="83">
        <v>1.2407683289323613E-3</v>
      </c>
    </row>
    <row r="675" spans="1:6" x14ac:dyDescent="0.2">
      <c r="A675" s="81" t="s">
        <v>583</v>
      </c>
      <c r="B675" s="81" t="s">
        <v>788</v>
      </c>
      <c r="C675" s="84">
        <v>46</v>
      </c>
      <c r="D675" s="82">
        <v>14896558.800000001</v>
      </c>
      <c r="E675" s="82">
        <v>893793.52</v>
      </c>
      <c r="F675" s="83">
        <v>1.1559041365955505E-3</v>
      </c>
    </row>
    <row r="676" spans="1:6" x14ac:dyDescent="0.2">
      <c r="A676" s="81" t="s">
        <v>583</v>
      </c>
      <c r="B676" s="81" t="s">
        <v>590</v>
      </c>
      <c r="C676" s="84">
        <v>283</v>
      </c>
      <c r="D676" s="82">
        <v>9225300.2300000004</v>
      </c>
      <c r="E676" s="82">
        <v>552179.16</v>
      </c>
      <c r="F676" s="83">
        <v>7.1410919961229565E-4</v>
      </c>
    </row>
    <row r="677" spans="1:6" x14ac:dyDescent="0.2">
      <c r="A677" s="81" t="s">
        <v>583</v>
      </c>
      <c r="B677" s="81" t="s">
        <v>592</v>
      </c>
      <c r="C677" s="84">
        <v>145</v>
      </c>
      <c r="D677" s="82">
        <v>3568703.09</v>
      </c>
      <c r="E677" s="82">
        <v>214122.19</v>
      </c>
      <c r="F677" s="83">
        <v>2.7691487980120781E-4</v>
      </c>
    </row>
    <row r="678" spans="1:6" x14ac:dyDescent="0.2">
      <c r="A678" s="81" t="s">
        <v>583</v>
      </c>
      <c r="B678" s="81" t="s">
        <v>593</v>
      </c>
      <c r="C678" s="84">
        <v>101</v>
      </c>
      <c r="D678" s="82">
        <v>3028697.86</v>
      </c>
      <c r="E678" s="82">
        <v>181721.85</v>
      </c>
      <c r="F678" s="83">
        <v>2.3501293467063418E-4</v>
      </c>
    </row>
    <row r="679" spans="1:6" x14ac:dyDescent="0.2">
      <c r="A679" s="81" t="s">
        <v>583</v>
      </c>
      <c r="B679" s="81" t="s">
        <v>417</v>
      </c>
      <c r="C679" s="84">
        <v>110</v>
      </c>
      <c r="D679" s="82">
        <v>2573572.16</v>
      </c>
      <c r="E679" s="82">
        <v>154414.32</v>
      </c>
      <c r="F679" s="83">
        <v>1.9969729836214191E-4</v>
      </c>
    </row>
    <row r="680" spans="1:6" x14ac:dyDescent="0.2">
      <c r="A680" s="81" t="s">
        <v>583</v>
      </c>
      <c r="B680" s="81" t="s">
        <v>234</v>
      </c>
      <c r="C680" s="84">
        <v>65</v>
      </c>
      <c r="D680" s="82">
        <v>2471338.41</v>
      </c>
      <c r="E680" s="82">
        <v>147955.49</v>
      </c>
      <c r="F680" s="83">
        <v>1.9134437551418095E-4</v>
      </c>
    </row>
    <row r="681" spans="1:6" x14ac:dyDescent="0.2">
      <c r="A681" s="81" t="s">
        <v>583</v>
      </c>
      <c r="B681" s="81" t="s">
        <v>594</v>
      </c>
      <c r="C681" s="84">
        <v>69</v>
      </c>
      <c r="D681" s="82">
        <v>0</v>
      </c>
      <c r="E681" s="82">
        <v>0</v>
      </c>
      <c r="F681" s="83">
        <v>0</v>
      </c>
    </row>
    <row r="682" spans="1:6" x14ac:dyDescent="0.2">
      <c r="A682" s="81" t="s">
        <v>583</v>
      </c>
      <c r="B682" s="81" t="s">
        <v>50</v>
      </c>
      <c r="C682" s="84">
        <v>107</v>
      </c>
      <c r="D682" s="82">
        <v>5094484.7</v>
      </c>
      <c r="E682" s="82">
        <v>305669.09999999998</v>
      </c>
      <c r="F682" s="83">
        <v>3.9530850158707681E-4</v>
      </c>
    </row>
    <row r="683" spans="1:6" x14ac:dyDescent="0.2">
      <c r="A683" s="81" t="s">
        <v>583</v>
      </c>
      <c r="B683" s="81" t="s">
        <v>51</v>
      </c>
      <c r="C683" s="84">
        <v>28717</v>
      </c>
      <c r="D683" s="82">
        <v>2918374498</v>
      </c>
      <c r="E683" s="82">
        <v>174176297.30000001</v>
      </c>
      <c r="F683" s="83">
        <v>0.22525460080082751</v>
      </c>
    </row>
    <row r="684" spans="1:6" x14ac:dyDescent="0.2">
      <c r="A684" s="81" t="s">
        <v>595</v>
      </c>
      <c r="B684" s="81" t="s">
        <v>596</v>
      </c>
      <c r="C684" s="84">
        <v>2971</v>
      </c>
      <c r="D684" s="82">
        <v>362930243.94999999</v>
      </c>
      <c r="E684" s="82">
        <v>21676053.91</v>
      </c>
      <c r="F684" s="83">
        <v>2.8032694150252016E-2</v>
      </c>
    </row>
    <row r="685" spans="1:6" x14ac:dyDescent="0.2">
      <c r="A685" s="81" t="s">
        <v>595</v>
      </c>
      <c r="B685" s="81" t="s">
        <v>597</v>
      </c>
      <c r="C685" s="84">
        <v>192</v>
      </c>
      <c r="D685" s="82">
        <v>10595606.24</v>
      </c>
      <c r="E685" s="82">
        <v>629824.34</v>
      </c>
      <c r="F685" s="83">
        <v>8.1452432093551369E-4</v>
      </c>
    </row>
    <row r="686" spans="1:6" x14ac:dyDescent="0.2">
      <c r="A686" s="81" t="s">
        <v>595</v>
      </c>
      <c r="B686" s="81" t="s">
        <v>599</v>
      </c>
      <c r="C686" s="84">
        <v>147</v>
      </c>
      <c r="D686" s="82">
        <v>8148246.0300000003</v>
      </c>
      <c r="E686" s="82">
        <v>469204.41</v>
      </c>
      <c r="F686" s="83">
        <v>6.0680157809588357E-4</v>
      </c>
    </row>
    <row r="687" spans="1:6" x14ac:dyDescent="0.2">
      <c r="A687" s="81" t="s">
        <v>595</v>
      </c>
      <c r="B687" s="81" t="s">
        <v>598</v>
      </c>
      <c r="C687" s="84">
        <v>142</v>
      </c>
      <c r="D687" s="82">
        <v>3995100.96</v>
      </c>
      <c r="E687" s="82">
        <v>239706.07</v>
      </c>
      <c r="F687" s="83">
        <v>3.1000139481886441E-4</v>
      </c>
    </row>
    <row r="688" spans="1:6" x14ac:dyDescent="0.2">
      <c r="A688" s="81" t="s">
        <v>595</v>
      </c>
      <c r="B688" s="81" t="s">
        <v>605</v>
      </c>
      <c r="C688" s="84">
        <v>86</v>
      </c>
      <c r="D688" s="82">
        <v>3409660.61</v>
      </c>
      <c r="E688" s="82">
        <v>204579.62</v>
      </c>
      <c r="F688" s="83">
        <v>2.6457389064662925E-4</v>
      </c>
    </row>
    <row r="689" spans="1:6" x14ac:dyDescent="0.2">
      <c r="A689" s="81" t="s">
        <v>595</v>
      </c>
      <c r="B689" s="81" t="s">
        <v>601</v>
      </c>
      <c r="C689" s="84">
        <v>103</v>
      </c>
      <c r="D689" s="82">
        <v>2264038.9900000002</v>
      </c>
      <c r="E689" s="82">
        <v>135725.06</v>
      </c>
      <c r="F689" s="83">
        <v>1.7552729437295462E-4</v>
      </c>
    </row>
    <row r="690" spans="1:6" x14ac:dyDescent="0.2">
      <c r="A690" s="81" t="s">
        <v>595</v>
      </c>
      <c r="B690" s="81" t="s">
        <v>600</v>
      </c>
      <c r="C690" s="84">
        <v>108</v>
      </c>
      <c r="D690" s="82">
        <v>2073541.68</v>
      </c>
      <c r="E690" s="82">
        <v>124412.53</v>
      </c>
      <c r="F690" s="83">
        <v>1.6089729322642441E-4</v>
      </c>
    </row>
    <row r="691" spans="1:6" x14ac:dyDescent="0.2">
      <c r="A691" s="81" t="s">
        <v>595</v>
      </c>
      <c r="B691" s="81" t="s">
        <v>602</v>
      </c>
      <c r="C691" s="84">
        <v>84</v>
      </c>
      <c r="D691" s="82">
        <v>1662646.23</v>
      </c>
      <c r="E691" s="82">
        <v>99021.89</v>
      </c>
      <c r="F691" s="83">
        <v>1.2806068706395363E-4</v>
      </c>
    </row>
    <row r="692" spans="1:6" x14ac:dyDescent="0.2">
      <c r="A692" s="81" t="s">
        <v>595</v>
      </c>
      <c r="B692" s="81" t="s">
        <v>603</v>
      </c>
      <c r="C692" s="84">
        <v>106</v>
      </c>
      <c r="D692" s="82">
        <v>1593954.24</v>
      </c>
      <c r="E692" s="82">
        <v>95637.24</v>
      </c>
      <c r="F692" s="83">
        <v>1.2368346699199773E-4</v>
      </c>
    </row>
    <row r="693" spans="1:6" x14ac:dyDescent="0.2">
      <c r="A693" s="81" t="s">
        <v>595</v>
      </c>
      <c r="B693" s="81" t="s">
        <v>607</v>
      </c>
      <c r="C693" s="84">
        <v>17</v>
      </c>
      <c r="D693" s="82">
        <v>1178507.67</v>
      </c>
      <c r="E693" s="82">
        <v>70226.070000000007</v>
      </c>
      <c r="F693" s="83">
        <v>9.0820310276862039E-5</v>
      </c>
    </row>
    <row r="694" spans="1:6" x14ac:dyDescent="0.2">
      <c r="A694" s="81" t="s">
        <v>595</v>
      </c>
      <c r="B694" s="81" t="s">
        <v>604</v>
      </c>
      <c r="C694" s="84">
        <v>61</v>
      </c>
      <c r="D694" s="82">
        <v>949537.67</v>
      </c>
      <c r="E694" s="82">
        <v>56972.26</v>
      </c>
      <c r="F694" s="83">
        <v>7.3679736462172181E-5</v>
      </c>
    </row>
    <row r="695" spans="1:6" x14ac:dyDescent="0.2">
      <c r="A695" s="81" t="s">
        <v>595</v>
      </c>
      <c r="B695" s="81" t="s">
        <v>606</v>
      </c>
      <c r="C695" s="84">
        <v>50</v>
      </c>
      <c r="D695" s="82">
        <v>920317.7</v>
      </c>
      <c r="E695" s="82">
        <v>55174.76</v>
      </c>
      <c r="F695" s="83">
        <v>7.1355108190610642E-5</v>
      </c>
    </row>
    <row r="696" spans="1:6" x14ac:dyDescent="0.2">
      <c r="A696" s="81" t="s">
        <v>595</v>
      </c>
      <c r="B696" s="81" t="s">
        <v>343</v>
      </c>
      <c r="C696" s="84">
        <v>20</v>
      </c>
      <c r="D696" s="82">
        <v>368850.7</v>
      </c>
      <c r="E696" s="82">
        <v>22131.040000000001</v>
      </c>
      <c r="F696" s="83">
        <v>2.8621107795860497E-5</v>
      </c>
    </row>
    <row r="697" spans="1:6" x14ac:dyDescent="0.2">
      <c r="A697" s="81" t="s">
        <v>595</v>
      </c>
      <c r="B697" s="81" t="s">
        <v>50</v>
      </c>
      <c r="C697" s="84">
        <v>128</v>
      </c>
      <c r="D697" s="82">
        <v>2021550.55</v>
      </c>
      <c r="E697" s="82">
        <v>121293.04</v>
      </c>
      <c r="F697" s="83">
        <v>1.568629930056436E-4</v>
      </c>
    </row>
    <row r="698" spans="1:6" x14ac:dyDescent="0.2">
      <c r="A698" s="81" t="s">
        <v>595</v>
      </c>
      <c r="B698" s="81" t="s">
        <v>51</v>
      </c>
      <c r="C698" s="84">
        <v>4215</v>
      </c>
      <c r="D698" s="82">
        <v>402111803.22000003</v>
      </c>
      <c r="E698" s="82">
        <v>23999962.239999998</v>
      </c>
      <c r="F698" s="83">
        <v>3.1038103332135383E-2</v>
      </c>
    </row>
    <row r="699" spans="1:6" x14ac:dyDescent="0.2">
      <c r="A699" s="81" t="s">
        <v>608</v>
      </c>
      <c r="B699" s="81" t="s">
        <v>609</v>
      </c>
      <c r="C699" s="84">
        <v>708</v>
      </c>
      <c r="D699" s="82">
        <v>35185945.329999998</v>
      </c>
      <c r="E699" s="82">
        <v>2096940.69</v>
      </c>
      <c r="F699" s="83">
        <v>2.7118818424265684E-3</v>
      </c>
    </row>
    <row r="700" spans="1:6" x14ac:dyDescent="0.2">
      <c r="A700" s="81" t="s">
        <v>608</v>
      </c>
      <c r="B700" s="81" t="s">
        <v>611</v>
      </c>
      <c r="C700" s="84">
        <v>245</v>
      </c>
      <c r="D700" s="82">
        <v>12739026.369999999</v>
      </c>
      <c r="E700" s="82">
        <v>762589.97</v>
      </c>
      <c r="F700" s="83">
        <v>9.8622431369750456E-4</v>
      </c>
    </row>
    <row r="701" spans="1:6" x14ac:dyDescent="0.2">
      <c r="A701" s="81" t="s">
        <v>608</v>
      </c>
      <c r="B701" s="81" t="s">
        <v>610</v>
      </c>
      <c r="C701" s="84">
        <v>270</v>
      </c>
      <c r="D701" s="82">
        <v>6970931.8499999996</v>
      </c>
      <c r="E701" s="82">
        <v>418217.67</v>
      </c>
      <c r="F701" s="83">
        <v>5.4086265332327853E-4</v>
      </c>
    </row>
    <row r="702" spans="1:6" x14ac:dyDescent="0.2">
      <c r="A702" s="81" t="s">
        <v>608</v>
      </c>
      <c r="B702" s="81" t="s">
        <v>396</v>
      </c>
      <c r="C702" s="84">
        <v>24</v>
      </c>
      <c r="D702" s="82">
        <v>738951.07</v>
      </c>
      <c r="E702" s="82">
        <v>44337.05</v>
      </c>
      <c r="F702" s="83">
        <v>5.7339171019547957E-5</v>
      </c>
    </row>
    <row r="703" spans="1:6" x14ac:dyDescent="0.2">
      <c r="A703" s="81" t="s">
        <v>608</v>
      </c>
      <c r="B703" s="81" t="s">
        <v>613</v>
      </c>
      <c r="C703" s="84">
        <v>19</v>
      </c>
      <c r="D703" s="82">
        <v>310678.12</v>
      </c>
      <c r="E703" s="82">
        <v>18640.689999999999</v>
      </c>
      <c r="F703" s="83">
        <v>2.4107190528742378E-5</v>
      </c>
    </row>
    <row r="704" spans="1:6" x14ac:dyDescent="0.2">
      <c r="A704" s="81" t="s">
        <v>608</v>
      </c>
      <c r="B704" s="81" t="s">
        <v>612</v>
      </c>
      <c r="C704" s="84">
        <v>25</v>
      </c>
      <c r="D704" s="82">
        <v>242819.97</v>
      </c>
      <c r="E704" s="82">
        <v>14569.21</v>
      </c>
      <c r="F704" s="83">
        <v>1.8841723204627015E-5</v>
      </c>
    </row>
    <row r="705" spans="1:6" x14ac:dyDescent="0.2">
      <c r="A705" s="81" t="s">
        <v>608</v>
      </c>
      <c r="B705" s="81" t="s">
        <v>50</v>
      </c>
      <c r="C705" s="84">
        <v>61</v>
      </c>
      <c r="D705" s="82">
        <v>336677.51</v>
      </c>
      <c r="E705" s="82">
        <v>20200.650000000001</v>
      </c>
      <c r="F705" s="83">
        <v>2.6124618689245935E-5</v>
      </c>
    </row>
    <row r="706" spans="1:6" x14ac:dyDescent="0.2">
      <c r="A706" s="81" t="s">
        <v>608</v>
      </c>
      <c r="B706" s="81" t="s">
        <v>51</v>
      </c>
      <c r="C706" s="84">
        <v>1352</v>
      </c>
      <c r="D706" s="82">
        <v>56525030.219999999</v>
      </c>
      <c r="E706" s="82">
        <v>3375495.93</v>
      </c>
      <c r="F706" s="83">
        <v>4.3653815128895154E-3</v>
      </c>
    </row>
    <row r="707" spans="1:6" x14ac:dyDescent="0.2">
      <c r="A707" s="81" t="s">
        <v>614</v>
      </c>
      <c r="B707" s="81" t="s">
        <v>615</v>
      </c>
      <c r="C707" s="84">
        <v>298</v>
      </c>
      <c r="D707" s="82">
        <v>6979027.7400000002</v>
      </c>
      <c r="E707" s="82">
        <v>417251.2</v>
      </c>
      <c r="F707" s="83">
        <v>5.3961275986813757E-4</v>
      </c>
    </row>
    <row r="708" spans="1:6" x14ac:dyDescent="0.2">
      <c r="A708" s="81" t="s">
        <v>614</v>
      </c>
      <c r="B708" s="81" t="s">
        <v>616</v>
      </c>
      <c r="C708" s="84">
        <v>36</v>
      </c>
      <c r="D708" s="82">
        <v>1101225.06</v>
      </c>
      <c r="E708" s="82">
        <v>66000.490000000005</v>
      </c>
      <c r="F708" s="83">
        <v>8.5355552150717399E-5</v>
      </c>
    </row>
    <row r="709" spans="1:6" x14ac:dyDescent="0.2">
      <c r="A709" s="81" t="s">
        <v>614</v>
      </c>
      <c r="B709" s="81" t="s">
        <v>618</v>
      </c>
      <c r="C709" s="84">
        <v>16</v>
      </c>
      <c r="D709" s="82">
        <v>322347.07</v>
      </c>
      <c r="E709" s="82">
        <v>19340.830000000002</v>
      </c>
      <c r="F709" s="83">
        <v>2.501265102279028E-5</v>
      </c>
    </row>
    <row r="710" spans="1:6" x14ac:dyDescent="0.2">
      <c r="A710" s="81" t="s">
        <v>614</v>
      </c>
      <c r="B710" s="81" t="s">
        <v>617</v>
      </c>
      <c r="C710" s="84">
        <v>21</v>
      </c>
      <c r="D710" s="82">
        <v>241968.08</v>
      </c>
      <c r="E710" s="82">
        <v>14518.09</v>
      </c>
      <c r="F710" s="83">
        <v>1.8775611940514512E-5</v>
      </c>
    </row>
    <row r="711" spans="1:6" x14ac:dyDescent="0.2">
      <c r="A711" s="81" t="s">
        <v>614</v>
      </c>
      <c r="B711" s="81" t="s">
        <v>789</v>
      </c>
      <c r="C711" s="84">
        <v>16</v>
      </c>
      <c r="D711" s="82">
        <v>182032.29</v>
      </c>
      <c r="E711" s="82">
        <v>10921.94</v>
      </c>
      <c r="F711" s="83">
        <v>1.4124868152600175E-5</v>
      </c>
    </row>
    <row r="712" spans="1:6" x14ac:dyDescent="0.2">
      <c r="A712" s="81" t="s">
        <v>614</v>
      </c>
      <c r="B712" s="81" t="s">
        <v>50</v>
      </c>
      <c r="C712" s="84">
        <v>89</v>
      </c>
      <c r="D712" s="82">
        <v>255220.45</v>
      </c>
      <c r="E712" s="82">
        <v>15313.25</v>
      </c>
      <c r="F712" s="83">
        <v>1.9803957652010965E-5</v>
      </c>
    </row>
    <row r="713" spans="1:6" x14ac:dyDescent="0.2">
      <c r="A713" s="81" t="s">
        <v>614</v>
      </c>
      <c r="B713" s="81" t="s">
        <v>51</v>
      </c>
      <c r="C713" s="84">
        <v>476</v>
      </c>
      <c r="D713" s="82">
        <v>9081820.6899999995</v>
      </c>
      <c r="E713" s="82">
        <v>543345.80000000005</v>
      </c>
      <c r="F713" s="83">
        <v>7.0268540078677094E-4</v>
      </c>
    </row>
    <row r="714" spans="1:6" x14ac:dyDescent="0.2">
      <c r="A714" s="81" t="s">
        <v>619</v>
      </c>
      <c r="B714" s="81" t="s">
        <v>621</v>
      </c>
      <c r="C714" s="84">
        <v>243</v>
      </c>
      <c r="D714" s="82">
        <v>7929122.1200000001</v>
      </c>
      <c r="E714" s="82">
        <v>475324.54</v>
      </c>
      <c r="F714" s="83">
        <v>6.14716475021409E-4</v>
      </c>
    </row>
    <row r="715" spans="1:6" x14ac:dyDescent="0.2">
      <c r="A715" s="81" t="s">
        <v>619</v>
      </c>
      <c r="B715" s="81" t="s">
        <v>620</v>
      </c>
      <c r="C715" s="84">
        <v>190</v>
      </c>
      <c r="D715" s="82">
        <v>4813986.07</v>
      </c>
      <c r="E715" s="82">
        <v>286220.73</v>
      </c>
      <c r="F715" s="83">
        <v>3.701567737774583E-4</v>
      </c>
    </row>
    <row r="716" spans="1:6" x14ac:dyDescent="0.2">
      <c r="A716" s="81" t="s">
        <v>619</v>
      </c>
      <c r="B716" s="81" t="s">
        <v>622</v>
      </c>
      <c r="C716" s="84">
        <v>156</v>
      </c>
      <c r="D716" s="82">
        <v>4505915.28</v>
      </c>
      <c r="E716" s="82">
        <v>270354.90999999997</v>
      </c>
      <c r="F716" s="83">
        <v>3.4963820146952703E-4</v>
      </c>
    </row>
    <row r="717" spans="1:6" x14ac:dyDescent="0.2">
      <c r="A717" s="81" t="s">
        <v>619</v>
      </c>
      <c r="B717" s="81" t="s">
        <v>623</v>
      </c>
      <c r="C717" s="84">
        <v>77</v>
      </c>
      <c r="D717" s="82">
        <v>3446493.08</v>
      </c>
      <c r="E717" s="82">
        <v>206789.61</v>
      </c>
      <c r="F717" s="83">
        <v>2.6743197422597181E-4</v>
      </c>
    </row>
    <row r="718" spans="1:6" x14ac:dyDescent="0.2">
      <c r="A718" s="81" t="s">
        <v>619</v>
      </c>
      <c r="B718" s="81" t="s">
        <v>626</v>
      </c>
      <c r="C718" s="84">
        <v>30</v>
      </c>
      <c r="D718" s="82">
        <v>1720981.71</v>
      </c>
      <c r="E718" s="82">
        <v>103258.91</v>
      </c>
      <c r="F718" s="83">
        <v>1.3354024004263049E-4</v>
      </c>
    </row>
    <row r="719" spans="1:6" x14ac:dyDescent="0.2">
      <c r="A719" s="81" t="s">
        <v>619</v>
      </c>
      <c r="B719" s="81" t="s">
        <v>624</v>
      </c>
      <c r="C719" s="84">
        <v>81</v>
      </c>
      <c r="D719" s="82">
        <v>1466232.72</v>
      </c>
      <c r="E719" s="82">
        <v>87973.99</v>
      </c>
      <c r="F719" s="83">
        <v>1.1377292034273823E-4</v>
      </c>
    </row>
    <row r="720" spans="1:6" x14ac:dyDescent="0.2">
      <c r="A720" s="81" t="s">
        <v>619</v>
      </c>
      <c r="B720" s="81" t="s">
        <v>625</v>
      </c>
      <c r="C720" s="84">
        <v>26</v>
      </c>
      <c r="D720" s="82">
        <v>476321.57</v>
      </c>
      <c r="E720" s="82">
        <v>28579.3</v>
      </c>
      <c r="F720" s="83">
        <v>3.6960360924305219E-5</v>
      </c>
    </row>
    <row r="721" spans="1:6" x14ac:dyDescent="0.2">
      <c r="A721" s="81" t="s">
        <v>619</v>
      </c>
      <c r="B721" s="81" t="s">
        <v>137</v>
      </c>
      <c r="C721" s="84">
        <v>18</v>
      </c>
      <c r="D721" s="82">
        <v>294459.32</v>
      </c>
      <c r="E721" s="82">
        <v>17667.580000000002</v>
      </c>
      <c r="F721" s="83">
        <v>2.2848709851502189E-5</v>
      </c>
    </row>
    <row r="722" spans="1:6" x14ac:dyDescent="0.2">
      <c r="A722" s="81" t="s">
        <v>619</v>
      </c>
      <c r="B722" s="81" t="s">
        <v>50</v>
      </c>
      <c r="C722" s="84">
        <v>89</v>
      </c>
      <c r="D722" s="82">
        <v>389196.75</v>
      </c>
      <c r="E722" s="82">
        <v>23351.83</v>
      </c>
      <c r="F722" s="83">
        <v>3.0199902203448597E-5</v>
      </c>
    </row>
    <row r="723" spans="1:6" x14ac:dyDescent="0.2">
      <c r="A723" s="81" t="s">
        <v>619</v>
      </c>
      <c r="B723" s="81" t="s">
        <v>51</v>
      </c>
      <c r="C723" s="84">
        <v>910</v>
      </c>
      <c r="D723" s="82">
        <v>25042708.620000001</v>
      </c>
      <c r="E723" s="82">
        <v>1499521.41</v>
      </c>
      <c r="F723" s="83">
        <v>1.9392655707915541E-3</v>
      </c>
    </row>
    <row r="724" spans="1:6" x14ac:dyDescent="0.2">
      <c r="A724" s="81" t="s">
        <v>627</v>
      </c>
      <c r="B724" s="81" t="s">
        <v>628</v>
      </c>
      <c r="C724" s="84">
        <v>6023</v>
      </c>
      <c r="D724" s="82">
        <v>661098994.12</v>
      </c>
      <c r="E724" s="82">
        <v>39554880.049999997</v>
      </c>
      <c r="F724" s="83">
        <v>5.1154599411658092E-2</v>
      </c>
    </row>
    <row r="725" spans="1:6" x14ac:dyDescent="0.2">
      <c r="A725" s="81" t="s">
        <v>627</v>
      </c>
      <c r="B725" s="81" t="s">
        <v>629</v>
      </c>
      <c r="C725" s="84">
        <v>1862</v>
      </c>
      <c r="D725" s="82">
        <v>128722181.02</v>
      </c>
      <c r="E725" s="82">
        <v>7676663.5300000003</v>
      </c>
      <c r="F725" s="83">
        <v>9.9278937819768497E-3</v>
      </c>
    </row>
    <row r="726" spans="1:6" x14ac:dyDescent="0.2">
      <c r="A726" s="81" t="s">
        <v>627</v>
      </c>
      <c r="B726" s="81" t="s">
        <v>632</v>
      </c>
      <c r="C726" s="84">
        <v>178</v>
      </c>
      <c r="D726" s="82">
        <v>22538223.59</v>
      </c>
      <c r="E726" s="82">
        <v>1347532.33</v>
      </c>
      <c r="F726" s="83">
        <v>1.7427047294359893E-3</v>
      </c>
    </row>
    <row r="727" spans="1:6" x14ac:dyDescent="0.2">
      <c r="A727" s="81" t="s">
        <v>627</v>
      </c>
      <c r="B727" s="81" t="s">
        <v>630</v>
      </c>
      <c r="C727" s="84">
        <v>485</v>
      </c>
      <c r="D727" s="82">
        <v>18933258.059999999</v>
      </c>
      <c r="E727" s="82">
        <v>1134841.68</v>
      </c>
      <c r="F727" s="83">
        <v>1.4676411978160728E-3</v>
      </c>
    </row>
    <row r="728" spans="1:6" x14ac:dyDescent="0.2">
      <c r="A728" s="81" t="s">
        <v>627</v>
      </c>
      <c r="B728" s="81" t="s">
        <v>631</v>
      </c>
      <c r="C728" s="84">
        <v>300</v>
      </c>
      <c r="D728" s="82">
        <v>12497110.5</v>
      </c>
      <c r="E728" s="82">
        <v>737450.56</v>
      </c>
      <c r="F728" s="83">
        <v>9.5371261232538951E-4</v>
      </c>
    </row>
    <row r="729" spans="1:6" x14ac:dyDescent="0.2">
      <c r="A729" s="81" t="s">
        <v>627</v>
      </c>
      <c r="B729" s="81" t="s">
        <v>546</v>
      </c>
      <c r="C729" s="84">
        <v>166</v>
      </c>
      <c r="D729" s="82">
        <v>5669535.9500000002</v>
      </c>
      <c r="E729" s="82">
        <v>340172.16</v>
      </c>
      <c r="F729" s="83">
        <v>4.3992980268937665E-4</v>
      </c>
    </row>
    <row r="730" spans="1:6" x14ac:dyDescent="0.2">
      <c r="A730" s="81" t="s">
        <v>627</v>
      </c>
      <c r="B730" s="81" t="s">
        <v>634</v>
      </c>
      <c r="C730" s="84">
        <v>42</v>
      </c>
      <c r="D730" s="82">
        <v>2278366.2599999998</v>
      </c>
      <c r="E730" s="82">
        <v>136701.97</v>
      </c>
      <c r="F730" s="83">
        <v>1.7679068942428767E-4</v>
      </c>
    </row>
    <row r="731" spans="1:6" x14ac:dyDescent="0.2">
      <c r="A731" s="81" t="s">
        <v>627</v>
      </c>
      <c r="B731" s="81" t="s">
        <v>633</v>
      </c>
      <c r="C731" s="84">
        <v>76</v>
      </c>
      <c r="D731" s="82">
        <v>1409545.35</v>
      </c>
      <c r="E731" s="82">
        <v>84295.76</v>
      </c>
      <c r="F731" s="83">
        <v>1.0901602607441788E-4</v>
      </c>
    </row>
    <row r="732" spans="1:6" x14ac:dyDescent="0.2">
      <c r="A732" s="81" t="s">
        <v>627</v>
      </c>
      <c r="B732" s="81" t="s">
        <v>637</v>
      </c>
      <c r="C732" s="84">
        <v>16</v>
      </c>
      <c r="D732" s="82">
        <v>927947.48</v>
      </c>
      <c r="E732" s="82">
        <v>55676.83</v>
      </c>
      <c r="F732" s="83">
        <v>7.2004413401349391E-5</v>
      </c>
    </row>
    <row r="733" spans="1:6" x14ac:dyDescent="0.2">
      <c r="A733" s="81" t="s">
        <v>627</v>
      </c>
      <c r="B733" s="81" t="s">
        <v>636</v>
      </c>
      <c r="C733" s="84">
        <v>41</v>
      </c>
      <c r="D733" s="82">
        <v>816775.73</v>
      </c>
      <c r="E733" s="82">
        <v>48982.78</v>
      </c>
      <c r="F733" s="83">
        <v>6.3347290797039784E-5</v>
      </c>
    </row>
    <row r="734" spans="1:6" x14ac:dyDescent="0.2">
      <c r="A734" s="81" t="s">
        <v>627</v>
      </c>
      <c r="B734" s="81" t="s">
        <v>635</v>
      </c>
      <c r="C734" s="84">
        <v>33</v>
      </c>
      <c r="D734" s="82">
        <v>618772.56999999995</v>
      </c>
      <c r="E734" s="82">
        <v>37126.370000000003</v>
      </c>
      <c r="F734" s="83">
        <v>4.8013913392185877E-5</v>
      </c>
    </row>
    <row r="735" spans="1:6" x14ac:dyDescent="0.2">
      <c r="A735" s="81" t="s">
        <v>627</v>
      </c>
      <c r="B735" s="81" t="s">
        <v>50</v>
      </c>
      <c r="C735" s="84">
        <v>169</v>
      </c>
      <c r="D735" s="82">
        <v>3186279.55</v>
      </c>
      <c r="E735" s="82">
        <v>191176.79</v>
      </c>
      <c r="F735" s="83">
        <v>2.4724059577211846E-4</v>
      </c>
    </row>
    <row r="736" spans="1:6" x14ac:dyDescent="0.2">
      <c r="A736" s="81" t="s">
        <v>627</v>
      </c>
      <c r="B736" s="81" t="s">
        <v>51</v>
      </c>
      <c r="C736" s="84">
        <v>9391</v>
      </c>
      <c r="D736" s="82">
        <v>858696990.17999995</v>
      </c>
      <c r="E736" s="82">
        <v>51345500.799999997</v>
      </c>
      <c r="F736" s="83">
        <v>6.6402894451830605E-2</v>
      </c>
    </row>
    <row r="737" spans="1:6" x14ac:dyDescent="0.2">
      <c r="A737" s="81" t="s">
        <v>607</v>
      </c>
      <c r="B737" s="81" t="s">
        <v>638</v>
      </c>
      <c r="C737" s="84">
        <v>567</v>
      </c>
      <c r="D737" s="82">
        <v>23459408.859999999</v>
      </c>
      <c r="E737" s="82">
        <v>1405112.5</v>
      </c>
      <c r="F737" s="83">
        <v>1.81717064935995E-3</v>
      </c>
    </row>
    <row r="738" spans="1:6" x14ac:dyDescent="0.2">
      <c r="A738" s="81" t="s">
        <v>607</v>
      </c>
      <c r="B738" s="81" t="s">
        <v>641</v>
      </c>
      <c r="C738" s="84">
        <v>27</v>
      </c>
      <c r="D738" s="82">
        <v>1346874.56</v>
      </c>
      <c r="E738" s="82">
        <v>80812.47</v>
      </c>
      <c r="F738" s="83">
        <v>1.0451123919706179E-4</v>
      </c>
    </row>
    <row r="739" spans="1:6" x14ac:dyDescent="0.2">
      <c r="A739" s="81" t="s">
        <v>607</v>
      </c>
      <c r="B739" s="81" t="s">
        <v>639</v>
      </c>
      <c r="C739" s="84">
        <v>61</v>
      </c>
      <c r="D739" s="82">
        <v>1163116.58</v>
      </c>
      <c r="E739" s="82">
        <v>69786.990000000005</v>
      </c>
      <c r="F739" s="83">
        <v>9.0252467282994311E-5</v>
      </c>
    </row>
    <row r="740" spans="1:6" x14ac:dyDescent="0.2">
      <c r="A740" s="81" t="s">
        <v>607</v>
      </c>
      <c r="B740" s="81" t="s">
        <v>640</v>
      </c>
      <c r="C740" s="84">
        <v>72</v>
      </c>
      <c r="D740" s="82">
        <v>1088895.21</v>
      </c>
      <c r="E740" s="82">
        <v>65333.7</v>
      </c>
      <c r="F740" s="83">
        <v>8.4493221755616127E-5</v>
      </c>
    </row>
    <row r="741" spans="1:6" x14ac:dyDescent="0.2">
      <c r="A741" s="81" t="s">
        <v>607</v>
      </c>
      <c r="B741" s="81" t="s">
        <v>642</v>
      </c>
      <c r="C741" s="84">
        <v>30</v>
      </c>
      <c r="D741" s="82">
        <v>897763.75</v>
      </c>
      <c r="E741" s="82">
        <v>53865.82</v>
      </c>
      <c r="F741" s="83">
        <v>6.966231323663136E-5</v>
      </c>
    </row>
    <row r="742" spans="1:6" x14ac:dyDescent="0.2">
      <c r="A742" s="81" t="s">
        <v>607</v>
      </c>
      <c r="B742" s="81" t="s">
        <v>644</v>
      </c>
      <c r="C742" s="84">
        <v>35</v>
      </c>
      <c r="D742" s="82">
        <v>660507.34</v>
      </c>
      <c r="E742" s="82">
        <v>39630.42</v>
      </c>
      <c r="F742" s="83">
        <v>5.1252291930936168E-5</v>
      </c>
    </row>
    <row r="743" spans="1:6" x14ac:dyDescent="0.2">
      <c r="A743" s="81" t="s">
        <v>607</v>
      </c>
      <c r="B743" s="81" t="s">
        <v>643</v>
      </c>
      <c r="C743" s="84">
        <v>31</v>
      </c>
      <c r="D743" s="82">
        <v>405140.59</v>
      </c>
      <c r="E743" s="82">
        <v>24308.45</v>
      </c>
      <c r="F743" s="83">
        <v>3.1437057083638412E-5</v>
      </c>
    </row>
    <row r="744" spans="1:6" x14ac:dyDescent="0.2">
      <c r="A744" s="81" t="s">
        <v>607</v>
      </c>
      <c r="B744" s="81" t="s">
        <v>607</v>
      </c>
      <c r="C744" s="84">
        <v>24</v>
      </c>
      <c r="D744" s="82">
        <v>217270.08</v>
      </c>
      <c r="E744" s="82">
        <v>13036.22</v>
      </c>
      <c r="F744" s="83">
        <v>1.6859174167619436E-5</v>
      </c>
    </row>
    <row r="745" spans="1:6" x14ac:dyDescent="0.2">
      <c r="A745" s="81" t="s">
        <v>607</v>
      </c>
      <c r="B745" s="81" t="s">
        <v>50</v>
      </c>
      <c r="C745" s="84">
        <v>81</v>
      </c>
      <c r="D745" s="82">
        <v>1202535.5900000001</v>
      </c>
      <c r="E745" s="82">
        <v>72152.13</v>
      </c>
      <c r="F745" s="83">
        <v>9.3311199583523416E-5</v>
      </c>
    </row>
    <row r="746" spans="1:6" x14ac:dyDescent="0.2">
      <c r="A746" s="81" t="s">
        <v>607</v>
      </c>
      <c r="B746" s="81" t="s">
        <v>51</v>
      </c>
      <c r="C746" s="84">
        <v>928</v>
      </c>
      <c r="D746" s="82">
        <v>30441512.559999999</v>
      </c>
      <c r="E746" s="82">
        <v>1824038.7</v>
      </c>
      <c r="F746" s="83">
        <v>2.358949613597971E-3</v>
      </c>
    </row>
    <row r="747" spans="1:6" x14ac:dyDescent="0.2">
      <c r="A747" s="81" t="s">
        <v>645</v>
      </c>
      <c r="B747" s="81" t="s">
        <v>646</v>
      </c>
      <c r="C747" s="84">
        <v>766</v>
      </c>
      <c r="D747" s="82">
        <v>65582182.240000002</v>
      </c>
      <c r="E747" s="82">
        <v>3928341.03</v>
      </c>
      <c r="F747" s="83">
        <v>5.0803519436290225E-3</v>
      </c>
    </row>
    <row r="748" spans="1:6" x14ac:dyDescent="0.2">
      <c r="A748" s="81" t="s">
        <v>645</v>
      </c>
      <c r="B748" s="81" t="s">
        <v>647</v>
      </c>
      <c r="C748" s="84">
        <v>525</v>
      </c>
      <c r="D748" s="82">
        <v>40792746.5</v>
      </c>
      <c r="E748" s="82">
        <v>2440432.91</v>
      </c>
      <c r="F748" s="83">
        <v>3.1561053337608859E-3</v>
      </c>
    </row>
    <row r="749" spans="1:6" x14ac:dyDescent="0.2">
      <c r="A749" s="81" t="s">
        <v>645</v>
      </c>
      <c r="B749" s="81" t="s">
        <v>648</v>
      </c>
      <c r="C749" s="84">
        <v>451</v>
      </c>
      <c r="D749" s="82">
        <v>29581868.079999998</v>
      </c>
      <c r="E749" s="82">
        <v>1770622.87</v>
      </c>
      <c r="F749" s="83">
        <v>2.2898692527818796E-3</v>
      </c>
    </row>
    <row r="750" spans="1:6" x14ac:dyDescent="0.2">
      <c r="A750" s="81" t="s">
        <v>645</v>
      </c>
      <c r="B750" s="81" t="s">
        <v>649</v>
      </c>
      <c r="C750" s="84">
        <v>251</v>
      </c>
      <c r="D750" s="82">
        <v>14564840.35</v>
      </c>
      <c r="E750" s="82">
        <v>873890.24</v>
      </c>
      <c r="F750" s="83">
        <v>1.1301640935441986E-3</v>
      </c>
    </row>
    <row r="751" spans="1:6" x14ac:dyDescent="0.2">
      <c r="A751" s="81" t="s">
        <v>645</v>
      </c>
      <c r="B751" s="81" t="s">
        <v>650</v>
      </c>
      <c r="C751" s="84">
        <v>242</v>
      </c>
      <c r="D751" s="82">
        <v>8428273.5700000003</v>
      </c>
      <c r="E751" s="82">
        <v>505696.43</v>
      </c>
      <c r="F751" s="83">
        <v>6.5399511432864517E-4</v>
      </c>
    </row>
    <row r="752" spans="1:6" x14ac:dyDescent="0.2">
      <c r="A752" s="81" t="s">
        <v>645</v>
      </c>
      <c r="B752" s="81" t="s">
        <v>651</v>
      </c>
      <c r="C752" s="84">
        <v>120</v>
      </c>
      <c r="D752" s="82">
        <v>2791365.14</v>
      </c>
      <c r="E752" s="82">
        <v>167481.88</v>
      </c>
      <c r="F752" s="83">
        <v>2.1659700318346414E-4</v>
      </c>
    </row>
    <row r="753" spans="1:6" x14ac:dyDescent="0.2">
      <c r="A753" s="81" t="s">
        <v>645</v>
      </c>
      <c r="B753" s="81" t="s">
        <v>653</v>
      </c>
      <c r="C753" s="84">
        <v>63</v>
      </c>
      <c r="D753" s="82">
        <v>2728426.78</v>
      </c>
      <c r="E753" s="82">
        <v>163705.60999999999</v>
      </c>
      <c r="F753" s="83">
        <v>2.1171331806354773E-4</v>
      </c>
    </row>
    <row r="754" spans="1:6" x14ac:dyDescent="0.2">
      <c r="A754" s="81" t="s">
        <v>645</v>
      </c>
      <c r="B754" s="81" t="s">
        <v>652</v>
      </c>
      <c r="C754" s="84">
        <v>69</v>
      </c>
      <c r="D754" s="82">
        <v>1956656</v>
      </c>
      <c r="E754" s="82">
        <v>117399.38</v>
      </c>
      <c r="F754" s="83">
        <v>1.5182749252394775E-4</v>
      </c>
    </row>
    <row r="755" spans="1:6" x14ac:dyDescent="0.2">
      <c r="A755" s="81" t="s">
        <v>645</v>
      </c>
      <c r="B755" s="81" t="s">
        <v>655</v>
      </c>
      <c r="C755" s="84">
        <v>36</v>
      </c>
      <c r="D755" s="82">
        <v>1352706.16</v>
      </c>
      <c r="E755" s="82">
        <v>81162.37</v>
      </c>
      <c r="F755" s="83">
        <v>1.0496374959050789E-4</v>
      </c>
    </row>
    <row r="756" spans="1:6" x14ac:dyDescent="0.2">
      <c r="A756" s="81" t="s">
        <v>645</v>
      </c>
      <c r="B756" s="81" t="s">
        <v>654</v>
      </c>
      <c r="C756" s="84">
        <v>44</v>
      </c>
      <c r="D756" s="82">
        <v>1265618.6299999999</v>
      </c>
      <c r="E756" s="82">
        <v>75937.14</v>
      </c>
      <c r="F756" s="83">
        <v>9.8206187763853376E-5</v>
      </c>
    </row>
    <row r="757" spans="1:6" x14ac:dyDescent="0.2">
      <c r="A757" s="81" t="s">
        <v>645</v>
      </c>
      <c r="B757" s="81" t="s">
        <v>656</v>
      </c>
      <c r="C757" s="84">
        <v>27</v>
      </c>
      <c r="D757" s="82">
        <v>1131838.23</v>
      </c>
      <c r="E757" s="82">
        <v>67910.31</v>
      </c>
      <c r="F757" s="83">
        <v>8.782543897441344E-5</v>
      </c>
    </row>
    <row r="758" spans="1:6" x14ac:dyDescent="0.2">
      <c r="A758" s="81" t="s">
        <v>645</v>
      </c>
      <c r="B758" s="81" t="s">
        <v>549</v>
      </c>
      <c r="C758" s="84">
        <v>22</v>
      </c>
      <c r="D758" s="82">
        <v>251875.63</v>
      </c>
      <c r="E758" s="82">
        <v>14961.38</v>
      </c>
      <c r="F758" s="83">
        <v>1.9348899543574603E-5</v>
      </c>
    </row>
    <row r="759" spans="1:6" x14ac:dyDescent="0.2">
      <c r="A759" s="81" t="s">
        <v>645</v>
      </c>
      <c r="B759" s="81" t="s">
        <v>50</v>
      </c>
      <c r="C759" s="84">
        <v>51</v>
      </c>
      <c r="D759" s="82">
        <v>131506.82999999999</v>
      </c>
      <c r="E759" s="82">
        <v>7890.41</v>
      </c>
      <c r="F759" s="83">
        <v>1.0204322759505907E-5</v>
      </c>
    </row>
    <row r="760" spans="1:6" x14ac:dyDescent="0.2">
      <c r="A760" s="81" t="s">
        <v>645</v>
      </c>
      <c r="B760" s="81" t="s">
        <v>51</v>
      </c>
      <c r="C760" s="84">
        <v>2667</v>
      </c>
      <c r="D760" s="82">
        <v>170559904.13999999</v>
      </c>
      <c r="E760" s="82">
        <v>10215431.960000001</v>
      </c>
      <c r="F760" s="83">
        <v>1.3211172150447448E-2</v>
      </c>
    </row>
    <row r="761" spans="1:6" x14ac:dyDescent="0.2">
      <c r="A761" s="81" t="s">
        <v>657</v>
      </c>
      <c r="B761" s="81" t="s">
        <v>658</v>
      </c>
      <c r="C761" s="84">
        <v>3190</v>
      </c>
      <c r="D761" s="82">
        <v>314567283.01999998</v>
      </c>
      <c r="E761" s="82">
        <v>18793925.969999999</v>
      </c>
      <c r="F761" s="83">
        <v>2.4305363918496012E-2</v>
      </c>
    </row>
    <row r="762" spans="1:6" x14ac:dyDescent="0.2">
      <c r="A762" s="81" t="s">
        <v>657</v>
      </c>
      <c r="B762" s="81" t="s">
        <v>659</v>
      </c>
      <c r="C762" s="84">
        <v>452</v>
      </c>
      <c r="D762" s="82">
        <v>15529536.5</v>
      </c>
      <c r="E762" s="82">
        <v>931772.3</v>
      </c>
      <c r="F762" s="83">
        <v>1.205020434624711E-3</v>
      </c>
    </row>
    <row r="763" spans="1:6" x14ac:dyDescent="0.2">
      <c r="A763" s="81" t="s">
        <v>657</v>
      </c>
      <c r="B763" s="81" t="s">
        <v>660</v>
      </c>
      <c r="C763" s="84">
        <v>315</v>
      </c>
      <c r="D763" s="82">
        <v>10492722.99</v>
      </c>
      <c r="E763" s="82">
        <v>624874.39</v>
      </c>
      <c r="F763" s="83">
        <v>8.0812276671419743E-4</v>
      </c>
    </row>
    <row r="764" spans="1:6" x14ac:dyDescent="0.2">
      <c r="A764" s="81" t="s">
        <v>657</v>
      </c>
      <c r="B764" s="81" t="s">
        <v>661</v>
      </c>
      <c r="C764" s="84">
        <v>222</v>
      </c>
      <c r="D764" s="82">
        <v>6611545.75</v>
      </c>
      <c r="E764" s="82">
        <v>396692.82</v>
      </c>
      <c r="F764" s="83">
        <v>5.1302550458830155E-4</v>
      </c>
    </row>
    <row r="765" spans="1:6" x14ac:dyDescent="0.2">
      <c r="A765" s="81" t="s">
        <v>657</v>
      </c>
      <c r="B765" s="81" t="s">
        <v>662</v>
      </c>
      <c r="C765" s="84">
        <v>78</v>
      </c>
      <c r="D765" s="82">
        <v>2695440.86</v>
      </c>
      <c r="E765" s="82">
        <v>161726.48000000001</v>
      </c>
      <c r="F765" s="83">
        <v>2.0915379564291045E-4</v>
      </c>
    </row>
    <row r="766" spans="1:6" x14ac:dyDescent="0.2">
      <c r="A766" s="81" t="s">
        <v>657</v>
      </c>
      <c r="B766" s="81" t="s">
        <v>666</v>
      </c>
      <c r="C766" s="84">
        <v>60</v>
      </c>
      <c r="D766" s="82">
        <v>2508483.7400000002</v>
      </c>
      <c r="E766" s="82">
        <v>150509.03</v>
      </c>
      <c r="F766" s="83">
        <v>1.9464675730920919E-4</v>
      </c>
    </row>
    <row r="767" spans="1:6" x14ac:dyDescent="0.2">
      <c r="A767" s="81" t="s">
        <v>657</v>
      </c>
      <c r="B767" s="81" t="s">
        <v>664</v>
      </c>
      <c r="C767" s="84">
        <v>77</v>
      </c>
      <c r="D767" s="82">
        <v>2018785.85</v>
      </c>
      <c r="E767" s="82">
        <v>121127.13</v>
      </c>
      <c r="F767" s="83">
        <v>1.5664842884623623E-4</v>
      </c>
    </row>
    <row r="768" spans="1:6" x14ac:dyDescent="0.2">
      <c r="A768" s="81" t="s">
        <v>657</v>
      </c>
      <c r="B768" s="81" t="s">
        <v>665</v>
      </c>
      <c r="C768" s="84">
        <v>58</v>
      </c>
      <c r="D768" s="82">
        <v>1390659.81</v>
      </c>
      <c r="E768" s="82">
        <v>83439.59</v>
      </c>
      <c r="F768" s="83">
        <v>1.0790877879360407E-4</v>
      </c>
    </row>
    <row r="769" spans="1:6" x14ac:dyDescent="0.2">
      <c r="A769" s="81" t="s">
        <v>657</v>
      </c>
      <c r="B769" s="81" t="s">
        <v>663</v>
      </c>
      <c r="C769" s="84">
        <v>80</v>
      </c>
      <c r="D769" s="82">
        <v>1360658.47</v>
      </c>
      <c r="E769" s="82">
        <v>81639.509999999995</v>
      </c>
      <c r="F769" s="83">
        <v>1.0558081392068473E-4</v>
      </c>
    </row>
    <row r="770" spans="1:6" x14ac:dyDescent="0.2">
      <c r="A770" s="81" t="s">
        <v>657</v>
      </c>
      <c r="B770" s="81" t="s">
        <v>668</v>
      </c>
      <c r="C770" s="84">
        <v>24</v>
      </c>
      <c r="D770" s="82">
        <v>1270477.28</v>
      </c>
      <c r="E770" s="82">
        <v>76228.62</v>
      </c>
      <c r="F770" s="83">
        <v>9.8583146121903315E-5</v>
      </c>
    </row>
    <row r="771" spans="1:6" x14ac:dyDescent="0.2">
      <c r="A771" s="81" t="s">
        <v>657</v>
      </c>
      <c r="B771" s="81" t="s">
        <v>669</v>
      </c>
      <c r="C771" s="84">
        <v>40</v>
      </c>
      <c r="D771" s="82">
        <v>803448.5</v>
      </c>
      <c r="E771" s="82">
        <v>48206.91</v>
      </c>
      <c r="F771" s="83">
        <v>6.2343892000346358E-5</v>
      </c>
    </row>
    <row r="772" spans="1:6" x14ac:dyDescent="0.2">
      <c r="A772" s="81" t="s">
        <v>657</v>
      </c>
      <c r="B772" s="81" t="s">
        <v>667</v>
      </c>
      <c r="C772" s="84">
        <v>38</v>
      </c>
      <c r="D772" s="82">
        <v>605851.69999999995</v>
      </c>
      <c r="E772" s="82">
        <v>36351.11</v>
      </c>
      <c r="F772" s="83">
        <v>4.7011303481859978E-5</v>
      </c>
    </row>
    <row r="773" spans="1:6" x14ac:dyDescent="0.2">
      <c r="A773" s="81" t="s">
        <v>657</v>
      </c>
      <c r="B773" s="81" t="s">
        <v>670</v>
      </c>
      <c r="C773" s="84">
        <v>28</v>
      </c>
      <c r="D773" s="82">
        <v>595360.18999999994</v>
      </c>
      <c r="E773" s="82">
        <v>35721.61</v>
      </c>
      <c r="F773" s="83">
        <v>4.6197198615685854E-5</v>
      </c>
    </row>
    <row r="774" spans="1:6" x14ac:dyDescent="0.2">
      <c r="A774" s="81" t="s">
        <v>657</v>
      </c>
      <c r="B774" s="81" t="s">
        <v>50</v>
      </c>
      <c r="C774" s="84">
        <v>88</v>
      </c>
      <c r="D774" s="82">
        <v>401559.8</v>
      </c>
      <c r="E774" s="82">
        <v>24093.58</v>
      </c>
      <c r="F774" s="83">
        <v>3.1159175093813422E-5</v>
      </c>
    </row>
    <row r="775" spans="1:6" x14ac:dyDescent="0.2">
      <c r="A775" s="81" t="s">
        <v>657</v>
      </c>
      <c r="B775" s="81" t="s">
        <v>51</v>
      </c>
      <c r="C775" s="84">
        <v>4750</v>
      </c>
      <c r="D775" s="82">
        <v>360851814.45999998</v>
      </c>
      <c r="E775" s="82">
        <v>21566309.059999999</v>
      </c>
      <c r="F775" s="83">
        <v>2.7890765927182037E-2</v>
      </c>
    </row>
    <row r="776" spans="1:6" x14ac:dyDescent="0.2">
      <c r="A776" s="81" t="s">
        <v>671</v>
      </c>
      <c r="B776" s="81" t="s">
        <v>672</v>
      </c>
      <c r="C776" s="84">
        <v>234</v>
      </c>
      <c r="D776" s="82">
        <v>11413619.25</v>
      </c>
      <c r="E776" s="82">
        <v>683287.56</v>
      </c>
      <c r="F776" s="83">
        <v>8.8366596916956898E-4</v>
      </c>
    </row>
    <row r="777" spans="1:6" x14ac:dyDescent="0.2">
      <c r="A777" s="81" t="s">
        <v>671</v>
      </c>
      <c r="B777" s="81" t="s">
        <v>671</v>
      </c>
      <c r="C777" s="84">
        <v>174</v>
      </c>
      <c r="D777" s="82">
        <v>5069757.18</v>
      </c>
      <c r="E777" s="82">
        <v>304185.46000000002</v>
      </c>
      <c r="F777" s="83">
        <v>3.933897747504596E-4</v>
      </c>
    </row>
    <row r="778" spans="1:6" x14ac:dyDescent="0.2">
      <c r="A778" s="81" t="s">
        <v>671</v>
      </c>
      <c r="B778" s="81" t="s">
        <v>673</v>
      </c>
      <c r="C778" s="84">
        <v>155</v>
      </c>
      <c r="D778" s="82">
        <v>2812981.74</v>
      </c>
      <c r="E778" s="82">
        <v>168550.48</v>
      </c>
      <c r="F778" s="83">
        <v>2.1797897690863278E-4</v>
      </c>
    </row>
    <row r="779" spans="1:6" x14ac:dyDescent="0.2">
      <c r="A779" s="81" t="s">
        <v>671</v>
      </c>
      <c r="B779" s="81" t="s">
        <v>675</v>
      </c>
      <c r="C779" s="84">
        <v>72</v>
      </c>
      <c r="D779" s="82">
        <v>2672669.0099999998</v>
      </c>
      <c r="E779" s="82">
        <v>160306.18</v>
      </c>
      <c r="F779" s="83">
        <v>2.0731698366288325E-4</v>
      </c>
    </row>
    <row r="780" spans="1:6" x14ac:dyDescent="0.2">
      <c r="A780" s="81" t="s">
        <v>671</v>
      </c>
      <c r="B780" s="81" t="s">
        <v>674</v>
      </c>
      <c r="C780" s="84">
        <v>111</v>
      </c>
      <c r="D780" s="82">
        <v>2383454.27</v>
      </c>
      <c r="E780" s="82">
        <v>143007.29</v>
      </c>
      <c r="F780" s="83">
        <v>1.8494508449146008E-4</v>
      </c>
    </row>
    <row r="781" spans="1:6" x14ac:dyDescent="0.2">
      <c r="A781" s="81" t="s">
        <v>671</v>
      </c>
      <c r="B781" s="81" t="s">
        <v>679</v>
      </c>
      <c r="C781" s="84">
        <v>27</v>
      </c>
      <c r="D781" s="82">
        <v>1652669.63</v>
      </c>
      <c r="E781" s="82">
        <v>99160.19</v>
      </c>
      <c r="F781" s="83">
        <v>1.2823954441580729E-4</v>
      </c>
    </row>
    <row r="782" spans="1:6" x14ac:dyDescent="0.2">
      <c r="A782" s="81" t="s">
        <v>671</v>
      </c>
      <c r="B782" s="81" t="s">
        <v>676</v>
      </c>
      <c r="C782" s="84">
        <v>32</v>
      </c>
      <c r="D782" s="82">
        <v>432746.71</v>
      </c>
      <c r="E782" s="82">
        <v>25964.83</v>
      </c>
      <c r="F782" s="83">
        <v>3.3579181020466844E-5</v>
      </c>
    </row>
    <row r="783" spans="1:6" x14ac:dyDescent="0.2">
      <c r="A783" s="81" t="s">
        <v>671</v>
      </c>
      <c r="B783" s="81" t="s">
        <v>678</v>
      </c>
      <c r="C783" s="84">
        <v>23</v>
      </c>
      <c r="D783" s="82">
        <v>364820.91</v>
      </c>
      <c r="E783" s="82">
        <v>21889.26</v>
      </c>
      <c r="F783" s="83">
        <v>2.8308424277919937E-5</v>
      </c>
    </row>
    <row r="784" spans="1:6" x14ac:dyDescent="0.2">
      <c r="A784" s="81" t="s">
        <v>671</v>
      </c>
      <c r="B784" s="81" t="s">
        <v>677</v>
      </c>
      <c r="C784" s="84">
        <v>21</v>
      </c>
      <c r="D784" s="82">
        <v>301390.62</v>
      </c>
      <c r="E784" s="82">
        <v>18083.439999999999</v>
      </c>
      <c r="F784" s="83">
        <v>2.3386523433149796E-5</v>
      </c>
    </row>
    <row r="785" spans="1:6" x14ac:dyDescent="0.2">
      <c r="A785" s="81" t="s">
        <v>671</v>
      </c>
      <c r="B785" s="81" t="s">
        <v>50</v>
      </c>
      <c r="C785" s="84">
        <v>93</v>
      </c>
      <c r="D785" s="82">
        <v>401363.07</v>
      </c>
      <c r="E785" s="82">
        <v>24081.79</v>
      </c>
      <c r="F785" s="83">
        <v>3.114392760156212E-5</v>
      </c>
    </row>
    <row r="786" spans="1:6" x14ac:dyDescent="0.2">
      <c r="A786" s="81" t="s">
        <v>671</v>
      </c>
      <c r="B786" s="81" t="s">
        <v>51</v>
      </c>
      <c r="C786" s="84">
        <v>942</v>
      </c>
      <c r="D786" s="82">
        <v>27505472.390000001</v>
      </c>
      <c r="E786" s="82">
        <v>1648516.48</v>
      </c>
      <c r="F786" s="83">
        <v>2.1319543897319105E-3</v>
      </c>
    </row>
    <row r="787" spans="1:6" x14ac:dyDescent="0.2">
      <c r="A787" s="81" t="s">
        <v>680</v>
      </c>
      <c r="B787" s="81" t="s">
        <v>681</v>
      </c>
      <c r="C787" s="84">
        <v>204</v>
      </c>
      <c r="D787" s="82">
        <v>5120188.1399999997</v>
      </c>
      <c r="E787" s="82">
        <v>306971.76</v>
      </c>
      <c r="F787" s="83">
        <v>3.9699317489123951E-4</v>
      </c>
    </row>
    <row r="788" spans="1:6" x14ac:dyDescent="0.2">
      <c r="A788" s="81" t="s">
        <v>680</v>
      </c>
      <c r="B788" s="81" t="s">
        <v>682</v>
      </c>
      <c r="C788" s="84">
        <v>159</v>
      </c>
      <c r="D788" s="82">
        <v>3536418.03</v>
      </c>
      <c r="E788" s="82">
        <v>212100.44</v>
      </c>
      <c r="F788" s="83">
        <v>2.7430023879534992E-4</v>
      </c>
    </row>
    <row r="789" spans="1:6" x14ac:dyDescent="0.2">
      <c r="A789" s="81" t="s">
        <v>680</v>
      </c>
      <c r="B789" s="81" t="s">
        <v>684</v>
      </c>
      <c r="C789" s="84">
        <v>24</v>
      </c>
      <c r="D789" s="82">
        <v>604888.09</v>
      </c>
      <c r="E789" s="82">
        <v>36293.29</v>
      </c>
      <c r="F789" s="83">
        <v>4.6936527400267941E-5</v>
      </c>
    </row>
    <row r="790" spans="1:6" x14ac:dyDescent="0.2">
      <c r="A790" s="81" t="s">
        <v>680</v>
      </c>
      <c r="B790" s="81" t="s">
        <v>683</v>
      </c>
      <c r="C790" s="84">
        <v>22</v>
      </c>
      <c r="D790" s="82">
        <v>389331.44</v>
      </c>
      <c r="E790" s="82">
        <v>23359.88</v>
      </c>
      <c r="F790" s="83">
        <v>3.0210312916987437E-5</v>
      </c>
    </row>
    <row r="791" spans="1:6" x14ac:dyDescent="0.2">
      <c r="A791" s="81" t="s">
        <v>680</v>
      </c>
      <c r="B791" s="81" t="s">
        <v>50</v>
      </c>
      <c r="C791" s="84">
        <v>50</v>
      </c>
      <c r="D791" s="82">
        <v>199973.33</v>
      </c>
      <c r="E791" s="82">
        <v>11998.4</v>
      </c>
      <c r="F791" s="83">
        <v>1.5517006872603029E-5</v>
      </c>
    </row>
    <row r="792" spans="1:6" x14ac:dyDescent="0.2">
      <c r="A792" s="81" t="s">
        <v>680</v>
      </c>
      <c r="B792" s="81" t="s">
        <v>51</v>
      </c>
      <c r="C792" s="84">
        <v>459</v>
      </c>
      <c r="D792" s="82">
        <v>9850799.0299999993</v>
      </c>
      <c r="E792" s="82">
        <v>590723.77</v>
      </c>
      <c r="F792" s="83">
        <v>7.6395726087644784E-4</v>
      </c>
    </row>
    <row r="793" spans="1:6" x14ac:dyDescent="0.2">
      <c r="A793" s="81" t="s">
        <v>357</v>
      </c>
      <c r="B793" s="81" t="s">
        <v>685</v>
      </c>
      <c r="C793" s="84">
        <v>651</v>
      </c>
      <c r="D793" s="82">
        <v>38488160.549999997</v>
      </c>
      <c r="E793" s="82">
        <v>2298563.42</v>
      </c>
      <c r="F793" s="83">
        <v>2.972631716333338E-3</v>
      </c>
    </row>
    <row r="794" spans="1:6" x14ac:dyDescent="0.2">
      <c r="A794" s="81" t="s">
        <v>357</v>
      </c>
      <c r="B794" s="81" t="s">
        <v>686</v>
      </c>
      <c r="C794" s="84">
        <v>104</v>
      </c>
      <c r="D794" s="82">
        <v>1494615.61</v>
      </c>
      <c r="E794" s="82">
        <v>89676.91</v>
      </c>
      <c r="F794" s="83">
        <v>1.1597523242964091E-4</v>
      </c>
    </row>
    <row r="795" spans="1:6" x14ac:dyDescent="0.2">
      <c r="A795" s="81" t="s">
        <v>357</v>
      </c>
      <c r="B795" s="81" t="s">
        <v>687</v>
      </c>
      <c r="C795" s="84">
        <v>16</v>
      </c>
      <c r="D795" s="82">
        <v>315894.36</v>
      </c>
      <c r="E795" s="82">
        <v>18953.66</v>
      </c>
      <c r="F795" s="83">
        <v>2.4511940965543835E-5</v>
      </c>
    </row>
    <row r="796" spans="1:6" x14ac:dyDescent="0.2">
      <c r="A796" s="81" t="s">
        <v>357</v>
      </c>
      <c r="B796" s="81" t="s">
        <v>50</v>
      </c>
      <c r="C796" s="84">
        <v>44</v>
      </c>
      <c r="D796" s="82">
        <v>1143101.6499999999</v>
      </c>
      <c r="E796" s="82">
        <v>68586.080000000002</v>
      </c>
      <c r="F796" s="83">
        <v>8.8699382811449965E-5</v>
      </c>
    </row>
    <row r="797" spans="1:6" x14ac:dyDescent="0.2">
      <c r="A797" s="81" t="s">
        <v>357</v>
      </c>
      <c r="B797" s="81" t="s">
        <v>51</v>
      </c>
      <c r="C797" s="84">
        <v>815</v>
      </c>
      <c r="D797" s="82">
        <v>41441772.170000002</v>
      </c>
      <c r="E797" s="82">
        <v>2475780.0699999998</v>
      </c>
      <c r="F797" s="83">
        <v>3.2018182725399727E-3</v>
      </c>
    </row>
    <row r="798" spans="1:6" x14ac:dyDescent="0.2">
      <c r="A798" s="81" t="s">
        <v>688</v>
      </c>
      <c r="B798" s="81" t="s">
        <v>689</v>
      </c>
      <c r="C798" s="84">
        <v>235</v>
      </c>
      <c r="D798" s="82">
        <v>5129427.2</v>
      </c>
      <c r="E798" s="82">
        <v>305801.75</v>
      </c>
      <c r="F798" s="83">
        <v>3.9548005204060823E-4</v>
      </c>
    </row>
    <row r="799" spans="1:6" x14ac:dyDescent="0.2">
      <c r="A799" s="81" t="s">
        <v>688</v>
      </c>
      <c r="B799" s="81" t="s">
        <v>690</v>
      </c>
      <c r="C799" s="84">
        <v>40</v>
      </c>
      <c r="D799" s="82">
        <v>3969997.09</v>
      </c>
      <c r="E799" s="82">
        <v>237951.9</v>
      </c>
      <c r="F799" s="83">
        <v>3.0773280334452498E-4</v>
      </c>
    </row>
    <row r="800" spans="1:6" x14ac:dyDescent="0.2">
      <c r="A800" s="81" t="s">
        <v>688</v>
      </c>
      <c r="B800" s="81" t="s">
        <v>691</v>
      </c>
      <c r="C800" s="84">
        <v>52</v>
      </c>
      <c r="D800" s="82">
        <v>1133238.68</v>
      </c>
      <c r="E800" s="82">
        <v>67994.33</v>
      </c>
      <c r="F800" s="83">
        <v>8.793409837211948E-5</v>
      </c>
    </row>
    <row r="801" spans="1:6" x14ac:dyDescent="0.2">
      <c r="A801" s="81" t="s">
        <v>688</v>
      </c>
      <c r="B801" s="81" t="s">
        <v>693</v>
      </c>
      <c r="C801" s="84">
        <v>66</v>
      </c>
      <c r="D801" s="82">
        <v>966293.7</v>
      </c>
      <c r="E801" s="82">
        <v>57867.24</v>
      </c>
      <c r="F801" s="83">
        <v>7.4837175021550287E-5</v>
      </c>
    </row>
    <row r="802" spans="1:6" x14ac:dyDescent="0.2">
      <c r="A802" s="81" t="s">
        <v>688</v>
      </c>
      <c r="B802" s="81" t="s">
        <v>692</v>
      </c>
      <c r="C802" s="84">
        <v>45</v>
      </c>
      <c r="D802" s="82">
        <v>890549.53</v>
      </c>
      <c r="E802" s="82">
        <v>53252.59</v>
      </c>
      <c r="F802" s="83">
        <v>6.8869249651112765E-5</v>
      </c>
    </row>
    <row r="803" spans="1:6" x14ac:dyDescent="0.2">
      <c r="A803" s="81" t="s">
        <v>688</v>
      </c>
      <c r="B803" s="81" t="s">
        <v>694</v>
      </c>
      <c r="C803" s="84">
        <v>30</v>
      </c>
      <c r="D803" s="82">
        <v>675942.54</v>
      </c>
      <c r="E803" s="82">
        <v>40556.550000000003</v>
      </c>
      <c r="F803" s="83">
        <v>5.2450015425312416E-5</v>
      </c>
    </row>
    <row r="804" spans="1:6" x14ac:dyDescent="0.2">
      <c r="A804" s="81" t="s">
        <v>688</v>
      </c>
      <c r="B804" s="81" t="s">
        <v>695</v>
      </c>
      <c r="C804" s="84">
        <v>21</v>
      </c>
      <c r="D804" s="82">
        <v>355911.31</v>
      </c>
      <c r="E804" s="82">
        <v>21354.7</v>
      </c>
      <c r="F804" s="83">
        <v>2.7617101168687153E-5</v>
      </c>
    </row>
    <row r="805" spans="1:6" x14ac:dyDescent="0.2">
      <c r="A805" s="81" t="s">
        <v>688</v>
      </c>
      <c r="B805" s="81" t="s">
        <v>50</v>
      </c>
      <c r="C805" s="84">
        <v>107</v>
      </c>
      <c r="D805" s="82">
        <v>1660394.73</v>
      </c>
      <c r="E805" s="82">
        <v>99623.67</v>
      </c>
      <c r="F805" s="83">
        <v>1.288389428643766E-4</v>
      </c>
    </row>
    <row r="806" spans="1:6" x14ac:dyDescent="0.2">
      <c r="A806" s="81" t="s">
        <v>688</v>
      </c>
      <c r="B806" s="81" t="s">
        <v>51</v>
      </c>
      <c r="C806" s="84">
        <v>596</v>
      </c>
      <c r="D806" s="82">
        <v>14781754.779999999</v>
      </c>
      <c r="E806" s="82">
        <v>884402.74</v>
      </c>
      <c r="F806" s="83">
        <v>1.1437594508208553E-3</v>
      </c>
    </row>
    <row r="807" spans="1:6" x14ac:dyDescent="0.2">
      <c r="A807" s="81" t="s">
        <v>483</v>
      </c>
      <c r="B807" s="81" t="s">
        <v>696</v>
      </c>
      <c r="C807" s="84">
        <v>1586</v>
      </c>
      <c r="D807" s="82">
        <v>115513942.94</v>
      </c>
      <c r="E807" s="82">
        <v>6913884.8700000001</v>
      </c>
      <c r="F807" s="83">
        <v>8.9414254437405073E-3</v>
      </c>
    </row>
    <row r="808" spans="1:6" x14ac:dyDescent="0.2">
      <c r="A808" s="81" t="s">
        <v>483</v>
      </c>
      <c r="B808" s="81" t="s">
        <v>538</v>
      </c>
      <c r="C808" s="84">
        <v>27</v>
      </c>
      <c r="D808" s="82">
        <v>2085381.6</v>
      </c>
      <c r="E808" s="82">
        <v>123514.15</v>
      </c>
      <c r="F808" s="83">
        <v>1.5973545759548951E-4</v>
      </c>
    </row>
    <row r="809" spans="1:6" x14ac:dyDescent="0.2">
      <c r="A809" s="81" t="s">
        <v>483</v>
      </c>
      <c r="B809" s="81" t="s">
        <v>697</v>
      </c>
      <c r="C809" s="84">
        <v>65</v>
      </c>
      <c r="D809" s="82">
        <v>1465538.11</v>
      </c>
      <c r="E809" s="82">
        <v>87932.28</v>
      </c>
      <c r="F809" s="83">
        <v>1.1371897862078727E-4</v>
      </c>
    </row>
    <row r="810" spans="1:6" x14ac:dyDescent="0.2">
      <c r="A810" s="81" t="s">
        <v>483</v>
      </c>
      <c r="B810" s="81" t="s">
        <v>698</v>
      </c>
      <c r="C810" s="84">
        <v>42</v>
      </c>
      <c r="D810" s="82">
        <v>649924.80000000005</v>
      </c>
      <c r="E810" s="82">
        <v>38995.519999999997</v>
      </c>
      <c r="F810" s="83">
        <v>5.0431203480524807E-5</v>
      </c>
    </row>
    <row r="811" spans="1:6" x14ac:dyDescent="0.2">
      <c r="A811" s="81" t="s">
        <v>483</v>
      </c>
      <c r="B811" s="81" t="s">
        <v>699</v>
      </c>
      <c r="C811" s="84">
        <v>23</v>
      </c>
      <c r="D811" s="82">
        <v>317239.87</v>
      </c>
      <c r="E811" s="82">
        <v>19034.400000000001</v>
      </c>
      <c r="F811" s="83">
        <v>2.4616358482453923E-5</v>
      </c>
    </row>
    <row r="812" spans="1:6" x14ac:dyDescent="0.2">
      <c r="A812" s="81" t="s">
        <v>483</v>
      </c>
      <c r="B812" s="81" t="s">
        <v>50</v>
      </c>
      <c r="C812" s="84">
        <v>48</v>
      </c>
      <c r="D812" s="82">
        <v>251121.54</v>
      </c>
      <c r="E812" s="82">
        <v>14991.62</v>
      </c>
      <c r="F812" s="83">
        <v>1.9388007615303128E-5</v>
      </c>
    </row>
    <row r="813" spans="1:6" x14ac:dyDescent="0.2">
      <c r="A813" s="81" t="s">
        <v>483</v>
      </c>
      <c r="B813" s="81" t="s">
        <v>51</v>
      </c>
      <c r="C813" s="84">
        <v>1791</v>
      </c>
      <c r="D813" s="82">
        <v>120283148.86</v>
      </c>
      <c r="E813" s="82">
        <v>7198352.8399999999</v>
      </c>
      <c r="F813" s="83">
        <v>9.3093154495350657E-3</v>
      </c>
    </row>
    <row r="814" spans="1:6" x14ac:dyDescent="0.2">
      <c r="A814" s="81" t="s">
        <v>700</v>
      </c>
      <c r="B814" s="81" t="s">
        <v>701</v>
      </c>
      <c r="C814" s="84">
        <v>1191</v>
      </c>
      <c r="D814" s="82">
        <v>79206989.219999999</v>
      </c>
      <c r="E814" s="82">
        <v>4743988.67</v>
      </c>
      <c r="F814" s="83">
        <v>6.135193425451802E-3</v>
      </c>
    </row>
    <row r="815" spans="1:6" x14ac:dyDescent="0.2">
      <c r="A815" s="81" t="s">
        <v>700</v>
      </c>
      <c r="B815" s="81" t="s">
        <v>702</v>
      </c>
      <c r="C815" s="84">
        <v>581</v>
      </c>
      <c r="D815" s="82">
        <v>33016863.02</v>
      </c>
      <c r="E815" s="82">
        <v>1981011.86</v>
      </c>
      <c r="F815" s="83">
        <v>2.5619561480137447E-3</v>
      </c>
    </row>
    <row r="816" spans="1:6" x14ac:dyDescent="0.2">
      <c r="A816" s="81" t="s">
        <v>700</v>
      </c>
      <c r="B816" s="81" t="s">
        <v>594</v>
      </c>
      <c r="C816" s="84">
        <v>270</v>
      </c>
      <c r="D816" s="82">
        <v>7863730.1200000001</v>
      </c>
      <c r="E816" s="82">
        <v>471823.79</v>
      </c>
      <c r="F816" s="83">
        <v>6.1018910788835246E-4</v>
      </c>
    </row>
    <row r="817" spans="1:6" x14ac:dyDescent="0.2">
      <c r="A817" s="81" t="s">
        <v>700</v>
      </c>
      <c r="B817" s="81" t="s">
        <v>705</v>
      </c>
      <c r="C817" s="84">
        <v>69</v>
      </c>
      <c r="D817" s="82">
        <v>6506596.8300000001</v>
      </c>
      <c r="E817" s="82">
        <v>390395.83</v>
      </c>
      <c r="F817" s="83">
        <v>5.0488188234644319E-4</v>
      </c>
    </row>
    <row r="818" spans="1:6" x14ac:dyDescent="0.2">
      <c r="A818" s="81" t="s">
        <v>700</v>
      </c>
      <c r="B818" s="81" t="s">
        <v>703</v>
      </c>
      <c r="C818" s="84">
        <v>69</v>
      </c>
      <c r="D818" s="82">
        <v>1741617.82</v>
      </c>
      <c r="E818" s="82">
        <v>104497.07</v>
      </c>
      <c r="F818" s="83">
        <v>1.3514149831284837E-4</v>
      </c>
    </row>
    <row r="819" spans="1:6" x14ac:dyDescent="0.2">
      <c r="A819" s="81" t="s">
        <v>700</v>
      </c>
      <c r="B819" s="81" t="s">
        <v>704</v>
      </c>
      <c r="C819" s="84">
        <v>72</v>
      </c>
      <c r="D819" s="82">
        <v>1687394.9</v>
      </c>
      <c r="E819" s="82">
        <v>101243.7</v>
      </c>
      <c r="F819" s="83">
        <v>1.309340569332377E-4</v>
      </c>
    </row>
    <row r="820" spans="1:6" x14ac:dyDescent="0.2">
      <c r="A820" s="81" t="s">
        <v>700</v>
      </c>
      <c r="B820" s="81" t="s">
        <v>257</v>
      </c>
      <c r="C820" s="84">
        <v>18</v>
      </c>
      <c r="D820" s="82">
        <v>1203793.6200000001</v>
      </c>
      <c r="E820" s="82">
        <v>72227.64</v>
      </c>
      <c r="F820" s="83">
        <v>9.3408853369774094E-5</v>
      </c>
    </row>
    <row r="821" spans="1:6" x14ac:dyDescent="0.2">
      <c r="A821" s="81" t="s">
        <v>700</v>
      </c>
      <c r="B821" s="81" t="s">
        <v>706</v>
      </c>
      <c r="C821" s="84">
        <v>37</v>
      </c>
      <c r="D821" s="82">
        <v>959653.7</v>
      </c>
      <c r="E821" s="82">
        <v>57579.21</v>
      </c>
      <c r="F821" s="83">
        <v>7.4464678397874142E-5</v>
      </c>
    </row>
    <row r="822" spans="1:6" x14ac:dyDescent="0.2">
      <c r="A822" s="81" t="s">
        <v>700</v>
      </c>
      <c r="B822" s="81" t="s">
        <v>708</v>
      </c>
      <c r="C822" s="84">
        <v>23</v>
      </c>
      <c r="D822" s="82">
        <v>603468.76</v>
      </c>
      <c r="E822" s="82">
        <v>36208.129999999997</v>
      </c>
      <c r="F822" s="83">
        <v>4.6826393690334038E-5</v>
      </c>
    </row>
    <row r="823" spans="1:6" x14ac:dyDescent="0.2">
      <c r="A823" s="81" t="s">
        <v>700</v>
      </c>
      <c r="B823" s="81" t="s">
        <v>707</v>
      </c>
      <c r="C823" s="84">
        <v>35</v>
      </c>
      <c r="D823" s="82">
        <v>536738.61</v>
      </c>
      <c r="E823" s="82">
        <v>32204.33</v>
      </c>
      <c r="F823" s="83">
        <v>4.1648453955325375E-5</v>
      </c>
    </row>
    <row r="824" spans="1:6" x14ac:dyDescent="0.2">
      <c r="A824" s="81" t="s">
        <v>700</v>
      </c>
      <c r="B824" s="81" t="s">
        <v>50</v>
      </c>
      <c r="C824" s="84">
        <v>169</v>
      </c>
      <c r="D824" s="82">
        <v>3761070.3</v>
      </c>
      <c r="E824" s="82">
        <v>225664.23</v>
      </c>
      <c r="F824" s="83">
        <v>2.9184169621038398E-4</v>
      </c>
    </row>
    <row r="825" spans="1:6" x14ac:dyDescent="0.2">
      <c r="A825" s="81" t="s">
        <v>700</v>
      </c>
      <c r="B825" s="81" t="s">
        <v>51</v>
      </c>
      <c r="C825" s="84">
        <v>2534</v>
      </c>
      <c r="D825" s="82">
        <v>137087916.90000001</v>
      </c>
      <c r="E825" s="82">
        <v>8216844.46</v>
      </c>
      <c r="F825" s="83">
        <v>1.062648619457012E-2</v>
      </c>
    </row>
    <row r="826" spans="1:6" x14ac:dyDescent="0.2">
      <c r="A826" s="81" t="s">
        <v>709</v>
      </c>
      <c r="B826" s="81" t="s">
        <v>709</v>
      </c>
      <c r="C826" s="84">
        <v>725</v>
      </c>
      <c r="D826" s="82">
        <v>33886892.829999998</v>
      </c>
      <c r="E826" s="82">
        <v>2033036.75</v>
      </c>
      <c r="F826" s="83">
        <v>2.629237666855958E-3</v>
      </c>
    </row>
    <row r="827" spans="1:6" x14ac:dyDescent="0.2">
      <c r="A827" s="81" t="s">
        <v>709</v>
      </c>
      <c r="B827" s="81" t="s">
        <v>710</v>
      </c>
      <c r="C827" s="84">
        <v>428</v>
      </c>
      <c r="D827" s="82">
        <v>21859137.710000001</v>
      </c>
      <c r="E827" s="82">
        <v>1310162.5900000001</v>
      </c>
      <c r="F827" s="83">
        <v>1.694376076248282E-3</v>
      </c>
    </row>
    <row r="828" spans="1:6" x14ac:dyDescent="0.2">
      <c r="A828" s="81" t="s">
        <v>709</v>
      </c>
      <c r="B828" s="81" t="s">
        <v>711</v>
      </c>
      <c r="C828" s="84">
        <v>201</v>
      </c>
      <c r="D828" s="82">
        <v>11413770.470000001</v>
      </c>
      <c r="E828" s="82">
        <v>674086.9</v>
      </c>
      <c r="F828" s="83">
        <v>8.7176715729027799E-4</v>
      </c>
    </row>
    <row r="829" spans="1:6" x14ac:dyDescent="0.2">
      <c r="A829" s="81" t="s">
        <v>709</v>
      </c>
      <c r="B829" s="81" t="s">
        <v>712</v>
      </c>
      <c r="C829" s="84">
        <v>154</v>
      </c>
      <c r="D829" s="82">
        <v>3591279.1</v>
      </c>
      <c r="E829" s="82">
        <v>215476.79</v>
      </c>
      <c r="F829" s="83">
        <v>2.7866672483968193E-4</v>
      </c>
    </row>
    <row r="830" spans="1:6" x14ac:dyDescent="0.2">
      <c r="A830" s="81" t="s">
        <v>709</v>
      </c>
      <c r="B830" s="81" t="s">
        <v>714</v>
      </c>
      <c r="C830" s="84">
        <v>56</v>
      </c>
      <c r="D830" s="82">
        <v>1329646.6599999999</v>
      </c>
      <c r="E830" s="82">
        <v>79726.2</v>
      </c>
      <c r="F830" s="83">
        <v>1.0310641363236128E-4</v>
      </c>
    </row>
    <row r="831" spans="1:6" x14ac:dyDescent="0.2">
      <c r="A831" s="81" t="s">
        <v>709</v>
      </c>
      <c r="B831" s="81" t="s">
        <v>713</v>
      </c>
      <c r="C831" s="84">
        <v>41</v>
      </c>
      <c r="D831" s="82">
        <v>831198.6</v>
      </c>
      <c r="E831" s="82">
        <v>49623.07</v>
      </c>
      <c r="F831" s="83">
        <v>6.4175349899124988E-5</v>
      </c>
    </row>
    <row r="832" spans="1:6" x14ac:dyDescent="0.2">
      <c r="A832" s="81" t="s">
        <v>709</v>
      </c>
      <c r="B832" s="81" t="s">
        <v>715</v>
      </c>
      <c r="C832" s="84">
        <v>26</v>
      </c>
      <c r="D832" s="82">
        <v>171352.5</v>
      </c>
      <c r="E832" s="82">
        <v>10281.17</v>
      </c>
      <c r="F832" s="83">
        <v>1.3296188287471671E-5</v>
      </c>
    </row>
    <row r="833" spans="1:6" x14ac:dyDescent="0.2">
      <c r="A833" s="81" t="s">
        <v>709</v>
      </c>
      <c r="B833" s="81" t="s">
        <v>50</v>
      </c>
      <c r="C833" s="84">
        <v>119</v>
      </c>
      <c r="D833" s="82">
        <v>2266604.5</v>
      </c>
      <c r="E833" s="82">
        <v>135996.28</v>
      </c>
      <c r="F833" s="83">
        <v>1.7587805135755151E-4</v>
      </c>
    </row>
    <row r="834" spans="1:6" x14ac:dyDescent="0.2">
      <c r="A834" s="81" t="s">
        <v>709</v>
      </c>
      <c r="B834" s="81" t="s">
        <v>51</v>
      </c>
      <c r="C834" s="84">
        <v>1750</v>
      </c>
      <c r="D834" s="82">
        <v>75349882.370000005</v>
      </c>
      <c r="E834" s="82">
        <v>4508389.75</v>
      </c>
      <c r="F834" s="83">
        <v>5.8305036284107097E-3</v>
      </c>
    </row>
    <row r="835" spans="1:6" x14ac:dyDescent="0.2">
      <c r="A835" s="81" t="s">
        <v>716</v>
      </c>
      <c r="B835" s="81" t="s">
        <v>717</v>
      </c>
      <c r="C835" s="84">
        <v>258</v>
      </c>
      <c r="D835" s="82">
        <v>6725309.4000000004</v>
      </c>
      <c r="E835" s="82">
        <v>402040.11</v>
      </c>
      <c r="F835" s="83">
        <v>5.1994092128384434E-4</v>
      </c>
    </row>
    <row r="836" spans="1:6" x14ac:dyDescent="0.2">
      <c r="A836" s="81" t="s">
        <v>716</v>
      </c>
      <c r="B836" s="81" t="s">
        <v>718</v>
      </c>
      <c r="C836" s="84">
        <v>111</v>
      </c>
      <c r="D836" s="82">
        <v>3948640.8</v>
      </c>
      <c r="E836" s="82">
        <v>236889.19</v>
      </c>
      <c r="F836" s="83">
        <v>3.0635844689920033E-4</v>
      </c>
    </row>
    <row r="837" spans="1:6" x14ac:dyDescent="0.2">
      <c r="A837" s="81" t="s">
        <v>716</v>
      </c>
      <c r="B837" s="81" t="s">
        <v>722</v>
      </c>
      <c r="C837" s="84">
        <v>21</v>
      </c>
      <c r="D837" s="82">
        <v>1658346.6</v>
      </c>
      <c r="E837" s="82">
        <v>99284.62</v>
      </c>
      <c r="F837" s="83">
        <v>1.2840046430222197E-4</v>
      </c>
    </row>
    <row r="838" spans="1:6" x14ac:dyDescent="0.2">
      <c r="A838" s="81" t="s">
        <v>716</v>
      </c>
      <c r="B838" s="81" t="s">
        <v>720</v>
      </c>
      <c r="C838" s="84">
        <v>57</v>
      </c>
      <c r="D838" s="82">
        <v>1219234.1200000001</v>
      </c>
      <c r="E838" s="82">
        <v>73154.070000000007</v>
      </c>
      <c r="F838" s="83">
        <v>9.4606964841052412E-5</v>
      </c>
    </row>
    <row r="839" spans="1:6" x14ac:dyDescent="0.2">
      <c r="A839" s="81" t="s">
        <v>716</v>
      </c>
      <c r="B839" s="81" t="s">
        <v>721</v>
      </c>
      <c r="C839" s="84">
        <v>28</v>
      </c>
      <c r="D839" s="82">
        <v>776913.71</v>
      </c>
      <c r="E839" s="82">
        <v>46614.82</v>
      </c>
      <c r="F839" s="83">
        <v>6.0284911513631245E-5</v>
      </c>
    </row>
    <row r="840" spans="1:6" x14ac:dyDescent="0.2">
      <c r="A840" s="81" t="s">
        <v>716</v>
      </c>
      <c r="B840" s="81" t="s">
        <v>719</v>
      </c>
      <c r="C840" s="84">
        <v>52</v>
      </c>
      <c r="D840" s="82">
        <v>371445.2</v>
      </c>
      <c r="E840" s="82">
        <v>22209.599999999999</v>
      </c>
      <c r="F840" s="83">
        <v>2.8722706013948879E-5</v>
      </c>
    </row>
    <row r="841" spans="1:6" x14ac:dyDescent="0.2">
      <c r="A841" s="81" t="s">
        <v>716</v>
      </c>
      <c r="B841" s="81" t="s">
        <v>50</v>
      </c>
      <c r="C841" s="84">
        <v>42</v>
      </c>
      <c r="D841" s="82">
        <v>191152.08</v>
      </c>
      <c r="E841" s="82">
        <v>11469.11</v>
      </c>
      <c r="F841" s="83">
        <v>1.483249922428325E-5</v>
      </c>
    </row>
    <row r="842" spans="1:6" x14ac:dyDescent="0.2">
      <c r="A842" s="81" t="s">
        <v>716</v>
      </c>
      <c r="B842" s="81" t="s">
        <v>51</v>
      </c>
      <c r="C842" s="84">
        <v>569</v>
      </c>
      <c r="D842" s="82">
        <v>14891041.91</v>
      </c>
      <c r="E842" s="82">
        <v>891661.52</v>
      </c>
      <c r="F842" s="83">
        <v>1.1531469140781824E-3</v>
      </c>
    </row>
    <row r="843" spans="1:6" x14ac:dyDescent="0.2">
      <c r="A843" s="81" t="s">
        <v>723</v>
      </c>
      <c r="B843" s="81" t="s">
        <v>724</v>
      </c>
      <c r="C843" s="84">
        <v>1929</v>
      </c>
      <c r="D843" s="82">
        <v>164672771.58000001</v>
      </c>
      <c r="E843" s="82">
        <v>9860025.5299999993</v>
      </c>
      <c r="F843" s="83">
        <v>1.2751540531491809E-2</v>
      </c>
    </row>
    <row r="844" spans="1:6" x14ac:dyDescent="0.2">
      <c r="A844" s="81" t="s">
        <v>723</v>
      </c>
      <c r="B844" s="81" t="s">
        <v>725</v>
      </c>
      <c r="C844" s="84">
        <v>104</v>
      </c>
      <c r="D844" s="82">
        <v>2227779.98</v>
      </c>
      <c r="E844" s="82">
        <v>133666.79</v>
      </c>
      <c r="F844" s="83">
        <v>1.7286542364555157E-4</v>
      </c>
    </row>
    <row r="845" spans="1:6" x14ac:dyDescent="0.2">
      <c r="A845" s="81" t="s">
        <v>723</v>
      </c>
      <c r="B845" s="81" t="s">
        <v>726</v>
      </c>
      <c r="C845" s="84">
        <v>75</v>
      </c>
      <c r="D845" s="82">
        <v>2164070.38</v>
      </c>
      <c r="E845" s="82">
        <v>129844.22</v>
      </c>
      <c r="F845" s="83">
        <v>1.679218607570826E-4</v>
      </c>
    </row>
    <row r="846" spans="1:6" x14ac:dyDescent="0.2">
      <c r="A846" s="81" t="s">
        <v>723</v>
      </c>
      <c r="B846" s="81" t="s">
        <v>730</v>
      </c>
      <c r="C846" s="84">
        <v>31</v>
      </c>
      <c r="D846" s="82">
        <v>2027212.67</v>
      </c>
      <c r="E846" s="82">
        <v>121632.76</v>
      </c>
      <c r="F846" s="83">
        <v>1.5730233804954618E-4</v>
      </c>
    </row>
    <row r="847" spans="1:6" x14ac:dyDescent="0.2">
      <c r="A847" s="81" t="s">
        <v>723</v>
      </c>
      <c r="B847" s="81" t="s">
        <v>778</v>
      </c>
      <c r="C847" s="84">
        <v>27</v>
      </c>
      <c r="D847" s="82">
        <v>1565319.63</v>
      </c>
      <c r="E847" s="82">
        <v>93919.16</v>
      </c>
      <c r="F847" s="83">
        <v>1.2146154913897716E-4</v>
      </c>
    </row>
    <row r="848" spans="1:6" x14ac:dyDescent="0.2">
      <c r="A848" s="81" t="s">
        <v>723</v>
      </c>
      <c r="B848" s="81" t="s">
        <v>729</v>
      </c>
      <c r="C848" s="84">
        <v>27</v>
      </c>
      <c r="D848" s="82">
        <v>813330.52</v>
      </c>
      <c r="E848" s="82">
        <v>48792.34</v>
      </c>
      <c r="F848" s="83">
        <v>6.3101003059606582E-5</v>
      </c>
    </row>
    <row r="849" spans="1:6" x14ac:dyDescent="0.2">
      <c r="A849" s="81" t="s">
        <v>723</v>
      </c>
      <c r="B849" s="81" t="s">
        <v>732</v>
      </c>
      <c r="C849" s="84">
        <v>18</v>
      </c>
      <c r="D849" s="82">
        <v>390244.66</v>
      </c>
      <c r="E849" s="82">
        <v>23414.69</v>
      </c>
      <c r="F849" s="83">
        <v>3.0281196296995386E-5</v>
      </c>
    </row>
    <row r="850" spans="1:6" x14ac:dyDescent="0.2">
      <c r="A850" s="81" t="s">
        <v>723</v>
      </c>
      <c r="B850" s="81" t="s">
        <v>727</v>
      </c>
      <c r="C850" s="84">
        <v>27</v>
      </c>
      <c r="D850" s="82">
        <v>310362.96000000002</v>
      </c>
      <c r="E850" s="82">
        <v>18621.8</v>
      </c>
      <c r="F850" s="83">
        <v>2.4082760916475452E-5</v>
      </c>
    </row>
    <row r="851" spans="1:6" x14ac:dyDescent="0.2">
      <c r="A851" s="81" t="s">
        <v>723</v>
      </c>
      <c r="B851" s="81" t="s">
        <v>731</v>
      </c>
      <c r="C851" s="84">
        <v>18</v>
      </c>
      <c r="D851" s="82">
        <v>261914.6</v>
      </c>
      <c r="E851" s="82">
        <v>15714.88</v>
      </c>
      <c r="F851" s="83">
        <v>2.0323368195937117E-5</v>
      </c>
    </row>
    <row r="852" spans="1:6" x14ac:dyDescent="0.2">
      <c r="A852" s="81" t="s">
        <v>723</v>
      </c>
      <c r="B852" s="81" t="s">
        <v>728</v>
      </c>
      <c r="C852" s="84">
        <v>25</v>
      </c>
      <c r="D852" s="82">
        <v>220777.98</v>
      </c>
      <c r="E852" s="82">
        <v>13246.68</v>
      </c>
      <c r="F852" s="83">
        <v>1.7131352896984024E-5</v>
      </c>
    </row>
    <row r="853" spans="1:6" x14ac:dyDescent="0.2">
      <c r="A853" s="81" t="s">
        <v>723</v>
      </c>
      <c r="B853" s="81" t="s">
        <v>50</v>
      </c>
      <c r="C853" s="84">
        <v>90</v>
      </c>
      <c r="D853" s="82">
        <v>717816.79</v>
      </c>
      <c r="E853" s="82">
        <v>43069</v>
      </c>
      <c r="F853" s="83">
        <v>5.5699257317320632E-5</v>
      </c>
    </row>
    <row r="854" spans="1:6" x14ac:dyDescent="0.2">
      <c r="A854" s="81" t="s">
        <v>723</v>
      </c>
      <c r="B854" s="81" t="s">
        <v>51</v>
      </c>
      <c r="C854" s="84">
        <v>2371</v>
      </c>
      <c r="D854" s="82">
        <v>175371601.75</v>
      </c>
      <c r="E854" s="82">
        <v>10501947.869999999</v>
      </c>
      <c r="F854" s="83">
        <v>1.3581710667631412E-2</v>
      </c>
    </row>
    <row r="855" spans="1:6" x14ac:dyDescent="0.2">
      <c r="A855" s="81" t="s">
        <v>733</v>
      </c>
      <c r="B855" s="81" t="s">
        <v>734</v>
      </c>
      <c r="C855" s="84">
        <v>205</v>
      </c>
      <c r="D855" s="82">
        <v>13102314.76</v>
      </c>
      <c r="E855" s="82">
        <v>786138.94</v>
      </c>
      <c r="F855" s="83">
        <v>1.0166791684558657E-3</v>
      </c>
    </row>
    <row r="856" spans="1:6" x14ac:dyDescent="0.2">
      <c r="A856" s="81" t="s">
        <v>733</v>
      </c>
      <c r="B856" s="81" t="s">
        <v>347</v>
      </c>
      <c r="C856" s="84">
        <v>248</v>
      </c>
      <c r="D856" s="82">
        <v>9369453.7599999998</v>
      </c>
      <c r="E856" s="82">
        <v>559191.68000000005</v>
      </c>
      <c r="F856" s="83">
        <v>7.2317818556327806E-4</v>
      </c>
    </row>
    <row r="857" spans="1:6" x14ac:dyDescent="0.2">
      <c r="A857" s="81" t="s">
        <v>733</v>
      </c>
      <c r="B857" s="81" t="s">
        <v>735</v>
      </c>
      <c r="C857" s="84">
        <v>160</v>
      </c>
      <c r="D857" s="82">
        <v>3727476.38</v>
      </c>
      <c r="E857" s="82">
        <v>223629.23</v>
      </c>
      <c r="F857" s="83">
        <v>2.8920991955801807E-4</v>
      </c>
    </row>
    <row r="858" spans="1:6" x14ac:dyDescent="0.2">
      <c r="A858" s="81" t="s">
        <v>733</v>
      </c>
      <c r="B858" s="81" t="s">
        <v>736</v>
      </c>
      <c r="C858" s="84">
        <v>31</v>
      </c>
      <c r="D858" s="82">
        <v>2335218.77</v>
      </c>
      <c r="E858" s="82">
        <v>140113.12</v>
      </c>
      <c r="F858" s="83">
        <v>1.8120218078925964E-4</v>
      </c>
    </row>
    <row r="859" spans="1:6" x14ac:dyDescent="0.2">
      <c r="A859" s="81" t="s">
        <v>733</v>
      </c>
      <c r="B859" s="81" t="s">
        <v>50</v>
      </c>
      <c r="C859" s="84">
        <v>79</v>
      </c>
      <c r="D859" s="82">
        <v>3082659.76</v>
      </c>
      <c r="E859" s="82">
        <v>184959.6</v>
      </c>
      <c r="F859" s="83">
        <v>2.3920017538621045E-4</v>
      </c>
    </row>
    <row r="860" spans="1:6" x14ac:dyDescent="0.2">
      <c r="A860" s="81" t="s">
        <v>733</v>
      </c>
      <c r="B860" s="81" t="s">
        <v>51</v>
      </c>
      <c r="C860" s="84">
        <v>723</v>
      </c>
      <c r="D860" s="82">
        <v>31617123.43</v>
      </c>
      <c r="E860" s="82">
        <v>1894032.56</v>
      </c>
      <c r="F860" s="83">
        <v>2.4494696168200687E-3</v>
      </c>
    </row>
    <row r="861" spans="1:6" x14ac:dyDescent="0.2">
      <c r="A861" s="81" t="s">
        <v>737</v>
      </c>
      <c r="B861" s="81" t="s">
        <v>738</v>
      </c>
      <c r="C861" s="84">
        <v>1133</v>
      </c>
      <c r="D861" s="82">
        <v>64754760.210000001</v>
      </c>
      <c r="E861" s="82">
        <v>3862197.31</v>
      </c>
      <c r="F861" s="83">
        <v>4.9948111583726943E-3</v>
      </c>
    </row>
    <row r="862" spans="1:6" x14ac:dyDescent="0.2">
      <c r="A862" s="81" t="s">
        <v>737</v>
      </c>
      <c r="B862" s="81" t="s">
        <v>740</v>
      </c>
      <c r="C862" s="84">
        <v>135</v>
      </c>
      <c r="D862" s="82">
        <v>4116898.69</v>
      </c>
      <c r="E862" s="82">
        <v>246813.1</v>
      </c>
      <c r="F862" s="83">
        <v>3.1919260642656179E-4</v>
      </c>
    </row>
    <row r="863" spans="1:6" x14ac:dyDescent="0.2">
      <c r="A863" s="81" t="s">
        <v>737</v>
      </c>
      <c r="B863" s="81" t="s">
        <v>739</v>
      </c>
      <c r="C863" s="84">
        <v>111</v>
      </c>
      <c r="D863" s="82">
        <v>3828788.41</v>
      </c>
      <c r="E863" s="82">
        <v>229727.31</v>
      </c>
      <c r="F863" s="83">
        <v>2.9709630018124141E-4</v>
      </c>
    </row>
    <row r="864" spans="1:6" x14ac:dyDescent="0.2">
      <c r="A864" s="81" t="s">
        <v>737</v>
      </c>
      <c r="B864" s="81" t="s">
        <v>743</v>
      </c>
      <c r="C864" s="84">
        <v>33</v>
      </c>
      <c r="D864" s="82">
        <v>3101281.04</v>
      </c>
      <c r="E864" s="82">
        <v>186076.85</v>
      </c>
      <c r="F864" s="83">
        <v>2.4064506603233124E-4</v>
      </c>
    </row>
    <row r="865" spans="1:6" x14ac:dyDescent="0.2">
      <c r="A865" s="81" t="s">
        <v>737</v>
      </c>
      <c r="B865" s="81" t="s">
        <v>741</v>
      </c>
      <c r="C865" s="84">
        <v>85</v>
      </c>
      <c r="D865" s="82">
        <v>1723200.93</v>
      </c>
      <c r="E865" s="82">
        <v>103392.09</v>
      </c>
      <c r="F865" s="83">
        <v>1.3371247592202219E-4</v>
      </c>
    </row>
    <row r="866" spans="1:6" x14ac:dyDescent="0.2">
      <c r="A866" s="81" t="s">
        <v>737</v>
      </c>
      <c r="B866" s="81" t="s">
        <v>742</v>
      </c>
      <c r="C866" s="84">
        <v>29</v>
      </c>
      <c r="D866" s="82">
        <v>541908.35</v>
      </c>
      <c r="E866" s="82">
        <v>32514.53</v>
      </c>
      <c r="F866" s="83">
        <v>4.2049622072064389E-5</v>
      </c>
    </row>
    <row r="867" spans="1:6" x14ac:dyDescent="0.2">
      <c r="A867" s="81" t="s">
        <v>737</v>
      </c>
      <c r="B867" s="81" t="s">
        <v>50</v>
      </c>
      <c r="C867" s="84">
        <v>85</v>
      </c>
      <c r="D867" s="82">
        <v>1092043.08</v>
      </c>
      <c r="E867" s="82">
        <v>65522.57</v>
      </c>
      <c r="F867" s="83">
        <v>8.4737479080595167E-5</v>
      </c>
    </row>
    <row r="868" spans="1:6" x14ac:dyDescent="0.2">
      <c r="A868" s="81" t="s">
        <v>737</v>
      </c>
      <c r="B868" s="81" t="s">
        <v>51</v>
      </c>
      <c r="C868" s="84">
        <v>1611</v>
      </c>
      <c r="D868" s="82">
        <v>79158880.709999993</v>
      </c>
      <c r="E868" s="82">
        <v>4726243.76</v>
      </c>
      <c r="F868" s="83">
        <v>6.1122447080875098E-3</v>
      </c>
    </row>
    <row r="869" spans="1:6" x14ac:dyDescent="0.2">
      <c r="A869" s="81" t="s">
        <v>744</v>
      </c>
      <c r="B869" s="81" t="s">
        <v>573</v>
      </c>
      <c r="C869" s="84">
        <v>5133</v>
      </c>
      <c r="D869" s="82">
        <v>488284439.76999998</v>
      </c>
      <c r="E869" s="82">
        <v>29182824.34</v>
      </c>
      <c r="F869" s="83">
        <v>3.7740872603492716E-2</v>
      </c>
    </row>
    <row r="870" spans="1:6" x14ac:dyDescent="0.2">
      <c r="A870" s="81" t="s">
        <v>744</v>
      </c>
      <c r="B870" s="81" t="s">
        <v>745</v>
      </c>
      <c r="C870" s="84">
        <v>339</v>
      </c>
      <c r="D870" s="82">
        <v>12591306.050000001</v>
      </c>
      <c r="E870" s="82">
        <v>753737.25</v>
      </c>
      <c r="F870" s="83">
        <v>9.7477547742923286E-4</v>
      </c>
    </row>
    <row r="871" spans="1:6" x14ac:dyDescent="0.2">
      <c r="A871" s="81" t="s">
        <v>744</v>
      </c>
      <c r="B871" s="81" t="s">
        <v>746</v>
      </c>
      <c r="C871" s="84">
        <v>105</v>
      </c>
      <c r="D871" s="82">
        <v>3554233.18</v>
      </c>
      <c r="E871" s="82">
        <v>213253.99</v>
      </c>
      <c r="F871" s="83">
        <v>2.7579207464662104E-4</v>
      </c>
    </row>
    <row r="872" spans="1:6" x14ac:dyDescent="0.2">
      <c r="A872" s="81" t="s">
        <v>744</v>
      </c>
      <c r="B872" s="81" t="s">
        <v>747</v>
      </c>
      <c r="C872" s="84">
        <v>111</v>
      </c>
      <c r="D872" s="82">
        <v>3232420.27</v>
      </c>
      <c r="E872" s="82">
        <v>193945.24</v>
      </c>
      <c r="F872" s="83">
        <v>2.5082091128722527E-4</v>
      </c>
    </row>
    <row r="873" spans="1:6" x14ac:dyDescent="0.2">
      <c r="A873" s="81" t="s">
        <v>744</v>
      </c>
      <c r="B873" s="81" t="s">
        <v>748</v>
      </c>
      <c r="C873" s="84">
        <v>105</v>
      </c>
      <c r="D873" s="82">
        <v>3101637.86</v>
      </c>
      <c r="E873" s="82">
        <v>186098.29</v>
      </c>
      <c r="F873" s="83">
        <v>2.4067279344826576E-4</v>
      </c>
    </row>
    <row r="874" spans="1:6" x14ac:dyDescent="0.2">
      <c r="A874" s="81" t="s">
        <v>744</v>
      </c>
      <c r="B874" s="81" t="s">
        <v>749</v>
      </c>
      <c r="C874" s="84">
        <v>95</v>
      </c>
      <c r="D874" s="82">
        <v>2306688.1</v>
      </c>
      <c r="E874" s="82">
        <v>138235.95000000001</v>
      </c>
      <c r="F874" s="83">
        <v>1.7877451878507209E-4</v>
      </c>
    </row>
    <row r="875" spans="1:6" x14ac:dyDescent="0.2">
      <c r="A875" s="81" t="s">
        <v>744</v>
      </c>
      <c r="B875" s="81" t="s">
        <v>750</v>
      </c>
      <c r="C875" s="84">
        <v>51</v>
      </c>
      <c r="D875" s="82">
        <v>1464322.41</v>
      </c>
      <c r="E875" s="82">
        <v>87859.32</v>
      </c>
      <c r="F875" s="83">
        <v>1.1362462263820417E-4</v>
      </c>
    </row>
    <row r="876" spans="1:6" x14ac:dyDescent="0.2">
      <c r="A876" s="81" t="s">
        <v>744</v>
      </c>
      <c r="B876" s="81" t="s">
        <v>751</v>
      </c>
      <c r="C876" s="84">
        <v>44</v>
      </c>
      <c r="D876" s="82">
        <v>1113131.75</v>
      </c>
      <c r="E876" s="82">
        <v>66787.899999999994</v>
      </c>
      <c r="F876" s="83">
        <v>8.6373875125577061E-5</v>
      </c>
    </row>
    <row r="877" spans="1:6" x14ac:dyDescent="0.2">
      <c r="A877" s="81" t="s">
        <v>744</v>
      </c>
      <c r="B877" s="81" t="s">
        <v>752</v>
      </c>
      <c r="C877" s="84">
        <v>25</v>
      </c>
      <c r="D877" s="82">
        <v>545101.36</v>
      </c>
      <c r="E877" s="82">
        <v>32706.09</v>
      </c>
      <c r="F877" s="83">
        <v>4.2297358256598648E-5</v>
      </c>
    </row>
    <row r="878" spans="1:6" x14ac:dyDescent="0.2">
      <c r="A878" s="81" t="s">
        <v>744</v>
      </c>
      <c r="B878" s="81" t="s">
        <v>753</v>
      </c>
      <c r="C878" s="84">
        <v>30</v>
      </c>
      <c r="D878" s="82">
        <v>516044.87</v>
      </c>
      <c r="E878" s="82">
        <v>30962.7</v>
      </c>
      <c r="F878" s="83">
        <v>4.00427080856069E-5</v>
      </c>
    </row>
    <row r="879" spans="1:6" x14ac:dyDescent="0.2">
      <c r="A879" s="81" t="s">
        <v>744</v>
      </c>
      <c r="B879" s="81" t="s">
        <v>754</v>
      </c>
      <c r="C879" s="84">
        <v>16</v>
      </c>
      <c r="D879" s="82">
        <v>171703.47</v>
      </c>
      <c r="E879" s="82">
        <v>10302.209999999999</v>
      </c>
      <c r="F879" s="83">
        <v>1.3323398400870087E-5</v>
      </c>
    </row>
    <row r="880" spans="1:6" x14ac:dyDescent="0.2">
      <c r="A880" s="81" t="s">
        <v>744</v>
      </c>
      <c r="B880" s="81" t="s">
        <v>794</v>
      </c>
      <c r="C880" s="84">
        <v>17</v>
      </c>
      <c r="D880" s="82">
        <v>0</v>
      </c>
      <c r="E880" s="82">
        <v>0</v>
      </c>
      <c r="F880" s="83">
        <v>0</v>
      </c>
    </row>
    <row r="881" spans="1:6" x14ac:dyDescent="0.2">
      <c r="A881" s="81" t="s">
        <v>744</v>
      </c>
      <c r="B881" s="81" t="s">
        <v>50</v>
      </c>
      <c r="C881" s="84">
        <v>100</v>
      </c>
      <c r="D881" s="82">
        <v>1182535.1000000001</v>
      </c>
      <c r="E881" s="82">
        <v>70952.11</v>
      </c>
      <c r="F881" s="83">
        <v>9.1759266110121867E-5</v>
      </c>
    </row>
    <row r="882" spans="1:6" x14ac:dyDescent="0.2">
      <c r="A882" s="81" t="s">
        <v>744</v>
      </c>
      <c r="B882" s="81" t="s">
        <v>51</v>
      </c>
      <c r="C882" s="84">
        <v>6171</v>
      </c>
      <c r="D882" s="82">
        <v>518063564.19</v>
      </c>
      <c r="E882" s="82">
        <v>30967665.41</v>
      </c>
      <c r="F882" s="83">
        <v>4.004912963357124E-2</v>
      </c>
    </row>
    <row r="883" spans="1:6" x14ac:dyDescent="0.2">
      <c r="A883" s="81" t="s">
        <v>755</v>
      </c>
      <c r="B883" s="81" t="s">
        <v>756</v>
      </c>
      <c r="C883" s="84">
        <v>225</v>
      </c>
      <c r="D883" s="82">
        <v>10263653.74</v>
      </c>
      <c r="E883" s="82">
        <v>610654.41</v>
      </c>
      <c r="F883" s="83">
        <v>7.8973268742126858E-4</v>
      </c>
    </row>
    <row r="884" spans="1:6" x14ac:dyDescent="0.2">
      <c r="A884" s="81" t="s">
        <v>755</v>
      </c>
      <c r="B884" s="81" t="s">
        <v>759</v>
      </c>
      <c r="C884" s="84">
        <v>39</v>
      </c>
      <c r="D884" s="82">
        <v>2454257.71</v>
      </c>
      <c r="E884" s="82">
        <v>147255.47</v>
      </c>
      <c r="F884" s="83">
        <v>1.9043907021089389E-4</v>
      </c>
    </row>
    <row r="885" spans="1:6" x14ac:dyDescent="0.2">
      <c r="A885" s="81" t="s">
        <v>755</v>
      </c>
      <c r="B885" s="81" t="s">
        <v>757</v>
      </c>
      <c r="C885" s="84">
        <v>75</v>
      </c>
      <c r="D885" s="82">
        <v>1859144.12</v>
      </c>
      <c r="E885" s="82">
        <v>111548.64</v>
      </c>
      <c r="F885" s="83">
        <v>1.4426098592391662E-4</v>
      </c>
    </row>
    <row r="886" spans="1:6" x14ac:dyDescent="0.2">
      <c r="A886" s="81" t="s">
        <v>755</v>
      </c>
      <c r="B886" s="81" t="s">
        <v>760</v>
      </c>
      <c r="C886" s="84">
        <v>17</v>
      </c>
      <c r="D886" s="82">
        <v>410302.55</v>
      </c>
      <c r="E886" s="82">
        <v>24618.16</v>
      </c>
      <c r="F886" s="83">
        <v>3.1837591504770722E-5</v>
      </c>
    </row>
    <row r="887" spans="1:6" x14ac:dyDescent="0.2">
      <c r="A887" s="81" t="s">
        <v>755</v>
      </c>
      <c r="B887" s="81" t="s">
        <v>758</v>
      </c>
      <c r="C887" s="84">
        <v>30</v>
      </c>
      <c r="D887" s="82">
        <v>332190.71000000002</v>
      </c>
      <c r="E887" s="82">
        <v>19931.47</v>
      </c>
      <c r="F887" s="83">
        <v>2.5776499947583104E-5</v>
      </c>
    </row>
    <row r="888" spans="1:6" x14ac:dyDescent="0.2">
      <c r="A888" s="81" t="s">
        <v>755</v>
      </c>
      <c r="B888" s="81" t="s">
        <v>50</v>
      </c>
      <c r="C888" s="84">
        <v>66</v>
      </c>
      <c r="D888" s="82">
        <v>316615.75</v>
      </c>
      <c r="E888" s="82">
        <v>18996.939999999999</v>
      </c>
      <c r="F888" s="83">
        <v>2.456791309994894E-5</v>
      </c>
    </row>
    <row r="889" spans="1:6" x14ac:dyDescent="0.2">
      <c r="A889" s="81" t="s">
        <v>755</v>
      </c>
      <c r="B889" s="81" t="s">
        <v>51</v>
      </c>
      <c r="C889" s="84">
        <v>452</v>
      </c>
      <c r="D889" s="82">
        <v>15636164.58</v>
      </c>
      <c r="E889" s="82">
        <v>933005.08</v>
      </c>
      <c r="F889" s="83">
        <v>1.2066147351758184E-3</v>
      </c>
    </row>
    <row r="890" spans="1:6" x14ac:dyDescent="0.2">
      <c r="A890" s="81" t="s">
        <v>761</v>
      </c>
      <c r="B890" s="81" t="s">
        <v>764</v>
      </c>
      <c r="C890" s="84">
        <v>250</v>
      </c>
      <c r="D890" s="82">
        <v>13305216.9</v>
      </c>
      <c r="E890" s="82">
        <v>796711.32</v>
      </c>
      <c r="F890" s="83">
        <v>1.0303519659221755E-3</v>
      </c>
    </row>
    <row r="891" spans="1:6" x14ac:dyDescent="0.2">
      <c r="A891" s="81" t="s">
        <v>761</v>
      </c>
      <c r="B891" s="81" t="s">
        <v>762</v>
      </c>
      <c r="C891" s="84">
        <v>289</v>
      </c>
      <c r="D891" s="82">
        <v>8508582.9000000004</v>
      </c>
      <c r="E891" s="82">
        <v>508219.27</v>
      </c>
      <c r="F891" s="83">
        <v>6.5725779315402842E-4</v>
      </c>
    </row>
    <row r="892" spans="1:6" x14ac:dyDescent="0.2">
      <c r="A892" s="81" t="s">
        <v>761</v>
      </c>
      <c r="B892" s="81" t="s">
        <v>763</v>
      </c>
      <c r="C892" s="84">
        <v>238</v>
      </c>
      <c r="D892" s="82">
        <v>5704632.1900000004</v>
      </c>
      <c r="E892" s="82">
        <v>342253.9</v>
      </c>
      <c r="F892" s="83">
        <v>4.4262202614308498E-4</v>
      </c>
    </row>
    <row r="893" spans="1:6" x14ac:dyDescent="0.2">
      <c r="A893" s="81" t="s">
        <v>761</v>
      </c>
      <c r="B893" s="81" t="s">
        <v>766</v>
      </c>
      <c r="C893" s="84">
        <v>42</v>
      </c>
      <c r="D893" s="82">
        <v>2669528.2000000002</v>
      </c>
      <c r="E893" s="82">
        <v>160171.69</v>
      </c>
      <c r="F893" s="83">
        <v>2.0714305361768586E-4</v>
      </c>
    </row>
    <row r="894" spans="1:6" x14ac:dyDescent="0.2">
      <c r="A894" s="81" t="s">
        <v>761</v>
      </c>
      <c r="B894" s="81" t="s">
        <v>765</v>
      </c>
      <c r="C894" s="84">
        <v>25</v>
      </c>
      <c r="D894" s="82">
        <v>638662.21</v>
      </c>
      <c r="E894" s="82">
        <v>38319.74</v>
      </c>
      <c r="F894" s="83">
        <v>4.955724671092489E-5</v>
      </c>
    </row>
    <row r="895" spans="1:6" x14ac:dyDescent="0.2">
      <c r="A895" s="81" t="s">
        <v>761</v>
      </c>
      <c r="B895" s="81" t="s">
        <v>767</v>
      </c>
      <c r="C895" s="84">
        <v>18</v>
      </c>
      <c r="D895" s="82">
        <v>383097.62</v>
      </c>
      <c r="E895" s="82">
        <v>22985.89</v>
      </c>
      <c r="F895" s="83">
        <v>2.9726647978305212E-5</v>
      </c>
    </row>
    <row r="896" spans="1:6" x14ac:dyDescent="0.2">
      <c r="A896" s="81" t="s">
        <v>761</v>
      </c>
      <c r="B896" s="81" t="s">
        <v>50</v>
      </c>
      <c r="C896" s="84">
        <v>37</v>
      </c>
      <c r="D896" s="82">
        <v>78483.199999999997</v>
      </c>
      <c r="E896" s="82">
        <v>4708.99</v>
      </c>
      <c r="F896" s="83">
        <v>6.0899311735747214E-6</v>
      </c>
    </row>
    <row r="897" spans="1:6" x14ac:dyDescent="0.2">
      <c r="A897" s="81" t="s">
        <v>761</v>
      </c>
      <c r="B897" s="81" t="s">
        <v>51</v>
      </c>
      <c r="C897" s="84">
        <v>899</v>
      </c>
      <c r="D897" s="82">
        <v>31288203.219999999</v>
      </c>
      <c r="E897" s="82">
        <v>1873370.8</v>
      </c>
      <c r="F897" s="83">
        <v>2.4227486646997798E-3</v>
      </c>
    </row>
    <row r="898" spans="1:6" x14ac:dyDescent="0.2">
      <c r="A898" s="81" t="s">
        <v>21</v>
      </c>
      <c r="B898" s="81" t="s">
        <v>21</v>
      </c>
      <c r="C898" s="84">
        <v>193745</v>
      </c>
      <c r="D898" s="82">
        <v>12934812959.98</v>
      </c>
      <c r="E898" s="82">
        <v>773241907.96000004</v>
      </c>
      <c r="F898" s="82"/>
    </row>
    <row r="899" spans="1:6" x14ac:dyDescent="0.2">
      <c r="D899" s="63"/>
      <c r="E899" s="63"/>
      <c r="F899" s="64"/>
    </row>
    <row r="900" spans="1:6" x14ac:dyDescent="0.2">
      <c r="D900" s="63"/>
      <c r="E900" s="63"/>
      <c r="F900" s="64"/>
    </row>
    <row r="901" spans="1:6" x14ac:dyDescent="0.2">
      <c r="D901" s="63"/>
      <c r="E901" s="63"/>
      <c r="F901" s="64"/>
    </row>
    <row r="902" spans="1:6" x14ac:dyDescent="0.2">
      <c r="D902" s="63"/>
      <c r="E902" s="63"/>
      <c r="F902" s="64"/>
    </row>
    <row r="903" spans="1:6" x14ac:dyDescent="0.2">
      <c r="D903" s="63"/>
      <c r="E903" s="63"/>
      <c r="F903" s="64"/>
    </row>
    <row r="904" spans="1:6" x14ac:dyDescent="0.2">
      <c r="D904" s="63"/>
      <c r="E904" s="63"/>
      <c r="F904" s="64"/>
    </row>
    <row r="905" spans="1:6" x14ac:dyDescent="0.2">
      <c r="D905" s="63"/>
      <c r="E905" s="63"/>
      <c r="F905" s="64"/>
    </row>
    <row r="906" spans="1:6" x14ac:dyDescent="0.2">
      <c r="D906" s="63"/>
      <c r="E906" s="63"/>
      <c r="F906" s="64"/>
    </row>
    <row r="907" spans="1:6" x14ac:dyDescent="0.2">
      <c r="D907" s="63"/>
      <c r="E907" s="63"/>
      <c r="F907" s="64"/>
    </row>
    <row r="908" spans="1:6" x14ac:dyDescent="0.2">
      <c r="D908" s="63"/>
      <c r="E908" s="63"/>
      <c r="F908" s="64"/>
    </row>
    <row r="909" spans="1:6" x14ac:dyDescent="0.2">
      <c r="D909" s="63"/>
      <c r="E909" s="63"/>
      <c r="F909" s="64"/>
    </row>
    <row r="910" spans="1:6" x14ac:dyDescent="0.2">
      <c r="D910" s="63"/>
      <c r="E910" s="63"/>
      <c r="F910" s="64"/>
    </row>
    <row r="911" spans="1:6" x14ac:dyDescent="0.2">
      <c r="D911" s="63"/>
      <c r="E911" s="63"/>
      <c r="F911" s="64"/>
    </row>
    <row r="912" spans="1:6" x14ac:dyDescent="0.2">
      <c r="D912" s="63"/>
      <c r="E912" s="63"/>
      <c r="F912" s="64"/>
    </row>
    <row r="913" spans="4:6" x14ac:dyDescent="0.2">
      <c r="D913" s="63"/>
      <c r="E913" s="63"/>
      <c r="F913" s="64"/>
    </row>
    <row r="914" spans="4:6" x14ac:dyDescent="0.2">
      <c r="D914" s="63"/>
      <c r="E914" s="63"/>
      <c r="F914" s="64"/>
    </row>
    <row r="915" spans="4:6" x14ac:dyDescent="0.2">
      <c r="D915" s="63"/>
      <c r="E915" s="63"/>
      <c r="F915" s="64"/>
    </row>
    <row r="916" spans="4:6" x14ac:dyDescent="0.2">
      <c r="D916" s="63"/>
      <c r="E916" s="63"/>
      <c r="F916" s="64"/>
    </row>
    <row r="917" spans="4:6" x14ac:dyDescent="0.2">
      <c r="D917" s="63"/>
      <c r="E917" s="63"/>
      <c r="F917" s="64"/>
    </row>
    <row r="918" spans="4:6" x14ac:dyDescent="0.2">
      <c r="D918" s="63"/>
      <c r="E918" s="63"/>
      <c r="F918" s="64"/>
    </row>
    <row r="919" spans="4:6" x14ac:dyDescent="0.2">
      <c r="D919" s="63"/>
      <c r="E919" s="63"/>
      <c r="F919" s="64"/>
    </row>
    <row r="920" spans="4:6" x14ac:dyDescent="0.2">
      <c r="D920" s="63"/>
      <c r="E920" s="63"/>
      <c r="F920" s="64"/>
    </row>
    <row r="921" spans="4:6" x14ac:dyDescent="0.2">
      <c r="D921" s="63"/>
      <c r="E921" s="63"/>
      <c r="F921" s="64"/>
    </row>
    <row r="922" spans="4:6" x14ac:dyDescent="0.2">
      <c r="D922" s="63"/>
      <c r="E922" s="63"/>
      <c r="F922" s="64"/>
    </row>
    <row r="923" spans="4:6" x14ac:dyDescent="0.2">
      <c r="D923" s="63"/>
      <c r="E923" s="63"/>
      <c r="F923" s="64"/>
    </row>
    <row r="924" spans="4:6" x14ac:dyDescent="0.2">
      <c r="D924" s="63"/>
      <c r="E924" s="63"/>
      <c r="F924" s="64"/>
    </row>
    <row r="925" spans="4:6" x14ac:dyDescent="0.2">
      <c r="D925" s="63"/>
      <c r="E925" s="63"/>
      <c r="F925" s="64"/>
    </row>
    <row r="926" spans="4:6" x14ac:dyDescent="0.2">
      <c r="D926" s="63"/>
      <c r="E926" s="63"/>
      <c r="F926" s="64"/>
    </row>
    <row r="927" spans="4:6" x14ac:dyDescent="0.2">
      <c r="D927" s="63"/>
      <c r="E927" s="63"/>
      <c r="F927" s="64"/>
    </row>
    <row r="928" spans="4:6" x14ac:dyDescent="0.2">
      <c r="D928" s="63"/>
      <c r="E928" s="63"/>
      <c r="F928" s="64"/>
    </row>
    <row r="929" spans="4:6" x14ac:dyDescent="0.2">
      <c r="D929" s="63"/>
      <c r="E929" s="63"/>
      <c r="F929" s="64"/>
    </row>
    <row r="930" spans="4:6" x14ac:dyDescent="0.2">
      <c r="D930" s="63"/>
      <c r="E930" s="63"/>
      <c r="F930" s="64"/>
    </row>
    <row r="931" spans="4:6" x14ac:dyDescent="0.2">
      <c r="D931" s="63"/>
      <c r="E931" s="63"/>
      <c r="F931" s="64"/>
    </row>
    <row r="932" spans="4:6" x14ac:dyDescent="0.2">
      <c r="D932" s="63"/>
      <c r="E932" s="63"/>
      <c r="F932" s="64"/>
    </row>
    <row r="933" spans="4:6" x14ac:dyDescent="0.2">
      <c r="D933" s="63"/>
      <c r="E933" s="63"/>
      <c r="F933" s="64"/>
    </row>
    <row r="934" spans="4:6" x14ac:dyDescent="0.2">
      <c r="D934" s="63"/>
      <c r="E934" s="63"/>
      <c r="F934" s="64"/>
    </row>
    <row r="935" spans="4:6" x14ac:dyDescent="0.2">
      <c r="D935" s="63"/>
      <c r="E935" s="63"/>
      <c r="F935" s="64"/>
    </row>
    <row r="936" spans="4:6" x14ac:dyDescent="0.2">
      <c r="D936" s="63"/>
      <c r="E936" s="63"/>
      <c r="F936" s="64"/>
    </row>
    <row r="937" spans="4:6" x14ac:dyDescent="0.2">
      <c r="D937" s="63"/>
      <c r="E937" s="63"/>
      <c r="F937" s="64"/>
    </row>
    <row r="938" spans="4:6" x14ac:dyDescent="0.2">
      <c r="D938" s="63"/>
      <c r="E938" s="63"/>
      <c r="F938" s="64"/>
    </row>
    <row r="939" spans="4:6" x14ac:dyDescent="0.2">
      <c r="D939" s="63"/>
      <c r="E939" s="63"/>
      <c r="F939" s="64"/>
    </row>
    <row r="940" spans="4:6" x14ac:dyDescent="0.2">
      <c r="D940" s="63"/>
      <c r="E940" s="63"/>
      <c r="F940" s="64"/>
    </row>
    <row r="941" spans="4:6" x14ac:dyDescent="0.2">
      <c r="D941" s="63"/>
      <c r="E941" s="63"/>
      <c r="F941" s="64"/>
    </row>
    <row r="942" spans="4:6" x14ac:dyDescent="0.2">
      <c r="D942" s="63"/>
      <c r="E942" s="63"/>
      <c r="F942" s="64"/>
    </row>
    <row r="943" spans="4:6" x14ac:dyDescent="0.2">
      <c r="D943" s="63"/>
      <c r="E943" s="63"/>
      <c r="F943" s="64"/>
    </row>
    <row r="944" spans="4:6" x14ac:dyDescent="0.2">
      <c r="D944" s="63"/>
      <c r="E944" s="63"/>
      <c r="F944" s="64"/>
    </row>
    <row r="945" spans="4:6" x14ac:dyDescent="0.2">
      <c r="D945" s="63"/>
      <c r="E945" s="63"/>
      <c r="F945" s="64"/>
    </row>
    <row r="946" spans="4:6" x14ac:dyDescent="0.2">
      <c r="D946" s="63"/>
      <c r="E946" s="63"/>
      <c r="F946" s="64"/>
    </row>
  </sheetData>
  <autoFilter ref="A7:F912" xr:uid="{BB229922-5035-4B77-B331-D9ED06111ED2}"/>
  <mergeCells count="5">
    <mergeCell ref="A1:F1"/>
    <mergeCell ref="A2:F2"/>
    <mergeCell ref="A3:F3"/>
    <mergeCell ref="A4:F4"/>
    <mergeCell ref="A5:F5"/>
  </mergeCells>
  <conditionalFormatting sqref="B946:F946 C11:F945 B8:E945">
    <cfRule type="expression" dxfId="0" priority="6" stopIfTrue="1">
      <formula>$B8="Other"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5B7C-A5CA-4941-B653-97AC46B9F5ED}">
  <dimension ref="A1:F1294"/>
  <sheetViews>
    <sheetView tabSelected="1" workbookViewId="0">
      <pane xSplit="2" ySplit="6" topLeftCell="C1282" activePane="bottomRight" state="frozen"/>
      <selection pane="topRight" activeCell="C1" sqref="C1"/>
      <selection pane="bottomLeft" activeCell="A2" sqref="A2"/>
      <selection pane="bottomRight" activeCell="G1290" sqref="G1290"/>
    </sheetView>
  </sheetViews>
  <sheetFormatPr defaultRowHeight="14.25" x14ac:dyDescent="0.2"/>
  <cols>
    <col min="1" max="1" width="9.6640625" style="58" bestFit="1" customWidth="1"/>
    <col min="2" max="2" width="18.21875" style="58" bestFit="1" customWidth="1"/>
    <col min="3" max="3" width="9" style="58" customWidth="1"/>
    <col min="4" max="4" width="12.88671875" style="58" bestFit="1" customWidth="1"/>
    <col min="5" max="5" width="10.5546875" style="58" bestFit="1" customWidth="1"/>
    <col min="6" max="6" width="8.109375" style="72" bestFit="1" customWidth="1"/>
    <col min="7" max="16384" width="8.88671875" style="58"/>
  </cols>
  <sheetData>
    <row r="1" spans="1:6" ht="15" x14ac:dyDescent="0.25">
      <c r="A1" s="79" t="s">
        <v>768</v>
      </c>
      <c r="B1" s="79"/>
      <c r="C1" s="79"/>
      <c r="D1" s="79"/>
      <c r="E1" s="79"/>
      <c r="F1" s="79"/>
    </row>
    <row r="2" spans="1:6" ht="15" x14ac:dyDescent="0.25">
      <c r="A2" s="77" t="s">
        <v>769</v>
      </c>
      <c r="B2" s="77"/>
      <c r="C2" s="77"/>
      <c r="D2" s="77"/>
      <c r="E2" s="77"/>
      <c r="F2" s="77"/>
    </row>
    <row r="3" spans="1:6" ht="15" x14ac:dyDescent="0.25">
      <c r="A3" s="77" t="s">
        <v>783</v>
      </c>
      <c r="B3" s="80"/>
      <c r="C3" s="80"/>
      <c r="D3" s="80"/>
      <c r="E3" s="80"/>
      <c r="F3" s="80"/>
    </row>
    <row r="4" spans="1:6" ht="15" x14ac:dyDescent="0.25">
      <c r="A4" s="56"/>
      <c r="B4" s="57"/>
      <c r="C4" s="57"/>
      <c r="D4" s="57"/>
      <c r="E4" s="57"/>
      <c r="F4" s="57"/>
    </row>
    <row r="5" spans="1:6" ht="75" customHeight="1" x14ac:dyDescent="0.2">
      <c r="A5" s="78" t="s">
        <v>41</v>
      </c>
      <c r="B5" s="78"/>
      <c r="C5" s="78"/>
      <c r="D5" s="78"/>
      <c r="E5" s="78"/>
      <c r="F5" s="78"/>
    </row>
    <row r="6" spans="1:6" ht="30" x14ac:dyDescent="0.25">
      <c r="A6" s="66" t="s">
        <v>42</v>
      </c>
      <c r="B6" s="66" t="s">
        <v>0</v>
      </c>
      <c r="C6" s="67" t="s">
        <v>13</v>
      </c>
      <c r="D6" s="67" t="s">
        <v>27</v>
      </c>
      <c r="E6" s="67" t="s">
        <v>11</v>
      </c>
      <c r="F6" s="68" t="s">
        <v>44</v>
      </c>
    </row>
    <row r="7" spans="1:6" x14ac:dyDescent="0.2">
      <c r="A7" s="58" t="s">
        <v>45</v>
      </c>
      <c r="B7" s="58" t="s">
        <v>5</v>
      </c>
      <c r="C7" s="69" t="s">
        <v>770</v>
      </c>
      <c r="D7" s="70" t="s">
        <v>770</v>
      </c>
      <c r="E7" s="70" t="s">
        <v>770</v>
      </c>
      <c r="F7" s="71" t="s">
        <v>770</v>
      </c>
    </row>
    <row r="8" spans="1:6" x14ac:dyDescent="0.2">
      <c r="A8" s="58" t="s">
        <v>45</v>
      </c>
      <c r="B8" s="58" t="s">
        <v>1</v>
      </c>
      <c r="C8" s="69">
        <v>12</v>
      </c>
      <c r="D8" s="70">
        <v>1460828</v>
      </c>
      <c r="E8" s="70">
        <v>87650</v>
      </c>
      <c r="F8" s="71">
        <v>1.1354437263010087E-4</v>
      </c>
    </row>
    <row r="9" spans="1:6" x14ac:dyDescent="0.2">
      <c r="A9" s="58" t="s">
        <v>45</v>
      </c>
      <c r="B9" s="58" t="s">
        <v>771</v>
      </c>
      <c r="C9" s="69">
        <v>45</v>
      </c>
      <c r="D9" s="70">
        <v>2560663</v>
      </c>
      <c r="E9" s="70">
        <v>153640</v>
      </c>
      <c r="F9" s="71">
        <v>1.9902974798503934E-4</v>
      </c>
    </row>
    <row r="10" spans="1:6" x14ac:dyDescent="0.2">
      <c r="A10" s="58" t="s">
        <v>45</v>
      </c>
      <c r="B10" s="58" t="s">
        <v>3</v>
      </c>
      <c r="C10" s="69">
        <v>18</v>
      </c>
      <c r="D10" s="70">
        <v>1957125</v>
      </c>
      <c r="E10" s="70">
        <v>117427</v>
      </c>
      <c r="F10" s="71">
        <v>1.5211836902264523E-4</v>
      </c>
    </row>
    <row r="11" spans="1:6" x14ac:dyDescent="0.2">
      <c r="A11" s="58" t="s">
        <v>45</v>
      </c>
      <c r="B11" s="58" t="s">
        <v>2</v>
      </c>
      <c r="C11" s="69">
        <v>24</v>
      </c>
      <c r="D11" s="70">
        <v>688291</v>
      </c>
      <c r="E11" s="70">
        <v>41297</v>
      </c>
      <c r="F11" s="71">
        <v>5.349734120371107E-5</v>
      </c>
    </row>
    <row r="12" spans="1:6" x14ac:dyDescent="0.2">
      <c r="A12" s="58" t="s">
        <v>45</v>
      </c>
      <c r="B12" s="58" t="s">
        <v>6</v>
      </c>
      <c r="C12" s="69" t="s">
        <v>770</v>
      </c>
      <c r="D12" s="70" t="s">
        <v>770</v>
      </c>
      <c r="E12" s="70" t="s">
        <v>770</v>
      </c>
      <c r="F12" s="71" t="s">
        <v>770</v>
      </c>
    </row>
    <row r="13" spans="1:6" x14ac:dyDescent="0.2">
      <c r="A13" s="58" t="s">
        <v>45</v>
      </c>
      <c r="B13" s="58" t="s">
        <v>10</v>
      </c>
      <c r="C13" s="69">
        <v>126</v>
      </c>
      <c r="D13" s="70">
        <v>3870401</v>
      </c>
      <c r="E13" s="70">
        <v>232224</v>
      </c>
      <c r="F13" s="71">
        <v>3.0082975915176892E-4</v>
      </c>
    </row>
    <row r="14" spans="1:6" x14ac:dyDescent="0.2">
      <c r="A14" s="58" t="s">
        <v>45</v>
      </c>
      <c r="B14" s="58" t="s">
        <v>4</v>
      </c>
      <c r="C14" s="69">
        <v>40</v>
      </c>
      <c r="D14" s="70">
        <v>3955523</v>
      </c>
      <c r="E14" s="70">
        <v>237331</v>
      </c>
      <c r="F14" s="71">
        <v>3.0744551626553872E-4</v>
      </c>
    </row>
    <row r="15" spans="1:6" x14ac:dyDescent="0.2">
      <c r="A15" s="58" t="s">
        <v>45</v>
      </c>
      <c r="B15" s="58" t="s">
        <v>772</v>
      </c>
      <c r="C15" s="69">
        <v>186</v>
      </c>
      <c r="D15" s="70">
        <v>2901723</v>
      </c>
      <c r="E15" s="70">
        <v>165144</v>
      </c>
      <c r="F15" s="71">
        <v>2.1393236592841274E-4</v>
      </c>
    </row>
    <row r="16" spans="1:6" x14ac:dyDescent="0.2">
      <c r="A16" s="58" t="s">
        <v>45</v>
      </c>
      <c r="B16" s="58" t="s">
        <v>8</v>
      </c>
      <c r="C16" s="69">
        <v>51</v>
      </c>
      <c r="D16" s="70">
        <v>675246</v>
      </c>
      <c r="E16" s="70">
        <v>40515</v>
      </c>
      <c r="F16" s="71">
        <v>5.2484315540314168E-5</v>
      </c>
    </row>
    <row r="17" spans="1:6" x14ac:dyDescent="0.2">
      <c r="A17" s="58" t="s">
        <v>45</v>
      </c>
      <c r="B17" s="58" t="s">
        <v>773</v>
      </c>
      <c r="C17" s="69">
        <v>42</v>
      </c>
      <c r="D17" s="70">
        <v>2276176</v>
      </c>
      <c r="E17" s="70">
        <v>136571</v>
      </c>
      <c r="F17" s="71">
        <v>1.7691806633731325E-4</v>
      </c>
    </row>
    <row r="18" spans="1:6" x14ac:dyDescent="0.2">
      <c r="A18" s="58" t="s">
        <v>45</v>
      </c>
      <c r="B18" s="58" t="s">
        <v>25</v>
      </c>
      <c r="C18" s="69">
        <v>34</v>
      </c>
      <c r="D18" s="70">
        <v>4406207</v>
      </c>
      <c r="E18" s="70">
        <v>264372</v>
      </c>
      <c r="F18" s="71">
        <v>3.4247521826543097E-4</v>
      </c>
    </row>
    <row r="19" spans="1:6" x14ac:dyDescent="0.2">
      <c r="A19" s="58" t="s">
        <v>45</v>
      </c>
      <c r="B19" s="58" t="s">
        <v>51</v>
      </c>
      <c r="C19" s="69">
        <v>578</v>
      </c>
      <c r="D19" s="70">
        <v>24752183</v>
      </c>
      <c r="E19" s="70">
        <v>1476172</v>
      </c>
      <c r="F19" s="71">
        <v>1.9122763677595124E-3</v>
      </c>
    </row>
    <row r="20" spans="1:6" x14ac:dyDescent="0.2">
      <c r="A20" s="58" t="s">
        <v>52</v>
      </c>
      <c r="B20" s="58" t="s">
        <v>5</v>
      </c>
      <c r="C20" s="69" t="s">
        <v>770</v>
      </c>
      <c r="D20" s="70" t="s">
        <v>770</v>
      </c>
      <c r="E20" s="70" t="s">
        <v>770</v>
      </c>
      <c r="F20" s="71" t="s">
        <v>770</v>
      </c>
    </row>
    <row r="21" spans="1:6" x14ac:dyDescent="0.2">
      <c r="A21" s="58" t="s">
        <v>52</v>
      </c>
      <c r="B21" s="58" t="s">
        <v>1</v>
      </c>
      <c r="C21" s="69">
        <v>18</v>
      </c>
      <c r="D21" s="70">
        <v>974570</v>
      </c>
      <c r="E21" s="70">
        <v>58474</v>
      </c>
      <c r="F21" s="71">
        <v>7.5748929209041845E-5</v>
      </c>
    </row>
    <row r="22" spans="1:6" x14ac:dyDescent="0.2">
      <c r="A22" s="58" t="s">
        <v>52</v>
      </c>
      <c r="B22" s="58" t="s">
        <v>771</v>
      </c>
      <c r="C22" s="69">
        <v>30</v>
      </c>
      <c r="D22" s="70">
        <v>1205875</v>
      </c>
      <c r="E22" s="70">
        <v>72352</v>
      </c>
      <c r="F22" s="71">
        <v>9.3726896161244242E-5</v>
      </c>
    </row>
    <row r="23" spans="1:6" x14ac:dyDescent="0.2">
      <c r="A23" s="58" t="s">
        <v>52</v>
      </c>
      <c r="B23" s="58" t="s">
        <v>3</v>
      </c>
      <c r="C23" s="69" t="s">
        <v>770</v>
      </c>
      <c r="D23" s="70" t="s">
        <v>770</v>
      </c>
      <c r="E23" s="70" t="s">
        <v>770</v>
      </c>
      <c r="F23" s="71" t="s">
        <v>770</v>
      </c>
    </row>
    <row r="24" spans="1:6" x14ac:dyDescent="0.2">
      <c r="A24" s="58" t="s">
        <v>52</v>
      </c>
      <c r="B24" s="58" t="s">
        <v>2</v>
      </c>
      <c r="C24" s="69" t="s">
        <v>770</v>
      </c>
      <c r="D24" s="70" t="s">
        <v>770</v>
      </c>
      <c r="E24" s="70" t="s">
        <v>770</v>
      </c>
      <c r="F24" s="71" t="s">
        <v>770</v>
      </c>
    </row>
    <row r="25" spans="1:6" x14ac:dyDescent="0.2">
      <c r="A25" s="58" t="s">
        <v>52</v>
      </c>
      <c r="B25" s="58" t="s">
        <v>6</v>
      </c>
      <c r="C25" s="69" t="s">
        <v>770</v>
      </c>
      <c r="D25" s="70" t="s">
        <v>770</v>
      </c>
      <c r="E25" s="70" t="s">
        <v>770</v>
      </c>
      <c r="F25" s="71" t="s">
        <v>770</v>
      </c>
    </row>
    <row r="26" spans="1:6" x14ac:dyDescent="0.2">
      <c r="A26" s="58" t="s">
        <v>52</v>
      </c>
      <c r="B26" s="58" t="s">
        <v>10</v>
      </c>
      <c r="C26" s="69">
        <v>57</v>
      </c>
      <c r="D26" s="70">
        <v>1826608</v>
      </c>
      <c r="E26" s="70">
        <v>109596</v>
      </c>
      <c r="F26" s="71">
        <v>1.4197386266706828E-4</v>
      </c>
    </row>
    <row r="27" spans="1:6" x14ac:dyDescent="0.2">
      <c r="A27" s="58" t="s">
        <v>52</v>
      </c>
      <c r="B27" s="58" t="s">
        <v>4</v>
      </c>
      <c r="C27" s="69" t="s">
        <v>770</v>
      </c>
      <c r="D27" s="70" t="s">
        <v>770</v>
      </c>
      <c r="E27" s="70" t="s">
        <v>770</v>
      </c>
      <c r="F27" s="71" t="s">
        <v>770</v>
      </c>
    </row>
    <row r="28" spans="1:6" x14ac:dyDescent="0.2">
      <c r="A28" s="58" t="s">
        <v>52</v>
      </c>
      <c r="B28" s="58" t="s">
        <v>772</v>
      </c>
      <c r="C28" s="69">
        <v>106</v>
      </c>
      <c r="D28" s="70">
        <v>2142422</v>
      </c>
      <c r="E28" s="70">
        <v>125377</v>
      </c>
      <c r="F28" s="71">
        <v>1.6241703145743476E-4</v>
      </c>
    </row>
    <row r="29" spans="1:6" x14ac:dyDescent="0.2">
      <c r="A29" s="58" t="s">
        <v>52</v>
      </c>
      <c r="B29" s="58" t="s">
        <v>8</v>
      </c>
      <c r="C29" s="69">
        <v>12</v>
      </c>
      <c r="D29" s="70">
        <v>39799</v>
      </c>
      <c r="E29" s="70">
        <v>2388</v>
      </c>
      <c r="F29" s="71">
        <v>3.0934850181480988E-6</v>
      </c>
    </row>
    <row r="30" spans="1:6" x14ac:dyDescent="0.2">
      <c r="A30" s="58" t="s">
        <v>52</v>
      </c>
      <c r="B30" s="58" t="s">
        <v>773</v>
      </c>
      <c r="C30" s="69">
        <v>27</v>
      </c>
      <c r="D30" s="70">
        <v>1411158</v>
      </c>
      <c r="E30" s="70">
        <v>84669</v>
      </c>
      <c r="F30" s="71">
        <v>1.0968269807436406E-4</v>
      </c>
    </row>
    <row r="31" spans="1:6" x14ac:dyDescent="0.2">
      <c r="A31" s="58" t="s">
        <v>52</v>
      </c>
      <c r="B31" s="58" t="s">
        <v>25</v>
      </c>
      <c r="C31" s="69">
        <v>36</v>
      </c>
      <c r="D31" s="70">
        <v>3005192</v>
      </c>
      <c r="E31" s="70">
        <v>180312</v>
      </c>
      <c r="F31" s="71">
        <v>2.3358143659644892E-4</v>
      </c>
    </row>
    <row r="32" spans="1:6" x14ac:dyDescent="0.2">
      <c r="A32" s="58" t="s">
        <v>52</v>
      </c>
      <c r="B32" s="58" t="s">
        <v>51</v>
      </c>
      <c r="C32" s="69">
        <v>316</v>
      </c>
      <c r="D32" s="70">
        <v>11586712</v>
      </c>
      <c r="E32" s="70">
        <v>692034</v>
      </c>
      <c r="F32" s="71">
        <v>8.9648107665372761E-4</v>
      </c>
    </row>
    <row r="33" spans="1:6" x14ac:dyDescent="0.2">
      <c r="A33" s="58" t="s">
        <v>55</v>
      </c>
      <c r="B33" s="58" t="s">
        <v>5</v>
      </c>
      <c r="C33" s="69">
        <v>20</v>
      </c>
      <c r="D33" s="70">
        <v>180155</v>
      </c>
      <c r="E33" s="70">
        <v>10781</v>
      </c>
      <c r="F33" s="71">
        <v>1.396602260496426E-5</v>
      </c>
    </row>
    <row r="34" spans="1:6" x14ac:dyDescent="0.2">
      <c r="A34" s="58" t="s">
        <v>55</v>
      </c>
      <c r="B34" s="58" t="s">
        <v>1</v>
      </c>
      <c r="C34" s="69">
        <v>36</v>
      </c>
      <c r="D34" s="70">
        <v>4109123</v>
      </c>
      <c r="E34" s="70">
        <v>246547</v>
      </c>
      <c r="F34" s="71">
        <v>3.1938419211447209E-4</v>
      </c>
    </row>
    <row r="35" spans="1:6" x14ac:dyDescent="0.2">
      <c r="A35" s="58" t="s">
        <v>55</v>
      </c>
      <c r="B35" s="58" t="s">
        <v>771</v>
      </c>
      <c r="C35" s="69">
        <v>125</v>
      </c>
      <c r="D35" s="70">
        <v>3084547</v>
      </c>
      <c r="E35" s="70">
        <v>185073</v>
      </c>
      <c r="F35" s="71">
        <v>2.3974897519418891E-4</v>
      </c>
    </row>
    <row r="36" spans="1:6" x14ac:dyDescent="0.2">
      <c r="A36" s="58" t="s">
        <v>55</v>
      </c>
      <c r="B36" s="58" t="s">
        <v>3</v>
      </c>
      <c r="C36" s="69">
        <v>51</v>
      </c>
      <c r="D36" s="70">
        <v>4908846</v>
      </c>
      <c r="E36" s="70">
        <v>294531</v>
      </c>
      <c r="F36" s="71">
        <v>3.815440686265401E-4</v>
      </c>
    </row>
    <row r="37" spans="1:6" x14ac:dyDescent="0.2">
      <c r="A37" s="58" t="s">
        <v>55</v>
      </c>
      <c r="B37" s="58" t="s">
        <v>2</v>
      </c>
      <c r="C37" s="69">
        <v>34</v>
      </c>
      <c r="D37" s="70">
        <v>1586903</v>
      </c>
      <c r="E37" s="70">
        <v>95214</v>
      </c>
      <c r="F37" s="71">
        <v>1.2334299937937735E-4</v>
      </c>
    </row>
    <row r="38" spans="1:6" x14ac:dyDescent="0.2">
      <c r="A38" s="58" t="s">
        <v>55</v>
      </c>
      <c r="B38" s="58" t="s">
        <v>6</v>
      </c>
      <c r="C38" s="69">
        <v>27</v>
      </c>
      <c r="D38" s="70">
        <v>1388397</v>
      </c>
      <c r="E38" s="70">
        <v>83304</v>
      </c>
      <c r="F38" s="71">
        <v>1.0791443716574926E-4</v>
      </c>
    </row>
    <row r="39" spans="1:6" x14ac:dyDescent="0.2">
      <c r="A39" s="58" t="s">
        <v>55</v>
      </c>
      <c r="B39" s="58" t="s">
        <v>10</v>
      </c>
      <c r="C39" s="69">
        <v>199</v>
      </c>
      <c r="D39" s="70">
        <v>4280596</v>
      </c>
      <c r="E39" s="70">
        <v>256836</v>
      </c>
      <c r="F39" s="71">
        <v>3.3271286353479275E-4</v>
      </c>
    </row>
    <row r="40" spans="1:6" x14ac:dyDescent="0.2">
      <c r="A40" s="58" t="s">
        <v>55</v>
      </c>
      <c r="B40" s="58" t="s">
        <v>4</v>
      </c>
      <c r="C40" s="69">
        <v>23</v>
      </c>
      <c r="D40" s="70">
        <v>1153245</v>
      </c>
      <c r="E40" s="70">
        <v>69195</v>
      </c>
      <c r="F40" s="71">
        <v>8.9637226059781282E-5</v>
      </c>
    </row>
    <row r="41" spans="1:6" x14ac:dyDescent="0.2">
      <c r="A41" s="58" t="s">
        <v>55</v>
      </c>
      <c r="B41" s="58" t="s">
        <v>772</v>
      </c>
      <c r="C41" s="69">
        <v>410</v>
      </c>
      <c r="D41" s="70">
        <v>5527314</v>
      </c>
      <c r="E41" s="70">
        <v>325305</v>
      </c>
      <c r="F41" s="71">
        <v>4.2140960796845366E-4</v>
      </c>
    </row>
    <row r="42" spans="1:6" x14ac:dyDescent="0.2">
      <c r="A42" s="58" t="s">
        <v>55</v>
      </c>
      <c r="B42" s="58" t="s">
        <v>8</v>
      </c>
      <c r="C42" s="69">
        <v>109</v>
      </c>
      <c r="D42" s="70">
        <v>5450455</v>
      </c>
      <c r="E42" s="70">
        <v>327027</v>
      </c>
      <c r="F42" s="71">
        <v>4.2364033711470619E-4</v>
      </c>
    </row>
    <row r="43" spans="1:6" x14ac:dyDescent="0.2">
      <c r="A43" s="58" t="s">
        <v>55</v>
      </c>
      <c r="B43" s="58" t="s">
        <v>773</v>
      </c>
      <c r="C43" s="69">
        <v>51</v>
      </c>
      <c r="D43" s="70">
        <v>1485765</v>
      </c>
      <c r="E43" s="70">
        <v>89146</v>
      </c>
      <c r="F43" s="71">
        <v>1.1548233476877321E-4</v>
      </c>
    </row>
    <row r="44" spans="1:6" x14ac:dyDescent="0.2">
      <c r="A44" s="58" t="s">
        <v>55</v>
      </c>
      <c r="B44" s="58" t="s">
        <v>25</v>
      </c>
      <c r="C44" s="69">
        <v>53</v>
      </c>
      <c r="D44" s="70">
        <v>3891402</v>
      </c>
      <c r="E44" s="70">
        <v>233484</v>
      </c>
      <c r="F44" s="71">
        <v>3.0246199999049028E-4</v>
      </c>
    </row>
    <row r="45" spans="1:6" x14ac:dyDescent="0.2">
      <c r="A45" s="58" t="s">
        <v>55</v>
      </c>
      <c r="B45" s="58" t="s">
        <v>51</v>
      </c>
      <c r="C45" s="69">
        <v>1138</v>
      </c>
      <c r="D45" s="70">
        <v>37046749</v>
      </c>
      <c r="E45" s="70">
        <v>2216443</v>
      </c>
      <c r="F45" s="71">
        <v>2.8712450645222891E-3</v>
      </c>
    </row>
    <row r="46" spans="1:6" x14ac:dyDescent="0.2">
      <c r="A46" s="58" t="s">
        <v>62</v>
      </c>
      <c r="B46" s="58" t="s">
        <v>5</v>
      </c>
      <c r="C46" s="69">
        <v>15</v>
      </c>
      <c r="D46" s="70">
        <v>379976</v>
      </c>
      <c r="E46" s="70">
        <v>22799</v>
      </c>
      <c r="F46" s="71">
        <v>2.9534491176197031E-5</v>
      </c>
    </row>
    <row r="47" spans="1:6" x14ac:dyDescent="0.2">
      <c r="A47" s="58" t="s">
        <v>62</v>
      </c>
      <c r="B47" s="58" t="s">
        <v>1</v>
      </c>
      <c r="C47" s="69">
        <v>30</v>
      </c>
      <c r="D47" s="70">
        <v>5514623</v>
      </c>
      <c r="E47" s="70">
        <v>330877</v>
      </c>
      <c r="F47" s="71">
        <v>4.2862773967746587E-4</v>
      </c>
    </row>
    <row r="48" spans="1:6" x14ac:dyDescent="0.2">
      <c r="A48" s="58" t="s">
        <v>62</v>
      </c>
      <c r="B48" s="58" t="s">
        <v>771</v>
      </c>
      <c r="C48" s="69">
        <v>84</v>
      </c>
      <c r="D48" s="70">
        <v>4102182</v>
      </c>
      <c r="E48" s="70">
        <v>245992</v>
      </c>
      <c r="F48" s="71">
        <v>3.1866522888789246E-4</v>
      </c>
    </row>
    <row r="49" spans="1:6" x14ac:dyDescent="0.2">
      <c r="A49" s="58" t="s">
        <v>62</v>
      </c>
      <c r="B49" s="58" t="s">
        <v>3</v>
      </c>
      <c r="C49" s="69">
        <v>54</v>
      </c>
      <c r="D49" s="70">
        <v>3448452</v>
      </c>
      <c r="E49" s="70">
        <v>206794</v>
      </c>
      <c r="F49" s="71">
        <v>2.6788699365281325E-4</v>
      </c>
    </row>
    <row r="50" spans="1:6" x14ac:dyDescent="0.2">
      <c r="A50" s="58" t="s">
        <v>62</v>
      </c>
      <c r="B50" s="58" t="s">
        <v>2</v>
      </c>
      <c r="C50" s="69">
        <v>20</v>
      </c>
      <c r="D50" s="70">
        <v>7727178</v>
      </c>
      <c r="E50" s="70">
        <v>463631</v>
      </c>
      <c r="F50" s="71">
        <v>6.0060115261684308E-4</v>
      </c>
    </row>
    <row r="51" spans="1:6" x14ac:dyDescent="0.2">
      <c r="A51" s="58" t="s">
        <v>62</v>
      </c>
      <c r="B51" s="58" t="s">
        <v>6</v>
      </c>
      <c r="C51" s="69">
        <v>18</v>
      </c>
      <c r="D51" s="70">
        <v>450622</v>
      </c>
      <c r="E51" s="70">
        <v>27037</v>
      </c>
      <c r="F51" s="71">
        <v>3.5024520282943947E-5</v>
      </c>
    </row>
    <row r="52" spans="1:6" x14ac:dyDescent="0.2">
      <c r="A52" s="58" t="s">
        <v>62</v>
      </c>
      <c r="B52" s="58" t="s">
        <v>10</v>
      </c>
      <c r="C52" s="69">
        <v>129</v>
      </c>
      <c r="D52" s="70">
        <v>4274472</v>
      </c>
      <c r="E52" s="70">
        <v>256468</v>
      </c>
      <c r="F52" s="71">
        <v>3.3223614557554719E-4</v>
      </c>
    </row>
    <row r="53" spans="1:6" x14ac:dyDescent="0.2">
      <c r="A53" s="58" t="s">
        <v>62</v>
      </c>
      <c r="B53" s="58" t="s">
        <v>4</v>
      </c>
      <c r="C53" s="69">
        <v>37</v>
      </c>
      <c r="D53" s="70">
        <v>878497</v>
      </c>
      <c r="E53" s="70">
        <v>52263</v>
      </c>
      <c r="F53" s="71">
        <v>6.7703018217535213E-5</v>
      </c>
    </row>
    <row r="54" spans="1:6" x14ac:dyDescent="0.2">
      <c r="A54" s="58" t="s">
        <v>62</v>
      </c>
      <c r="B54" s="58" t="s">
        <v>772</v>
      </c>
      <c r="C54" s="69">
        <v>287</v>
      </c>
      <c r="D54" s="70">
        <v>3503431</v>
      </c>
      <c r="E54" s="70">
        <v>203954</v>
      </c>
      <c r="F54" s="71">
        <v>2.6420797461950476E-4</v>
      </c>
    </row>
    <row r="55" spans="1:6" x14ac:dyDescent="0.2">
      <c r="A55" s="58" t="s">
        <v>62</v>
      </c>
      <c r="B55" s="58" t="s">
        <v>8</v>
      </c>
      <c r="C55" s="69">
        <v>72</v>
      </c>
      <c r="D55" s="70">
        <v>862231</v>
      </c>
      <c r="E55" s="70">
        <v>51725</v>
      </c>
      <c r="F55" s="71">
        <v>6.7006077287985936E-5</v>
      </c>
    </row>
    <row r="56" spans="1:6" x14ac:dyDescent="0.2">
      <c r="A56" s="58" t="s">
        <v>62</v>
      </c>
      <c r="B56" s="58" t="s">
        <v>773</v>
      </c>
      <c r="C56" s="69">
        <v>64</v>
      </c>
      <c r="D56" s="70">
        <v>4441107</v>
      </c>
      <c r="E56" s="70">
        <v>266466</v>
      </c>
      <c r="F56" s="71">
        <v>3.4518784708787744E-4</v>
      </c>
    </row>
    <row r="57" spans="1:6" x14ac:dyDescent="0.2">
      <c r="A57" s="58" t="s">
        <v>62</v>
      </c>
      <c r="B57" s="58" t="s">
        <v>25</v>
      </c>
      <c r="C57" s="69">
        <v>48</v>
      </c>
      <c r="D57" s="70">
        <v>2629063</v>
      </c>
      <c r="E57" s="70">
        <v>157744</v>
      </c>
      <c r="F57" s="71">
        <v>2.0434618957401748E-4</v>
      </c>
    </row>
    <row r="58" spans="1:6" x14ac:dyDescent="0.2">
      <c r="A58" s="58" t="s">
        <v>62</v>
      </c>
      <c r="B58" s="58" t="s">
        <v>51</v>
      </c>
      <c r="C58" s="69">
        <v>858</v>
      </c>
      <c r="D58" s="70">
        <v>38211833</v>
      </c>
      <c r="E58" s="70">
        <v>2285751</v>
      </c>
      <c r="F58" s="71">
        <v>2.9610286740858606E-3</v>
      </c>
    </row>
    <row r="59" spans="1:6" x14ac:dyDescent="0.2">
      <c r="A59" s="58" t="s">
        <v>67</v>
      </c>
      <c r="B59" s="58" t="s">
        <v>5</v>
      </c>
      <c r="C59" s="69" t="s">
        <v>770</v>
      </c>
      <c r="D59" s="70" t="s">
        <v>770</v>
      </c>
      <c r="E59" s="70" t="s">
        <v>770</v>
      </c>
      <c r="F59" s="71" t="s">
        <v>770</v>
      </c>
    </row>
    <row r="60" spans="1:6" x14ac:dyDescent="0.2">
      <c r="A60" s="58" t="s">
        <v>67</v>
      </c>
      <c r="B60" s="58" t="s">
        <v>1</v>
      </c>
      <c r="C60" s="69" t="s">
        <v>770</v>
      </c>
      <c r="D60" s="70" t="s">
        <v>770</v>
      </c>
      <c r="E60" s="70" t="s">
        <v>770</v>
      </c>
      <c r="F60" s="71" t="s">
        <v>770</v>
      </c>
    </row>
    <row r="61" spans="1:6" x14ac:dyDescent="0.2">
      <c r="A61" s="58" t="s">
        <v>67</v>
      </c>
      <c r="B61" s="58" t="s">
        <v>771</v>
      </c>
      <c r="C61" s="69">
        <v>38</v>
      </c>
      <c r="D61" s="70">
        <v>934359</v>
      </c>
      <c r="E61" s="70">
        <v>56062</v>
      </c>
      <c r="F61" s="71">
        <v>7.2624353889203818E-5</v>
      </c>
    </row>
    <row r="62" spans="1:6" x14ac:dyDescent="0.2">
      <c r="A62" s="58" t="s">
        <v>67</v>
      </c>
      <c r="B62" s="58" t="s">
        <v>3</v>
      </c>
      <c r="C62" s="69" t="s">
        <v>770</v>
      </c>
      <c r="D62" s="70" t="s">
        <v>770</v>
      </c>
      <c r="E62" s="70" t="s">
        <v>770</v>
      </c>
      <c r="F62" s="71" t="s">
        <v>770</v>
      </c>
    </row>
    <row r="63" spans="1:6" x14ac:dyDescent="0.2">
      <c r="A63" s="58" t="s">
        <v>67</v>
      </c>
      <c r="B63" s="58" t="s">
        <v>2</v>
      </c>
      <c r="C63" s="69">
        <v>12</v>
      </c>
      <c r="D63" s="70">
        <v>949218</v>
      </c>
      <c r="E63" s="70">
        <v>56953</v>
      </c>
      <c r="F63" s="71">
        <v>7.3778581339442497E-5</v>
      </c>
    </row>
    <row r="64" spans="1:6" x14ac:dyDescent="0.2">
      <c r="A64" s="58" t="s">
        <v>67</v>
      </c>
      <c r="B64" s="58" t="s">
        <v>6</v>
      </c>
      <c r="C64" s="69" t="s">
        <v>770</v>
      </c>
      <c r="D64" s="70" t="s">
        <v>770</v>
      </c>
      <c r="E64" s="70" t="s">
        <v>770</v>
      </c>
      <c r="F64" s="71" t="s">
        <v>770</v>
      </c>
    </row>
    <row r="65" spans="1:6" x14ac:dyDescent="0.2">
      <c r="A65" s="58" t="s">
        <v>67</v>
      </c>
      <c r="B65" s="58" t="s">
        <v>10</v>
      </c>
      <c r="C65" s="69">
        <v>78</v>
      </c>
      <c r="D65" s="70">
        <v>2107447</v>
      </c>
      <c r="E65" s="70">
        <v>126447</v>
      </c>
      <c r="F65" s="71">
        <v>1.6380314074111084E-4</v>
      </c>
    </row>
    <row r="66" spans="1:6" x14ac:dyDescent="0.2">
      <c r="A66" s="58" t="s">
        <v>67</v>
      </c>
      <c r="B66" s="58" t="s">
        <v>4</v>
      </c>
      <c r="C66" s="69">
        <v>21</v>
      </c>
      <c r="D66" s="70">
        <v>1823921</v>
      </c>
      <c r="E66" s="70">
        <v>109435</v>
      </c>
      <c r="F66" s="71">
        <v>1.4176529855989832E-4</v>
      </c>
    </row>
    <row r="67" spans="1:6" x14ac:dyDescent="0.2">
      <c r="A67" s="58" t="s">
        <v>67</v>
      </c>
      <c r="B67" s="58" t="s">
        <v>772</v>
      </c>
      <c r="C67" s="69">
        <v>123</v>
      </c>
      <c r="D67" s="70">
        <v>1867612</v>
      </c>
      <c r="E67" s="70">
        <v>110373</v>
      </c>
      <c r="F67" s="71">
        <v>1.4298041118427978E-4</v>
      </c>
    </row>
    <row r="68" spans="1:6" x14ac:dyDescent="0.2">
      <c r="A68" s="58" t="s">
        <v>67</v>
      </c>
      <c r="B68" s="58" t="s">
        <v>8</v>
      </c>
      <c r="C68" s="69">
        <v>48</v>
      </c>
      <c r="D68" s="70">
        <v>438642</v>
      </c>
      <c r="E68" s="70">
        <v>26194</v>
      </c>
      <c r="F68" s="71">
        <v>3.3932473436085135E-5</v>
      </c>
    </row>
    <row r="69" spans="1:6" x14ac:dyDescent="0.2">
      <c r="A69" s="58" t="s">
        <v>67</v>
      </c>
      <c r="B69" s="58" t="s">
        <v>773</v>
      </c>
      <c r="C69" s="69">
        <v>33</v>
      </c>
      <c r="D69" s="70">
        <v>1291373</v>
      </c>
      <c r="E69" s="70">
        <v>77482</v>
      </c>
      <c r="F69" s="71">
        <v>1.0037244814746692E-4</v>
      </c>
    </row>
    <row r="70" spans="1:6" x14ac:dyDescent="0.2">
      <c r="A70" s="58" t="s">
        <v>67</v>
      </c>
      <c r="B70" s="58" t="s">
        <v>25</v>
      </c>
      <c r="C70" s="69">
        <v>34</v>
      </c>
      <c r="D70" s="70">
        <v>1484407</v>
      </c>
      <c r="E70" s="70">
        <v>89064</v>
      </c>
      <c r="F70" s="71">
        <v>1.1537610957133261E-4</v>
      </c>
    </row>
    <row r="71" spans="1:6" x14ac:dyDescent="0.2">
      <c r="A71" s="58" t="s">
        <v>67</v>
      </c>
      <c r="B71" s="58" t="s">
        <v>51</v>
      </c>
      <c r="C71" s="69">
        <v>411</v>
      </c>
      <c r="D71" s="70">
        <v>12835370</v>
      </c>
      <c r="E71" s="70">
        <v>768314</v>
      </c>
      <c r="F71" s="71">
        <v>9.9529641885822383E-4</v>
      </c>
    </row>
    <row r="72" spans="1:6" x14ac:dyDescent="0.2">
      <c r="A72" s="58" t="s">
        <v>70</v>
      </c>
      <c r="B72" s="58" t="s">
        <v>5</v>
      </c>
      <c r="C72" s="69">
        <v>35</v>
      </c>
      <c r="D72" s="70">
        <v>652710</v>
      </c>
      <c r="E72" s="70">
        <v>39163</v>
      </c>
      <c r="F72" s="71">
        <v>5.0732895211781408E-5</v>
      </c>
    </row>
    <row r="73" spans="1:6" x14ac:dyDescent="0.2">
      <c r="A73" s="58" t="s">
        <v>70</v>
      </c>
      <c r="B73" s="58" t="s">
        <v>1</v>
      </c>
      <c r="C73" s="69">
        <v>21</v>
      </c>
      <c r="D73" s="70">
        <v>2810340</v>
      </c>
      <c r="E73" s="70">
        <v>168620</v>
      </c>
      <c r="F73" s="71">
        <v>2.1843527795650436E-4</v>
      </c>
    </row>
    <row r="74" spans="1:6" x14ac:dyDescent="0.2">
      <c r="A74" s="58" t="s">
        <v>70</v>
      </c>
      <c r="B74" s="58" t="s">
        <v>771</v>
      </c>
      <c r="C74" s="69">
        <v>131</v>
      </c>
      <c r="D74" s="70">
        <v>3269642</v>
      </c>
      <c r="E74" s="70">
        <v>196179</v>
      </c>
      <c r="F74" s="71">
        <v>2.5413601230120429E-4</v>
      </c>
    </row>
    <row r="75" spans="1:6" x14ac:dyDescent="0.2">
      <c r="A75" s="58" t="s">
        <v>70</v>
      </c>
      <c r="B75" s="58" t="s">
        <v>3</v>
      </c>
      <c r="C75" s="69">
        <v>57</v>
      </c>
      <c r="D75" s="70">
        <v>4457101</v>
      </c>
      <c r="E75" s="70">
        <v>267426</v>
      </c>
      <c r="F75" s="71">
        <v>3.4643145915547467E-4</v>
      </c>
    </row>
    <row r="76" spans="1:6" x14ac:dyDescent="0.2">
      <c r="A76" s="58" t="s">
        <v>70</v>
      </c>
      <c r="B76" s="58" t="s">
        <v>2</v>
      </c>
      <c r="C76" s="69">
        <v>37</v>
      </c>
      <c r="D76" s="70">
        <v>2275910</v>
      </c>
      <c r="E76" s="70">
        <v>136555</v>
      </c>
      <c r="F76" s="71">
        <v>1.7689733946951996E-4</v>
      </c>
    </row>
    <row r="77" spans="1:6" x14ac:dyDescent="0.2">
      <c r="A77" s="58" t="s">
        <v>70</v>
      </c>
      <c r="B77" s="58" t="s">
        <v>6</v>
      </c>
      <c r="C77" s="69">
        <v>18</v>
      </c>
      <c r="D77" s="70">
        <v>712462</v>
      </c>
      <c r="E77" s="70">
        <v>42748</v>
      </c>
      <c r="F77" s="71">
        <v>5.5377009026714796E-5</v>
      </c>
    </row>
    <row r="78" spans="1:6" x14ac:dyDescent="0.2">
      <c r="A78" s="58" t="s">
        <v>70</v>
      </c>
      <c r="B78" s="58" t="s">
        <v>10</v>
      </c>
      <c r="C78" s="69">
        <v>295</v>
      </c>
      <c r="D78" s="70">
        <v>7692469</v>
      </c>
      <c r="E78" s="70">
        <v>461548</v>
      </c>
      <c r="F78" s="71">
        <v>5.9790277351600449E-4</v>
      </c>
    </row>
    <row r="79" spans="1:6" x14ac:dyDescent="0.2">
      <c r="A79" s="58" t="s">
        <v>70</v>
      </c>
      <c r="B79" s="58" t="s">
        <v>4</v>
      </c>
      <c r="C79" s="69">
        <v>78</v>
      </c>
      <c r="D79" s="70">
        <v>4871034</v>
      </c>
      <c r="E79" s="70">
        <v>292262</v>
      </c>
      <c r="F79" s="71">
        <v>3.7860473968760457E-4</v>
      </c>
    </row>
    <row r="80" spans="1:6" x14ac:dyDescent="0.2">
      <c r="A80" s="58" t="s">
        <v>70</v>
      </c>
      <c r="B80" s="58" t="s">
        <v>772</v>
      </c>
      <c r="C80" s="69">
        <v>443</v>
      </c>
      <c r="D80" s="70">
        <v>4731562</v>
      </c>
      <c r="E80" s="70">
        <v>282688</v>
      </c>
      <c r="F80" s="71">
        <v>3.6620230017179637E-4</v>
      </c>
    </row>
    <row r="81" spans="1:6" x14ac:dyDescent="0.2">
      <c r="A81" s="58" t="s">
        <v>70</v>
      </c>
      <c r="B81" s="58" t="s">
        <v>8</v>
      </c>
      <c r="C81" s="69">
        <v>100</v>
      </c>
      <c r="D81" s="70">
        <v>1659385</v>
      </c>
      <c r="E81" s="70">
        <v>99563</v>
      </c>
      <c r="F81" s="71">
        <v>1.2897682113144018E-4</v>
      </c>
    </row>
    <row r="82" spans="1:6" x14ac:dyDescent="0.2">
      <c r="A82" s="58" t="s">
        <v>70</v>
      </c>
      <c r="B82" s="58" t="s">
        <v>773</v>
      </c>
      <c r="C82" s="69">
        <v>127</v>
      </c>
      <c r="D82" s="70">
        <v>4685575</v>
      </c>
      <c r="E82" s="70">
        <v>281135</v>
      </c>
      <c r="F82" s="71">
        <v>3.6419049856661049E-4</v>
      </c>
    </row>
    <row r="83" spans="1:6" x14ac:dyDescent="0.2">
      <c r="A83" s="58" t="s">
        <v>70</v>
      </c>
      <c r="B83" s="58" t="s">
        <v>25</v>
      </c>
      <c r="C83" s="69">
        <v>72</v>
      </c>
      <c r="D83" s="70">
        <v>6400163</v>
      </c>
      <c r="E83" s="70">
        <v>384010</v>
      </c>
      <c r="F83" s="71">
        <v>4.9745778133126106E-4</v>
      </c>
    </row>
    <row r="84" spans="1:6" x14ac:dyDescent="0.2">
      <c r="A84" s="58" t="s">
        <v>70</v>
      </c>
      <c r="B84" s="58" t="s">
        <v>51</v>
      </c>
      <c r="C84" s="69">
        <v>1414</v>
      </c>
      <c r="D84" s="70">
        <v>44218353</v>
      </c>
      <c r="E84" s="70">
        <v>2651896</v>
      </c>
      <c r="F84" s="71">
        <v>3.4353436120966798E-3</v>
      </c>
    </row>
    <row r="85" spans="1:6" x14ac:dyDescent="0.2">
      <c r="A85" s="58" t="s">
        <v>83</v>
      </c>
      <c r="B85" s="58" t="s">
        <v>5</v>
      </c>
      <c r="C85" s="69">
        <v>181</v>
      </c>
      <c r="D85" s="70">
        <v>17929003</v>
      </c>
      <c r="E85" s="70">
        <v>1075740</v>
      </c>
      <c r="F85" s="71">
        <v>1.3935450474969163E-3</v>
      </c>
    </row>
    <row r="86" spans="1:6" x14ac:dyDescent="0.2">
      <c r="A86" s="58" t="s">
        <v>83</v>
      </c>
      <c r="B86" s="58" t="s">
        <v>1</v>
      </c>
      <c r="C86" s="69">
        <v>111</v>
      </c>
      <c r="D86" s="70">
        <v>76240742</v>
      </c>
      <c r="E86" s="70">
        <v>4574445</v>
      </c>
      <c r="F86" s="71">
        <v>5.9258697964164487E-3</v>
      </c>
    </row>
    <row r="87" spans="1:6" x14ac:dyDescent="0.2">
      <c r="A87" s="58" t="s">
        <v>83</v>
      </c>
      <c r="B87" s="58" t="s">
        <v>771</v>
      </c>
      <c r="C87" s="69">
        <v>904</v>
      </c>
      <c r="D87" s="70">
        <v>66176609</v>
      </c>
      <c r="E87" s="70">
        <v>3970597</v>
      </c>
      <c r="F87" s="71">
        <v>5.1436274424638976E-3</v>
      </c>
    </row>
    <row r="88" spans="1:6" x14ac:dyDescent="0.2">
      <c r="A88" s="58" t="s">
        <v>83</v>
      </c>
      <c r="B88" s="58" t="s">
        <v>3</v>
      </c>
      <c r="C88" s="69">
        <v>310</v>
      </c>
      <c r="D88" s="70">
        <v>56330127</v>
      </c>
      <c r="E88" s="70">
        <v>3379808</v>
      </c>
      <c r="F88" s="71">
        <v>4.3783020989183793E-3</v>
      </c>
    </row>
    <row r="89" spans="1:6" x14ac:dyDescent="0.2">
      <c r="A89" s="58" t="s">
        <v>83</v>
      </c>
      <c r="B89" s="58" t="s">
        <v>2</v>
      </c>
      <c r="C89" s="69">
        <v>242</v>
      </c>
      <c r="D89" s="70">
        <v>62680116</v>
      </c>
      <c r="E89" s="70">
        <v>3760807</v>
      </c>
      <c r="F89" s="71">
        <v>4.8718593428167915E-3</v>
      </c>
    </row>
    <row r="90" spans="1:6" x14ac:dyDescent="0.2">
      <c r="A90" s="58" t="s">
        <v>83</v>
      </c>
      <c r="B90" s="58" t="s">
        <v>6</v>
      </c>
      <c r="C90" s="69">
        <v>174</v>
      </c>
      <c r="D90" s="70">
        <v>16249022</v>
      </c>
      <c r="E90" s="70">
        <v>974941</v>
      </c>
      <c r="F90" s="71">
        <v>1.2629670758284447E-3</v>
      </c>
    </row>
    <row r="91" spans="1:6" x14ac:dyDescent="0.2">
      <c r="A91" s="58" t="s">
        <v>83</v>
      </c>
      <c r="B91" s="58" t="s">
        <v>10</v>
      </c>
      <c r="C91" s="69">
        <v>1037</v>
      </c>
      <c r="D91" s="70">
        <v>44712752</v>
      </c>
      <c r="E91" s="70">
        <v>2682765</v>
      </c>
      <c r="F91" s="71">
        <v>3.475332217216116E-3</v>
      </c>
    </row>
    <row r="92" spans="1:6" x14ac:dyDescent="0.2">
      <c r="A92" s="58" t="s">
        <v>83</v>
      </c>
      <c r="B92" s="58" t="s">
        <v>4</v>
      </c>
      <c r="C92" s="69">
        <v>265</v>
      </c>
      <c r="D92" s="70">
        <v>30230127</v>
      </c>
      <c r="E92" s="70">
        <v>1813808</v>
      </c>
      <c r="F92" s="71">
        <v>2.3496599136504049E-3</v>
      </c>
    </row>
    <row r="93" spans="1:6" x14ac:dyDescent="0.2">
      <c r="A93" s="58" t="s">
        <v>83</v>
      </c>
      <c r="B93" s="58" t="s">
        <v>772</v>
      </c>
      <c r="C93" s="69">
        <v>2281</v>
      </c>
      <c r="D93" s="70">
        <v>81344005</v>
      </c>
      <c r="E93" s="70">
        <v>4775816</v>
      </c>
      <c r="F93" s="71">
        <v>6.1867316773165752E-3</v>
      </c>
    </row>
    <row r="94" spans="1:6" x14ac:dyDescent="0.2">
      <c r="A94" s="58" t="s">
        <v>83</v>
      </c>
      <c r="B94" s="58" t="s">
        <v>8</v>
      </c>
      <c r="C94" s="69">
        <v>798</v>
      </c>
      <c r="D94" s="70">
        <v>55411245</v>
      </c>
      <c r="E94" s="70">
        <v>3324675</v>
      </c>
      <c r="F94" s="71">
        <v>4.3068811987904236E-3</v>
      </c>
    </row>
    <row r="95" spans="1:6" x14ac:dyDescent="0.2">
      <c r="A95" s="58" t="s">
        <v>83</v>
      </c>
      <c r="B95" s="58" t="s">
        <v>773</v>
      </c>
      <c r="C95" s="69">
        <v>216</v>
      </c>
      <c r="D95" s="70">
        <v>39140030</v>
      </c>
      <c r="E95" s="70">
        <v>2348402</v>
      </c>
      <c r="F95" s="71">
        <v>3.0421886112181875E-3</v>
      </c>
    </row>
    <row r="96" spans="1:6" x14ac:dyDescent="0.2">
      <c r="A96" s="58" t="s">
        <v>83</v>
      </c>
      <c r="B96" s="58" t="s">
        <v>25</v>
      </c>
      <c r="C96" s="69">
        <v>375</v>
      </c>
      <c r="D96" s="70">
        <v>51377327</v>
      </c>
      <c r="E96" s="70">
        <v>3082640</v>
      </c>
      <c r="F96" s="71">
        <v>3.9933419833936582E-3</v>
      </c>
    </row>
    <row r="97" spans="1:6" x14ac:dyDescent="0.2">
      <c r="A97" s="58" t="s">
        <v>83</v>
      </c>
      <c r="B97" s="58" t="s">
        <v>51</v>
      </c>
      <c r="C97" s="69">
        <v>6894</v>
      </c>
      <c r="D97" s="70">
        <v>597821106</v>
      </c>
      <c r="E97" s="70">
        <v>35764443</v>
      </c>
      <c r="F97" s="71">
        <v>4.6330305110097003E-2</v>
      </c>
    </row>
    <row r="98" spans="1:6" x14ac:dyDescent="0.2">
      <c r="A98" s="58" t="s">
        <v>94</v>
      </c>
      <c r="B98" s="58" t="s">
        <v>5</v>
      </c>
      <c r="C98" s="69">
        <v>18</v>
      </c>
      <c r="D98" s="70">
        <v>842353</v>
      </c>
      <c r="E98" s="70">
        <v>50541</v>
      </c>
      <c r="F98" s="71">
        <v>6.5472289071282698E-5</v>
      </c>
    </row>
    <row r="99" spans="1:6" x14ac:dyDescent="0.2">
      <c r="A99" s="58" t="s">
        <v>94</v>
      </c>
      <c r="B99" s="58" t="s">
        <v>1</v>
      </c>
      <c r="C99" s="69">
        <v>30</v>
      </c>
      <c r="D99" s="70">
        <v>4368867</v>
      </c>
      <c r="E99" s="70">
        <v>262132</v>
      </c>
      <c r="F99" s="71">
        <v>3.3957345677437079E-4</v>
      </c>
    </row>
    <row r="100" spans="1:6" x14ac:dyDescent="0.2">
      <c r="A100" s="58" t="s">
        <v>94</v>
      </c>
      <c r="B100" s="58" t="s">
        <v>771</v>
      </c>
      <c r="C100" s="69">
        <v>105</v>
      </c>
      <c r="D100" s="70">
        <v>6814687</v>
      </c>
      <c r="E100" s="70">
        <v>408881</v>
      </c>
      <c r="F100" s="71">
        <v>5.2967640188668883E-4</v>
      </c>
    </row>
    <row r="101" spans="1:6" x14ac:dyDescent="0.2">
      <c r="A101" s="58" t="s">
        <v>94</v>
      </c>
      <c r="B101" s="58" t="s">
        <v>3</v>
      </c>
      <c r="C101" s="69">
        <v>51</v>
      </c>
      <c r="D101" s="70">
        <v>4521944</v>
      </c>
      <c r="E101" s="70">
        <v>271317</v>
      </c>
      <c r="F101" s="71">
        <v>3.5147197431695465E-4</v>
      </c>
    </row>
    <row r="102" spans="1:6" x14ac:dyDescent="0.2">
      <c r="A102" s="58" t="s">
        <v>94</v>
      </c>
      <c r="B102" s="58" t="s">
        <v>2</v>
      </c>
      <c r="C102" s="69">
        <v>45</v>
      </c>
      <c r="D102" s="70">
        <v>8868682</v>
      </c>
      <c r="E102" s="70">
        <v>532121</v>
      </c>
      <c r="F102" s="71">
        <v>6.8932510106448259E-4</v>
      </c>
    </row>
    <row r="103" spans="1:6" x14ac:dyDescent="0.2">
      <c r="A103" s="58" t="s">
        <v>94</v>
      </c>
      <c r="B103" s="58" t="s">
        <v>6</v>
      </c>
      <c r="C103" s="69">
        <v>15</v>
      </c>
      <c r="D103" s="70">
        <v>4941950</v>
      </c>
      <c r="E103" s="70">
        <v>296517</v>
      </c>
      <c r="F103" s="71">
        <v>3.8411679109138185E-4</v>
      </c>
    </row>
    <row r="104" spans="1:6" x14ac:dyDescent="0.2">
      <c r="A104" s="58" t="s">
        <v>94</v>
      </c>
      <c r="B104" s="58" t="s">
        <v>10</v>
      </c>
      <c r="C104" s="69">
        <v>330</v>
      </c>
      <c r="D104" s="70">
        <v>22547237</v>
      </c>
      <c r="E104" s="70">
        <v>1352834</v>
      </c>
      <c r="F104" s="71">
        <v>1.7525007165164845E-3</v>
      </c>
    </row>
    <row r="105" spans="1:6" x14ac:dyDescent="0.2">
      <c r="A105" s="58" t="s">
        <v>94</v>
      </c>
      <c r="B105" s="58" t="s">
        <v>4</v>
      </c>
      <c r="C105" s="69">
        <v>41</v>
      </c>
      <c r="D105" s="70">
        <v>4500661</v>
      </c>
      <c r="E105" s="70">
        <v>270040</v>
      </c>
      <c r="F105" s="71">
        <v>3.4981771118120295E-4</v>
      </c>
    </row>
    <row r="106" spans="1:6" x14ac:dyDescent="0.2">
      <c r="A106" s="58" t="s">
        <v>94</v>
      </c>
      <c r="B106" s="58" t="s">
        <v>772</v>
      </c>
      <c r="C106" s="69">
        <v>434</v>
      </c>
      <c r="D106" s="70">
        <v>8111395</v>
      </c>
      <c r="E106" s="70">
        <v>477410</v>
      </c>
      <c r="F106" s="71">
        <v>6.1845087207457454E-4</v>
      </c>
    </row>
    <row r="107" spans="1:6" x14ac:dyDescent="0.2">
      <c r="A107" s="58" t="s">
        <v>94</v>
      </c>
      <c r="B107" s="58" t="s">
        <v>8</v>
      </c>
      <c r="C107" s="69">
        <v>132</v>
      </c>
      <c r="D107" s="70">
        <v>1940591</v>
      </c>
      <c r="E107" s="70">
        <v>116435</v>
      </c>
      <c r="F107" s="71">
        <v>1.5083330321946143E-4</v>
      </c>
    </row>
    <row r="108" spans="1:6" x14ac:dyDescent="0.2">
      <c r="A108" s="58" t="s">
        <v>94</v>
      </c>
      <c r="B108" s="58" t="s">
        <v>773</v>
      </c>
      <c r="C108" s="69">
        <v>75</v>
      </c>
      <c r="D108" s="70">
        <v>2635834</v>
      </c>
      <c r="E108" s="70">
        <v>158035</v>
      </c>
      <c r="F108" s="71">
        <v>2.0472315948200787E-4</v>
      </c>
    </row>
    <row r="109" spans="1:6" x14ac:dyDescent="0.2">
      <c r="A109" s="58" t="s">
        <v>94</v>
      </c>
      <c r="B109" s="58" t="s">
        <v>25</v>
      </c>
      <c r="C109" s="69">
        <v>45</v>
      </c>
      <c r="D109" s="70">
        <v>5468971</v>
      </c>
      <c r="E109" s="70">
        <v>328138</v>
      </c>
      <c r="F109" s="71">
        <v>4.2507955899710254E-4</v>
      </c>
    </row>
    <row r="110" spans="1:6" x14ac:dyDescent="0.2">
      <c r="A110" s="58" t="s">
        <v>94</v>
      </c>
      <c r="B110" s="58" t="s">
        <v>51</v>
      </c>
      <c r="C110" s="69">
        <v>1321</v>
      </c>
      <c r="D110" s="70">
        <v>75563171</v>
      </c>
      <c r="E110" s="70">
        <v>4524402</v>
      </c>
      <c r="F110" s="71">
        <v>5.8610426311052326E-3</v>
      </c>
    </row>
    <row r="111" spans="1:6" x14ac:dyDescent="0.2">
      <c r="A111" s="58" t="s">
        <v>98</v>
      </c>
      <c r="B111" s="58" t="s">
        <v>5</v>
      </c>
      <c r="C111" s="69">
        <v>18</v>
      </c>
      <c r="D111" s="70">
        <v>387612</v>
      </c>
      <c r="E111" s="70">
        <v>23257</v>
      </c>
      <c r="F111" s="71">
        <v>3.0127797766779874E-5</v>
      </c>
    </row>
    <row r="112" spans="1:6" x14ac:dyDescent="0.2">
      <c r="A112" s="58" t="s">
        <v>98</v>
      </c>
      <c r="B112" s="58" t="s">
        <v>1</v>
      </c>
      <c r="C112" s="69">
        <v>36</v>
      </c>
      <c r="D112" s="70">
        <v>4962789</v>
      </c>
      <c r="E112" s="70">
        <v>297767</v>
      </c>
      <c r="F112" s="71">
        <v>3.8573607763773242E-4</v>
      </c>
    </row>
    <row r="113" spans="1:6" x14ac:dyDescent="0.2">
      <c r="A113" s="58" t="s">
        <v>98</v>
      </c>
      <c r="B113" s="58" t="s">
        <v>771</v>
      </c>
      <c r="C113" s="69">
        <v>163</v>
      </c>
      <c r="D113" s="70">
        <v>8174716</v>
      </c>
      <c r="E113" s="70">
        <v>490483</v>
      </c>
      <c r="F113" s="71">
        <v>6.3538601849092715E-4</v>
      </c>
    </row>
    <row r="114" spans="1:6" x14ac:dyDescent="0.2">
      <c r="A114" s="58" t="s">
        <v>98</v>
      </c>
      <c r="B114" s="58" t="s">
        <v>3</v>
      </c>
      <c r="C114" s="69">
        <v>48</v>
      </c>
      <c r="D114" s="70">
        <v>7367217</v>
      </c>
      <c r="E114" s="70">
        <v>442033</v>
      </c>
      <c r="F114" s="71">
        <v>5.7262247195437961E-4</v>
      </c>
    </row>
    <row r="115" spans="1:6" x14ac:dyDescent="0.2">
      <c r="A115" s="58" t="s">
        <v>98</v>
      </c>
      <c r="B115" s="58" t="s">
        <v>2</v>
      </c>
      <c r="C115" s="69">
        <v>33</v>
      </c>
      <c r="D115" s="70">
        <v>12330611</v>
      </c>
      <c r="E115" s="70">
        <v>739837</v>
      </c>
      <c r="F115" s="71">
        <v>9.5840648047388407E-4</v>
      </c>
    </row>
    <row r="116" spans="1:6" x14ac:dyDescent="0.2">
      <c r="A116" s="58" t="s">
        <v>98</v>
      </c>
      <c r="B116" s="58" t="s">
        <v>6</v>
      </c>
      <c r="C116" s="69">
        <v>40</v>
      </c>
      <c r="D116" s="70">
        <v>2602945</v>
      </c>
      <c r="E116" s="70">
        <v>156177</v>
      </c>
      <c r="F116" s="71">
        <v>2.0231625195951241E-4</v>
      </c>
    </row>
    <row r="117" spans="1:6" x14ac:dyDescent="0.2">
      <c r="A117" s="58" t="s">
        <v>98</v>
      </c>
      <c r="B117" s="58" t="s">
        <v>10</v>
      </c>
      <c r="C117" s="69">
        <v>233</v>
      </c>
      <c r="D117" s="70">
        <v>7176309</v>
      </c>
      <c r="E117" s="70">
        <v>430579</v>
      </c>
      <c r="F117" s="71">
        <v>5.5778462547286022E-4</v>
      </c>
    </row>
    <row r="118" spans="1:6" x14ac:dyDescent="0.2">
      <c r="A118" s="58" t="s">
        <v>98</v>
      </c>
      <c r="B118" s="58" t="s">
        <v>4</v>
      </c>
      <c r="C118" s="69">
        <v>33</v>
      </c>
      <c r="D118" s="70">
        <v>4985313</v>
      </c>
      <c r="E118" s="70">
        <v>299119</v>
      </c>
      <c r="F118" s="71">
        <v>3.8748749796626517E-4</v>
      </c>
    </row>
    <row r="119" spans="1:6" x14ac:dyDescent="0.2">
      <c r="A119" s="58" t="s">
        <v>98</v>
      </c>
      <c r="B119" s="58" t="s">
        <v>772</v>
      </c>
      <c r="C119" s="69">
        <v>465</v>
      </c>
      <c r="D119" s="70">
        <v>7629000</v>
      </c>
      <c r="E119" s="70">
        <v>451137</v>
      </c>
      <c r="F119" s="71">
        <v>5.8441605972876006E-4</v>
      </c>
    </row>
    <row r="120" spans="1:6" x14ac:dyDescent="0.2">
      <c r="A120" s="58" t="s">
        <v>98</v>
      </c>
      <c r="B120" s="58" t="s">
        <v>8</v>
      </c>
      <c r="C120" s="69">
        <v>128</v>
      </c>
      <c r="D120" s="70">
        <v>2837413</v>
      </c>
      <c r="E120" s="70">
        <v>170245</v>
      </c>
      <c r="F120" s="71">
        <v>2.205403504667601E-4</v>
      </c>
    </row>
    <row r="121" spans="1:6" x14ac:dyDescent="0.2">
      <c r="A121" s="58" t="s">
        <v>98</v>
      </c>
      <c r="B121" s="58" t="s">
        <v>773</v>
      </c>
      <c r="C121" s="69">
        <v>63</v>
      </c>
      <c r="D121" s="70">
        <v>4369204</v>
      </c>
      <c r="E121" s="70">
        <v>262152</v>
      </c>
      <c r="F121" s="71">
        <v>3.3959936535911243E-4</v>
      </c>
    </row>
    <row r="122" spans="1:6" x14ac:dyDescent="0.2">
      <c r="A122" s="58" t="s">
        <v>98</v>
      </c>
      <c r="B122" s="58" t="s">
        <v>25</v>
      </c>
      <c r="C122" s="69">
        <v>95</v>
      </c>
      <c r="D122" s="70">
        <v>5061086</v>
      </c>
      <c r="E122" s="70">
        <v>303665</v>
      </c>
      <c r="F122" s="71">
        <v>3.9337651927803287E-4</v>
      </c>
    </row>
    <row r="123" spans="1:6" x14ac:dyDescent="0.2">
      <c r="A123" s="58" t="s">
        <v>98</v>
      </c>
      <c r="B123" s="58" t="s">
        <v>51</v>
      </c>
      <c r="C123" s="69">
        <v>1355</v>
      </c>
      <c r="D123" s="70">
        <v>67884215</v>
      </c>
      <c r="E123" s="70">
        <v>4066450</v>
      </c>
      <c r="F123" s="71">
        <v>5.2677982211257694E-3</v>
      </c>
    </row>
    <row r="124" spans="1:6" x14ac:dyDescent="0.2">
      <c r="A124" s="58" t="s">
        <v>105</v>
      </c>
      <c r="B124" s="58" t="s">
        <v>5</v>
      </c>
      <c r="C124" s="69">
        <v>21</v>
      </c>
      <c r="D124" s="70">
        <v>125716</v>
      </c>
      <c r="E124" s="70">
        <v>7543</v>
      </c>
      <c r="F124" s="71">
        <v>9.7714227352977847E-6</v>
      </c>
    </row>
    <row r="125" spans="1:6" x14ac:dyDescent="0.2">
      <c r="A125" s="58" t="s">
        <v>105</v>
      </c>
      <c r="B125" s="58" t="s">
        <v>1</v>
      </c>
      <c r="C125" s="69">
        <v>33</v>
      </c>
      <c r="D125" s="70">
        <v>5417197</v>
      </c>
      <c r="E125" s="70">
        <v>325032</v>
      </c>
      <c r="F125" s="71">
        <v>4.2105595578673067E-4</v>
      </c>
    </row>
    <row r="126" spans="1:6" x14ac:dyDescent="0.2">
      <c r="A126" s="58" t="s">
        <v>105</v>
      </c>
      <c r="B126" s="58" t="s">
        <v>771</v>
      </c>
      <c r="C126" s="69">
        <v>121</v>
      </c>
      <c r="D126" s="70">
        <v>4921704</v>
      </c>
      <c r="E126" s="70">
        <v>295302</v>
      </c>
      <c r="F126" s="71">
        <v>3.825428445683291E-4</v>
      </c>
    </row>
    <row r="127" spans="1:6" x14ac:dyDescent="0.2">
      <c r="A127" s="58" t="s">
        <v>105</v>
      </c>
      <c r="B127" s="58" t="s">
        <v>3</v>
      </c>
      <c r="C127" s="69">
        <v>48</v>
      </c>
      <c r="D127" s="70">
        <v>4180972</v>
      </c>
      <c r="E127" s="70">
        <v>250858</v>
      </c>
      <c r="F127" s="71">
        <v>3.2496878755552586E-4</v>
      </c>
    </row>
    <row r="128" spans="1:6" x14ac:dyDescent="0.2">
      <c r="A128" s="58" t="s">
        <v>105</v>
      </c>
      <c r="B128" s="58" t="s">
        <v>2</v>
      </c>
      <c r="C128" s="69">
        <v>50</v>
      </c>
      <c r="D128" s="70">
        <v>8221663</v>
      </c>
      <c r="E128" s="70">
        <v>493300</v>
      </c>
      <c r="F128" s="71">
        <v>6.3903524265178271E-4</v>
      </c>
    </row>
    <row r="129" spans="1:6" x14ac:dyDescent="0.2">
      <c r="A129" s="58" t="s">
        <v>105</v>
      </c>
      <c r="B129" s="58" t="s">
        <v>6</v>
      </c>
      <c r="C129" s="69">
        <v>28</v>
      </c>
      <c r="D129" s="70">
        <v>2110644</v>
      </c>
      <c r="E129" s="70">
        <v>126639</v>
      </c>
      <c r="F129" s="71">
        <v>1.6405186315463028E-4</v>
      </c>
    </row>
    <row r="130" spans="1:6" x14ac:dyDescent="0.2">
      <c r="A130" s="58" t="s">
        <v>105</v>
      </c>
      <c r="B130" s="58" t="s">
        <v>10</v>
      </c>
      <c r="C130" s="69">
        <v>248</v>
      </c>
      <c r="D130" s="70">
        <v>5786493</v>
      </c>
      <c r="E130" s="70">
        <v>347190</v>
      </c>
      <c r="F130" s="71">
        <v>4.4976007682195917E-4</v>
      </c>
    </row>
    <row r="131" spans="1:6" x14ac:dyDescent="0.2">
      <c r="A131" s="58" t="s">
        <v>105</v>
      </c>
      <c r="B131" s="58" t="s">
        <v>4</v>
      </c>
      <c r="C131" s="69">
        <v>42</v>
      </c>
      <c r="D131" s="70">
        <v>4705223</v>
      </c>
      <c r="E131" s="70">
        <v>282313</v>
      </c>
      <c r="F131" s="71">
        <v>3.6571651420789125E-4</v>
      </c>
    </row>
    <row r="132" spans="1:6" x14ac:dyDescent="0.2">
      <c r="A132" s="58" t="s">
        <v>105</v>
      </c>
      <c r="B132" s="58" t="s">
        <v>772</v>
      </c>
      <c r="C132" s="69">
        <v>417</v>
      </c>
      <c r="D132" s="70">
        <v>5730944</v>
      </c>
      <c r="E132" s="70">
        <v>339693</v>
      </c>
      <c r="F132" s="71">
        <v>4.4004824383156709E-4</v>
      </c>
    </row>
    <row r="133" spans="1:6" x14ac:dyDescent="0.2">
      <c r="A133" s="58" t="s">
        <v>105</v>
      </c>
      <c r="B133" s="58" t="s">
        <v>8</v>
      </c>
      <c r="C133" s="69">
        <v>165</v>
      </c>
      <c r="D133" s="70">
        <v>3071473</v>
      </c>
      <c r="E133" s="70">
        <v>184276</v>
      </c>
      <c r="F133" s="71">
        <v>2.3871651809223579E-4</v>
      </c>
    </row>
    <row r="134" spans="1:6" x14ac:dyDescent="0.2">
      <c r="A134" s="58" t="s">
        <v>105</v>
      </c>
      <c r="B134" s="58" t="s">
        <v>773</v>
      </c>
      <c r="C134" s="69">
        <v>72</v>
      </c>
      <c r="D134" s="70">
        <v>2168772</v>
      </c>
      <c r="E134" s="70">
        <v>130126</v>
      </c>
      <c r="F134" s="71">
        <v>1.6856902490432977E-4</v>
      </c>
    </row>
    <row r="135" spans="1:6" x14ac:dyDescent="0.2">
      <c r="A135" s="58" t="s">
        <v>105</v>
      </c>
      <c r="B135" s="58" t="s">
        <v>25</v>
      </c>
      <c r="C135" s="69">
        <v>73</v>
      </c>
      <c r="D135" s="70">
        <v>6656327</v>
      </c>
      <c r="E135" s="70">
        <v>399380</v>
      </c>
      <c r="F135" s="71">
        <v>5.1736852870518752E-4</v>
      </c>
    </row>
    <row r="136" spans="1:6" x14ac:dyDescent="0.2">
      <c r="A136" s="58" t="s">
        <v>105</v>
      </c>
      <c r="B136" s="58" t="s">
        <v>51</v>
      </c>
      <c r="C136" s="69">
        <v>1318</v>
      </c>
      <c r="D136" s="70">
        <v>53097128</v>
      </c>
      <c r="E136" s="70">
        <v>3181652</v>
      </c>
      <c r="F136" s="71">
        <v>4.1216050230154667E-3</v>
      </c>
    </row>
    <row r="137" spans="1:6" x14ac:dyDescent="0.2">
      <c r="A137" s="58" t="s">
        <v>115</v>
      </c>
      <c r="B137" s="58" t="s">
        <v>5</v>
      </c>
      <c r="C137" s="69">
        <v>27</v>
      </c>
      <c r="D137" s="70">
        <v>1101871</v>
      </c>
      <c r="E137" s="70">
        <v>66112</v>
      </c>
      <c r="F137" s="71">
        <v>8.5643417721862274E-5</v>
      </c>
    </row>
    <row r="138" spans="1:6" x14ac:dyDescent="0.2">
      <c r="A138" s="58" t="s">
        <v>115</v>
      </c>
      <c r="B138" s="58" t="s">
        <v>1</v>
      </c>
      <c r="C138" s="69">
        <v>30</v>
      </c>
      <c r="D138" s="70">
        <v>3517411</v>
      </c>
      <c r="E138" s="70">
        <v>211045</v>
      </c>
      <c r="F138" s="71">
        <v>2.7339386333964216E-4</v>
      </c>
    </row>
    <row r="139" spans="1:6" x14ac:dyDescent="0.2">
      <c r="A139" s="58" t="s">
        <v>115</v>
      </c>
      <c r="B139" s="58" t="s">
        <v>771</v>
      </c>
      <c r="C139" s="69">
        <v>138</v>
      </c>
      <c r="D139" s="70">
        <v>6430099</v>
      </c>
      <c r="E139" s="70">
        <v>385806</v>
      </c>
      <c r="F139" s="71">
        <v>4.9978437224105761E-4</v>
      </c>
    </row>
    <row r="140" spans="1:6" x14ac:dyDescent="0.2">
      <c r="A140" s="58" t="s">
        <v>115</v>
      </c>
      <c r="B140" s="58" t="s">
        <v>3</v>
      </c>
      <c r="C140" s="69">
        <v>72</v>
      </c>
      <c r="D140" s="70">
        <v>6189696</v>
      </c>
      <c r="E140" s="70">
        <v>371382</v>
      </c>
      <c r="F140" s="71">
        <v>4.8109910092540922E-4</v>
      </c>
    </row>
    <row r="141" spans="1:6" x14ac:dyDescent="0.2">
      <c r="A141" s="58" t="s">
        <v>115</v>
      </c>
      <c r="B141" s="58" t="s">
        <v>2</v>
      </c>
      <c r="C141" s="69">
        <v>22</v>
      </c>
      <c r="D141" s="70">
        <v>11489935</v>
      </c>
      <c r="E141" s="70">
        <v>689396</v>
      </c>
      <c r="F141" s="71">
        <v>8.9306373432630943E-4</v>
      </c>
    </row>
    <row r="142" spans="1:6" x14ac:dyDescent="0.2">
      <c r="A142" s="58" t="s">
        <v>115</v>
      </c>
      <c r="B142" s="58" t="s">
        <v>6</v>
      </c>
      <c r="C142" s="69">
        <v>27</v>
      </c>
      <c r="D142" s="70">
        <v>1996473</v>
      </c>
      <c r="E142" s="70">
        <v>119788</v>
      </c>
      <c r="F142" s="71">
        <v>1.5517687745139215E-4</v>
      </c>
    </row>
    <row r="143" spans="1:6" x14ac:dyDescent="0.2">
      <c r="A143" s="58" t="s">
        <v>115</v>
      </c>
      <c r="B143" s="58" t="s">
        <v>10</v>
      </c>
      <c r="C143" s="69">
        <v>222</v>
      </c>
      <c r="D143" s="70">
        <v>6043628</v>
      </c>
      <c r="E143" s="70">
        <v>362618</v>
      </c>
      <c r="F143" s="71">
        <v>4.6974595909163622E-4</v>
      </c>
    </row>
    <row r="144" spans="1:6" x14ac:dyDescent="0.2">
      <c r="A144" s="58" t="s">
        <v>115</v>
      </c>
      <c r="B144" s="58" t="s">
        <v>4</v>
      </c>
      <c r="C144" s="69">
        <v>36</v>
      </c>
      <c r="D144" s="70">
        <v>6589984</v>
      </c>
      <c r="E144" s="70">
        <v>395399</v>
      </c>
      <c r="F144" s="71">
        <v>5.122114249123702E-4</v>
      </c>
    </row>
    <row r="145" spans="1:6" x14ac:dyDescent="0.2">
      <c r="A145" s="58" t="s">
        <v>115</v>
      </c>
      <c r="B145" s="58" t="s">
        <v>772</v>
      </c>
      <c r="C145" s="69">
        <v>360</v>
      </c>
      <c r="D145" s="70">
        <v>6992835</v>
      </c>
      <c r="E145" s="70">
        <v>413696</v>
      </c>
      <c r="F145" s="71">
        <v>5.3591389366323115E-4</v>
      </c>
    </row>
    <row r="146" spans="1:6" x14ac:dyDescent="0.2">
      <c r="A146" s="58" t="s">
        <v>115</v>
      </c>
      <c r="B146" s="58" t="s">
        <v>8</v>
      </c>
      <c r="C146" s="69">
        <v>123</v>
      </c>
      <c r="D146" s="70">
        <v>4433726</v>
      </c>
      <c r="E146" s="70">
        <v>265987</v>
      </c>
      <c r="F146" s="71">
        <v>3.4456733648331592E-4</v>
      </c>
    </row>
    <row r="147" spans="1:6" x14ac:dyDescent="0.2">
      <c r="A147" s="58" t="s">
        <v>115</v>
      </c>
      <c r="B147" s="58" t="s">
        <v>773</v>
      </c>
      <c r="C147" s="69">
        <v>79</v>
      </c>
      <c r="D147" s="70">
        <v>5884355</v>
      </c>
      <c r="E147" s="70">
        <v>344171</v>
      </c>
      <c r="F147" s="71">
        <v>4.458491759552133E-4</v>
      </c>
    </row>
    <row r="148" spans="1:6" x14ac:dyDescent="0.2">
      <c r="A148" s="58" t="s">
        <v>115</v>
      </c>
      <c r="B148" s="58" t="s">
        <v>25</v>
      </c>
      <c r="C148" s="69">
        <v>63</v>
      </c>
      <c r="D148" s="70">
        <v>5630392</v>
      </c>
      <c r="E148" s="70">
        <v>337823</v>
      </c>
      <c r="F148" s="71">
        <v>4.3762579115822663E-4</v>
      </c>
    </row>
    <row r="149" spans="1:6" x14ac:dyDescent="0.2">
      <c r="A149" s="58" t="s">
        <v>115</v>
      </c>
      <c r="B149" s="58" t="s">
        <v>51</v>
      </c>
      <c r="C149" s="69">
        <v>1199</v>
      </c>
      <c r="D149" s="70">
        <v>66300405</v>
      </c>
      <c r="E149" s="70">
        <v>3963223</v>
      </c>
      <c r="F149" s="71">
        <v>5.1340749472696661E-3</v>
      </c>
    </row>
    <row r="150" spans="1:6" x14ac:dyDescent="0.2">
      <c r="A150" s="58" t="s">
        <v>122</v>
      </c>
      <c r="B150" s="58" t="s">
        <v>5</v>
      </c>
      <c r="C150" s="69" t="s">
        <v>770</v>
      </c>
      <c r="D150" s="70" t="s">
        <v>770</v>
      </c>
      <c r="E150" s="70" t="s">
        <v>770</v>
      </c>
      <c r="F150" s="71" t="s">
        <v>770</v>
      </c>
    </row>
    <row r="151" spans="1:6" x14ac:dyDescent="0.2">
      <c r="A151" s="58" t="s">
        <v>122</v>
      </c>
      <c r="B151" s="58" t="s">
        <v>1</v>
      </c>
      <c r="C151" s="69">
        <v>21</v>
      </c>
      <c r="D151" s="70">
        <v>3027934</v>
      </c>
      <c r="E151" s="70">
        <v>181676</v>
      </c>
      <c r="F151" s="71">
        <v>2.3534840207582665E-4</v>
      </c>
    </row>
    <row r="152" spans="1:6" x14ac:dyDescent="0.2">
      <c r="A152" s="58" t="s">
        <v>122</v>
      </c>
      <c r="B152" s="58" t="s">
        <v>771</v>
      </c>
      <c r="C152" s="69">
        <v>56</v>
      </c>
      <c r="D152" s="70">
        <v>969976</v>
      </c>
      <c r="E152" s="70">
        <v>58199</v>
      </c>
      <c r="F152" s="71">
        <v>7.5392686168844724E-5</v>
      </c>
    </row>
    <row r="153" spans="1:6" x14ac:dyDescent="0.2">
      <c r="A153" s="58" t="s">
        <v>122</v>
      </c>
      <c r="B153" s="58" t="s">
        <v>3</v>
      </c>
      <c r="C153" s="69">
        <v>36</v>
      </c>
      <c r="D153" s="70">
        <v>2402045</v>
      </c>
      <c r="E153" s="70">
        <v>144123</v>
      </c>
      <c r="F153" s="71">
        <v>1.8670114793574474E-4</v>
      </c>
    </row>
    <row r="154" spans="1:6" x14ac:dyDescent="0.2">
      <c r="A154" s="58" t="s">
        <v>122</v>
      </c>
      <c r="B154" s="58" t="s">
        <v>2</v>
      </c>
      <c r="C154" s="69">
        <v>29</v>
      </c>
      <c r="D154" s="70">
        <v>1488261</v>
      </c>
      <c r="E154" s="70">
        <v>89296</v>
      </c>
      <c r="F154" s="71">
        <v>1.1567664915433528E-4</v>
      </c>
    </row>
    <row r="155" spans="1:6" x14ac:dyDescent="0.2">
      <c r="A155" s="58" t="s">
        <v>122</v>
      </c>
      <c r="B155" s="58" t="s">
        <v>6</v>
      </c>
      <c r="C155" s="69" t="s">
        <v>770</v>
      </c>
      <c r="D155" s="70" t="s">
        <v>770</v>
      </c>
      <c r="E155" s="70" t="s">
        <v>770</v>
      </c>
      <c r="F155" s="71" t="s">
        <v>770</v>
      </c>
    </row>
    <row r="156" spans="1:6" x14ac:dyDescent="0.2">
      <c r="A156" s="58" t="s">
        <v>122</v>
      </c>
      <c r="B156" s="58" t="s">
        <v>10</v>
      </c>
      <c r="C156" s="69">
        <v>164</v>
      </c>
      <c r="D156" s="70">
        <v>2585043</v>
      </c>
      <c r="E156" s="70">
        <v>155011</v>
      </c>
      <c r="F156" s="71">
        <v>2.0080578146907662E-4</v>
      </c>
    </row>
    <row r="157" spans="1:6" x14ac:dyDescent="0.2">
      <c r="A157" s="58" t="s">
        <v>122</v>
      </c>
      <c r="B157" s="58" t="s">
        <v>4</v>
      </c>
      <c r="C157" s="69">
        <v>25</v>
      </c>
      <c r="D157" s="70">
        <v>2686769</v>
      </c>
      <c r="E157" s="70">
        <v>161206</v>
      </c>
      <c r="F157" s="71">
        <v>2.0883096559278996E-4</v>
      </c>
    </row>
    <row r="158" spans="1:6" x14ac:dyDescent="0.2">
      <c r="A158" s="58" t="s">
        <v>122</v>
      </c>
      <c r="B158" s="58" t="s">
        <v>772</v>
      </c>
      <c r="C158" s="69">
        <v>217</v>
      </c>
      <c r="D158" s="70">
        <v>2821415</v>
      </c>
      <c r="E158" s="70">
        <v>168092</v>
      </c>
      <c r="F158" s="71">
        <v>2.1775129131932589E-4</v>
      </c>
    </row>
    <row r="159" spans="1:6" x14ac:dyDescent="0.2">
      <c r="A159" s="58" t="s">
        <v>122</v>
      </c>
      <c r="B159" s="58" t="s">
        <v>8</v>
      </c>
      <c r="C159" s="69">
        <v>48</v>
      </c>
      <c r="D159" s="70">
        <v>181276</v>
      </c>
      <c r="E159" s="70">
        <v>10857</v>
      </c>
      <c r="F159" s="71">
        <v>1.4064475226982374E-5</v>
      </c>
    </row>
    <row r="160" spans="1:6" x14ac:dyDescent="0.2">
      <c r="A160" s="58" t="s">
        <v>122</v>
      </c>
      <c r="B160" s="58" t="s">
        <v>773</v>
      </c>
      <c r="C160" s="69">
        <v>81</v>
      </c>
      <c r="D160" s="70">
        <v>2324518</v>
      </c>
      <c r="E160" s="70">
        <v>139471</v>
      </c>
      <c r="F160" s="71">
        <v>1.8067481112484651E-4</v>
      </c>
    </row>
    <row r="161" spans="1:6" x14ac:dyDescent="0.2">
      <c r="A161" s="58" t="s">
        <v>122</v>
      </c>
      <c r="B161" s="58" t="s">
        <v>25</v>
      </c>
      <c r="C161" s="69">
        <v>54</v>
      </c>
      <c r="D161" s="70">
        <v>2556192</v>
      </c>
      <c r="E161" s="70">
        <v>153371</v>
      </c>
      <c r="F161" s="71">
        <v>1.9868127752026469E-4</v>
      </c>
    </row>
    <row r="162" spans="1:6" x14ac:dyDescent="0.2">
      <c r="A162" s="58" t="s">
        <v>122</v>
      </c>
      <c r="B162" s="58" t="s">
        <v>51</v>
      </c>
      <c r="C162" s="69">
        <v>758</v>
      </c>
      <c r="D162" s="70">
        <v>21131211</v>
      </c>
      <c r="E162" s="70">
        <v>1266569</v>
      </c>
      <c r="F162" s="71">
        <v>1.6407505133797403E-3</v>
      </c>
    </row>
    <row r="163" spans="1:6" x14ac:dyDescent="0.2">
      <c r="A163" s="58" t="s">
        <v>131</v>
      </c>
      <c r="B163" s="58" t="s">
        <v>5</v>
      </c>
      <c r="C163" s="69" t="s">
        <v>770</v>
      </c>
      <c r="D163" s="70" t="s">
        <v>770</v>
      </c>
      <c r="E163" s="70" t="s">
        <v>770</v>
      </c>
      <c r="F163" s="71" t="s">
        <v>770</v>
      </c>
    </row>
    <row r="164" spans="1:6" x14ac:dyDescent="0.2">
      <c r="A164" s="58" t="s">
        <v>131</v>
      </c>
      <c r="B164" s="58" t="s">
        <v>1</v>
      </c>
      <c r="C164" s="69">
        <v>23</v>
      </c>
      <c r="D164" s="70">
        <v>1447208</v>
      </c>
      <c r="E164" s="70">
        <v>86833</v>
      </c>
      <c r="F164" s="71">
        <v>1.1248600694340614E-4</v>
      </c>
    </row>
    <row r="165" spans="1:6" x14ac:dyDescent="0.2">
      <c r="A165" s="58" t="s">
        <v>131</v>
      </c>
      <c r="B165" s="58" t="s">
        <v>771</v>
      </c>
      <c r="C165" s="69">
        <v>45</v>
      </c>
      <c r="D165" s="70">
        <v>1546962</v>
      </c>
      <c r="E165" s="70">
        <v>92818</v>
      </c>
      <c r="F165" s="71">
        <v>1.202391509273326E-4</v>
      </c>
    </row>
    <row r="166" spans="1:6" x14ac:dyDescent="0.2">
      <c r="A166" s="58" t="s">
        <v>131</v>
      </c>
      <c r="B166" s="58" t="s">
        <v>3</v>
      </c>
      <c r="C166" s="69">
        <v>27</v>
      </c>
      <c r="D166" s="70">
        <v>2649200</v>
      </c>
      <c r="E166" s="70">
        <v>158952</v>
      </c>
      <c r="F166" s="71">
        <v>2.0591106809241064E-4</v>
      </c>
    </row>
    <row r="167" spans="1:6" x14ac:dyDescent="0.2">
      <c r="A167" s="58" t="s">
        <v>131</v>
      </c>
      <c r="B167" s="58" t="s">
        <v>2</v>
      </c>
      <c r="C167" s="69">
        <v>24</v>
      </c>
      <c r="D167" s="70">
        <v>1294065</v>
      </c>
      <c r="E167" s="70">
        <v>77644</v>
      </c>
      <c r="F167" s="71">
        <v>1.0058230768387395E-4</v>
      </c>
    </row>
    <row r="168" spans="1:6" x14ac:dyDescent="0.2">
      <c r="A168" s="58" t="s">
        <v>131</v>
      </c>
      <c r="B168" s="58" t="s">
        <v>6</v>
      </c>
      <c r="C168" s="69" t="s">
        <v>770</v>
      </c>
      <c r="D168" s="70" t="s">
        <v>770</v>
      </c>
      <c r="E168" s="70" t="s">
        <v>770</v>
      </c>
      <c r="F168" s="71" t="s">
        <v>770</v>
      </c>
    </row>
    <row r="169" spans="1:6" x14ac:dyDescent="0.2">
      <c r="A169" s="58" t="s">
        <v>131</v>
      </c>
      <c r="B169" s="58" t="s">
        <v>10</v>
      </c>
      <c r="C169" s="69">
        <v>141</v>
      </c>
      <c r="D169" s="70">
        <v>3485188</v>
      </c>
      <c r="E169" s="70">
        <v>209111</v>
      </c>
      <c r="F169" s="71">
        <v>2.7088850319512863E-4</v>
      </c>
    </row>
    <row r="170" spans="1:6" x14ac:dyDescent="0.2">
      <c r="A170" s="58" t="s">
        <v>131</v>
      </c>
      <c r="B170" s="58" t="s">
        <v>4</v>
      </c>
      <c r="C170" s="69">
        <v>36</v>
      </c>
      <c r="D170" s="70">
        <v>2306066</v>
      </c>
      <c r="E170" s="70">
        <v>138364</v>
      </c>
      <c r="F170" s="71">
        <v>1.7924077095939848E-4</v>
      </c>
    </row>
    <row r="171" spans="1:6" x14ac:dyDescent="0.2">
      <c r="A171" s="58" t="s">
        <v>131</v>
      </c>
      <c r="B171" s="58" t="s">
        <v>772</v>
      </c>
      <c r="C171" s="69">
        <v>216</v>
      </c>
      <c r="D171" s="70">
        <v>1984388</v>
      </c>
      <c r="E171" s="70">
        <v>118670</v>
      </c>
      <c r="F171" s="71">
        <v>1.5372858756433622E-4</v>
      </c>
    </row>
    <row r="172" spans="1:6" x14ac:dyDescent="0.2">
      <c r="A172" s="58" t="s">
        <v>131</v>
      </c>
      <c r="B172" s="58" t="s">
        <v>8</v>
      </c>
      <c r="C172" s="69">
        <v>33</v>
      </c>
      <c r="D172" s="70">
        <v>390244</v>
      </c>
      <c r="E172" s="70">
        <v>23415</v>
      </c>
      <c r="F172" s="71">
        <v>3.0332475586238584E-5</v>
      </c>
    </row>
    <row r="173" spans="1:6" x14ac:dyDescent="0.2">
      <c r="A173" s="58" t="s">
        <v>131</v>
      </c>
      <c r="B173" s="58" t="s">
        <v>773</v>
      </c>
      <c r="C173" s="69">
        <v>36</v>
      </c>
      <c r="D173" s="70">
        <v>1126116</v>
      </c>
      <c r="E173" s="70">
        <v>67567</v>
      </c>
      <c r="F173" s="71">
        <v>8.7528267261814316E-5</v>
      </c>
    </row>
    <row r="174" spans="1:6" x14ac:dyDescent="0.2">
      <c r="A174" s="58" t="s">
        <v>131</v>
      </c>
      <c r="B174" s="58" t="s">
        <v>25</v>
      </c>
      <c r="C174" s="69">
        <v>33</v>
      </c>
      <c r="D174" s="70">
        <v>3657945</v>
      </c>
      <c r="E174" s="70">
        <v>219477</v>
      </c>
      <c r="F174" s="71">
        <v>2.8431692266670449E-4</v>
      </c>
    </row>
    <row r="175" spans="1:6" x14ac:dyDescent="0.2">
      <c r="A175" s="58" t="s">
        <v>131</v>
      </c>
      <c r="B175" s="58" t="s">
        <v>51</v>
      </c>
      <c r="C175" s="69">
        <v>623</v>
      </c>
      <c r="D175" s="70">
        <v>20099351</v>
      </c>
      <c r="E175" s="70">
        <v>1205568</v>
      </c>
      <c r="F175" s="71">
        <v>1.5617280344885961E-3</v>
      </c>
    </row>
    <row r="176" spans="1:6" x14ac:dyDescent="0.2">
      <c r="A176" s="58" t="s">
        <v>139</v>
      </c>
      <c r="B176" s="58" t="s">
        <v>5</v>
      </c>
      <c r="C176" s="69">
        <v>68</v>
      </c>
      <c r="D176" s="70">
        <v>1783677</v>
      </c>
      <c r="E176" s="70">
        <v>107021</v>
      </c>
      <c r="F176" s="71">
        <v>1.3863813238158614E-4</v>
      </c>
    </row>
    <row r="177" spans="1:6" x14ac:dyDescent="0.2">
      <c r="A177" s="58" t="s">
        <v>139</v>
      </c>
      <c r="B177" s="58" t="s">
        <v>1</v>
      </c>
      <c r="C177" s="69">
        <v>36</v>
      </c>
      <c r="D177" s="70">
        <v>7312915</v>
      </c>
      <c r="E177" s="70">
        <v>438775</v>
      </c>
      <c r="F177" s="71">
        <v>5.684019634999716E-4</v>
      </c>
    </row>
    <row r="178" spans="1:6" x14ac:dyDescent="0.2">
      <c r="A178" s="58" t="s">
        <v>139</v>
      </c>
      <c r="B178" s="58" t="s">
        <v>771</v>
      </c>
      <c r="C178" s="69">
        <v>156</v>
      </c>
      <c r="D178" s="70">
        <v>8478014</v>
      </c>
      <c r="E178" s="70">
        <v>508681</v>
      </c>
      <c r="F178" s="71">
        <v>6.5896023974731704E-4</v>
      </c>
    </row>
    <row r="179" spans="1:6" x14ac:dyDescent="0.2">
      <c r="A179" s="58" t="s">
        <v>139</v>
      </c>
      <c r="B179" s="58" t="s">
        <v>3</v>
      </c>
      <c r="C179" s="69">
        <v>78</v>
      </c>
      <c r="D179" s="70">
        <v>7360349</v>
      </c>
      <c r="E179" s="70">
        <v>441621</v>
      </c>
      <c r="F179" s="71">
        <v>5.7208875510870246E-4</v>
      </c>
    </row>
    <row r="180" spans="1:6" x14ac:dyDescent="0.2">
      <c r="A180" s="58" t="s">
        <v>139</v>
      </c>
      <c r="B180" s="58" t="s">
        <v>2</v>
      </c>
      <c r="C180" s="69">
        <v>51</v>
      </c>
      <c r="D180" s="70">
        <v>17560226</v>
      </c>
      <c r="E180" s="70">
        <v>1053614</v>
      </c>
      <c r="F180" s="71">
        <v>1.3648823801972743E-3</v>
      </c>
    </row>
    <row r="181" spans="1:6" x14ac:dyDescent="0.2">
      <c r="A181" s="58" t="s">
        <v>139</v>
      </c>
      <c r="B181" s="58" t="s">
        <v>6</v>
      </c>
      <c r="C181" s="69">
        <v>36</v>
      </c>
      <c r="D181" s="70">
        <v>5419518</v>
      </c>
      <c r="E181" s="70">
        <v>325171</v>
      </c>
      <c r="F181" s="71">
        <v>4.2123602045068489E-4</v>
      </c>
    </row>
    <row r="182" spans="1:6" x14ac:dyDescent="0.2">
      <c r="A182" s="58" t="s">
        <v>139</v>
      </c>
      <c r="B182" s="58" t="s">
        <v>10</v>
      </c>
      <c r="C182" s="69">
        <v>313</v>
      </c>
      <c r="D182" s="70">
        <v>11447716</v>
      </c>
      <c r="E182" s="70">
        <v>686863</v>
      </c>
      <c r="F182" s="71">
        <v>8.8978241206878457E-4</v>
      </c>
    </row>
    <row r="183" spans="1:6" x14ac:dyDescent="0.2">
      <c r="A183" s="58" t="s">
        <v>139</v>
      </c>
      <c r="B183" s="58" t="s">
        <v>4</v>
      </c>
      <c r="C183" s="69">
        <v>72</v>
      </c>
      <c r="D183" s="70">
        <v>7685745</v>
      </c>
      <c r="E183" s="70">
        <v>461145</v>
      </c>
      <c r="F183" s="71">
        <v>5.9738071553346104E-4</v>
      </c>
    </row>
    <row r="184" spans="1:6" x14ac:dyDescent="0.2">
      <c r="A184" s="58" t="s">
        <v>139</v>
      </c>
      <c r="B184" s="58" t="s">
        <v>772</v>
      </c>
      <c r="C184" s="69">
        <v>600</v>
      </c>
      <c r="D184" s="70">
        <v>10994805</v>
      </c>
      <c r="E184" s="70">
        <v>649013</v>
      </c>
      <c r="F184" s="71">
        <v>8.4075041544528985E-4</v>
      </c>
    </row>
    <row r="185" spans="1:6" x14ac:dyDescent="0.2">
      <c r="A185" s="58" t="s">
        <v>139</v>
      </c>
      <c r="B185" s="58" t="s">
        <v>8</v>
      </c>
      <c r="C185" s="69">
        <v>211</v>
      </c>
      <c r="D185" s="70">
        <v>7175267</v>
      </c>
      <c r="E185" s="70">
        <v>430516</v>
      </c>
      <c r="F185" s="71">
        <v>5.5770301343092423E-4</v>
      </c>
    </row>
    <row r="186" spans="1:6" x14ac:dyDescent="0.2">
      <c r="A186" s="58" t="s">
        <v>139</v>
      </c>
      <c r="B186" s="58" t="s">
        <v>773</v>
      </c>
      <c r="C186" s="69">
        <v>108</v>
      </c>
      <c r="D186" s="70">
        <v>7255175</v>
      </c>
      <c r="E186" s="70">
        <v>435311</v>
      </c>
      <c r="F186" s="71">
        <v>5.6391459662272496E-4</v>
      </c>
    </row>
    <row r="187" spans="1:6" x14ac:dyDescent="0.2">
      <c r="A187" s="58" t="s">
        <v>139</v>
      </c>
      <c r="B187" s="58" t="s">
        <v>25</v>
      </c>
      <c r="C187" s="69">
        <v>111</v>
      </c>
      <c r="D187" s="70">
        <v>10553326</v>
      </c>
      <c r="E187" s="70">
        <v>633200</v>
      </c>
      <c r="F187" s="71">
        <v>8.2026579291933678E-4</v>
      </c>
    </row>
    <row r="188" spans="1:6" x14ac:dyDescent="0.2">
      <c r="A188" s="58" t="s">
        <v>139</v>
      </c>
      <c r="B188" s="58" t="s">
        <v>51</v>
      </c>
      <c r="C188" s="69">
        <v>1840</v>
      </c>
      <c r="D188" s="70">
        <v>103026732</v>
      </c>
      <c r="E188" s="70">
        <v>6170929</v>
      </c>
      <c r="F188" s="71">
        <v>7.9940018465475843E-3</v>
      </c>
    </row>
    <row r="189" spans="1:6" x14ac:dyDescent="0.2">
      <c r="A189" s="58" t="s">
        <v>149</v>
      </c>
      <c r="B189" s="58" t="s">
        <v>5</v>
      </c>
      <c r="C189" s="69">
        <v>18</v>
      </c>
      <c r="D189" s="70">
        <v>282451</v>
      </c>
      <c r="E189" s="70">
        <v>16947</v>
      </c>
      <c r="F189" s="71">
        <v>2.1953639280802274E-5</v>
      </c>
    </row>
    <row r="190" spans="1:6" x14ac:dyDescent="0.2">
      <c r="A190" s="58" t="s">
        <v>149</v>
      </c>
      <c r="B190" s="58" t="s">
        <v>1</v>
      </c>
      <c r="C190" s="69">
        <v>21</v>
      </c>
      <c r="D190" s="70">
        <v>1889792</v>
      </c>
      <c r="E190" s="70">
        <v>113388</v>
      </c>
      <c r="F190" s="71">
        <v>1.4688613033407731E-4</v>
      </c>
    </row>
    <row r="191" spans="1:6" x14ac:dyDescent="0.2">
      <c r="A191" s="58" t="s">
        <v>149</v>
      </c>
      <c r="B191" s="58" t="s">
        <v>771</v>
      </c>
      <c r="C191" s="69">
        <v>99</v>
      </c>
      <c r="D191" s="70">
        <v>4688032</v>
      </c>
      <c r="E191" s="70">
        <v>281282</v>
      </c>
      <c r="F191" s="71">
        <v>3.6438092666446129E-4</v>
      </c>
    </row>
    <row r="192" spans="1:6" x14ac:dyDescent="0.2">
      <c r="A192" s="58" t="s">
        <v>149</v>
      </c>
      <c r="B192" s="58" t="s">
        <v>3</v>
      </c>
      <c r="C192" s="69">
        <v>21</v>
      </c>
      <c r="D192" s="70">
        <v>2515771</v>
      </c>
      <c r="E192" s="70">
        <v>150946</v>
      </c>
      <c r="F192" s="71">
        <v>1.9553986162034462E-4</v>
      </c>
    </row>
    <row r="193" spans="1:6" x14ac:dyDescent="0.2">
      <c r="A193" s="58" t="s">
        <v>149</v>
      </c>
      <c r="B193" s="58" t="s">
        <v>2</v>
      </c>
      <c r="C193" s="69">
        <v>33</v>
      </c>
      <c r="D193" s="70">
        <v>9547776</v>
      </c>
      <c r="E193" s="70">
        <v>572867</v>
      </c>
      <c r="F193" s="71">
        <v>7.4210866075856234E-4</v>
      </c>
    </row>
    <row r="194" spans="1:6" x14ac:dyDescent="0.2">
      <c r="A194" s="58" t="s">
        <v>149</v>
      </c>
      <c r="B194" s="58" t="s">
        <v>6</v>
      </c>
      <c r="C194" s="69">
        <v>24</v>
      </c>
      <c r="D194" s="70">
        <v>1848877</v>
      </c>
      <c r="E194" s="70">
        <v>110933</v>
      </c>
      <c r="F194" s="71">
        <v>1.4370585155704484E-4</v>
      </c>
    </row>
    <row r="195" spans="1:6" x14ac:dyDescent="0.2">
      <c r="A195" s="58" t="s">
        <v>149</v>
      </c>
      <c r="B195" s="58" t="s">
        <v>10</v>
      </c>
      <c r="C195" s="69">
        <v>184</v>
      </c>
      <c r="D195" s="70">
        <v>7042006</v>
      </c>
      <c r="E195" s="70">
        <v>422520</v>
      </c>
      <c r="F195" s="71">
        <v>5.47344761251229E-4</v>
      </c>
    </row>
    <row r="196" spans="1:6" x14ac:dyDescent="0.2">
      <c r="A196" s="58" t="s">
        <v>149</v>
      </c>
      <c r="B196" s="58" t="s">
        <v>4</v>
      </c>
      <c r="C196" s="69">
        <v>45</v>
      </c>
      <c r="D196" s="70">
        <v>4536738</v>
      </c>
      <c r="E196" s="70">
        <v>272204</v>
      </c>
      <c r="F196" s="71">
        <v>3.52621020050245E-4</v>
      </c>
    </row>
    <row r="197" spans="1:6" x14ac:dyDescent="0.2">
      <c r="A197" s="58" t="s">
        <v>149</v>
      </c>
      <c r="B197" s="58" t="s">
        <v>772</v>
      </c>
      <c r="C197" s="69">
        <v>349</v>
      </c>
      <c r="D197" s="70">
        <v>5694024</v>
      </c>
      <c r="E197" s="70">
        <v>334871</v>
      </c>
      <c r="F197" s="71">
        <v>4.3380168405036517E-4</v>
      </c>
    </row>
    <row r="198" spans="1:6" x14ac:dyDescent="0.2">
      <c r="A198" s="58" t="s">
        <v>149</v>
      </c>
      <c r="B198" s="58" t="s">
        <v>8</v>
      </c>
      <c r="C198" s="69">
        <v>84</v>
      </c>
      <c r="D198" s="70">
        <v>2035225</v>
      </c>
      <c r="E198" s="70">
        <v>122113</v>
      </c>
      <c r="F198" s="71">
        <v>1.581887504276042E-4</v>
      </c>
    </row>
    <row r="199" spans="1:6" x14ac:dyDescent="0.2">
      <c r="A199" s="58" t="s">
        <v>149</v>
      </c>
      <c r="B199" s="58" t="s">
        <v>773</v>
      </c>
      <c r="C199" s="69">
        <v>96</v>
      </c>
      <c r="D199" s="70">
        <v>3336433</v>
      </c>
      <c r="E199" s="70">
        <v>200186</v>
      </c>
      <c r="F199" s="71">
        <v>2.5932679725418567E-4</v>
      </c>
    </row>
    <row r="200" spans="1:6" x14ac:dyDescent="0.2">
      <c r="A200" s="58" t="s">
        <v>149</v>
      </c>
      <c r="B200" s="58" t="s">
        <v>25</v>
      </c>
      <c r="C200" s="69">
        <v>101</v>
      </c>
      <c r="D200" s="70">
        <v>6640248</v>
      </c>
      <c r="E200" s="70">
        <v>398415</v>
      </c>
      <c r="F200" s="71">
        <v>5.1611843949140484E-4</v>
      </c>
    </row>
    <row r="201" spans="1:6" x14ac:dyDescent="0.2">
      <c r="A201" s="58" t="s">
        <v>149</v>
      </c>
      <c r="B201" s="58" t="s">
        <v>51</v>
      </c>
      <c r="C201" s="69">
        <v>1075</v>
      </c>
      <c r="D201" s="70">
        <v>50057372</v>
      </c>
      <c r="E201" s="70">
        <v>2996672</v>
      </c>
      <c r="F201" s="71">
        <v>3.8819765227403264E-3</v>
      </c>
    </row>
    <row r="202" spans="1:6" x14ac:dyDescent="0.2">
      <c r="A202" s="58" t="s">
        <v>157</v>
      </c>
      <c r="B202" s="58" t="s">
        <v>5</v>
      </c>
      <c r="C202" s="69" t="s">
        <v>770</v>
      </c>
      <c r="D202" s="70" t="s">
        <v>770</v>
      </c>
      <c r="E202" s="70" t="s">
        <v>770</v>
      </c>
      <c r="F202" s="71" t="s">
        <v>770</v>
      </c>
    </row>
    <row r="203" spans="1:6" x14ac:dyDescent="0.2">
      <c r="A203" s="58" t="s">
        <v>157</v>
      </c>
      <c r="B203" s="58" t="s">
        <v>1</v>
      </c>
      <c r="C203" s="69">
        <v>24</v>
      </c>
      <c r="D203" s="70">
        <v>1272768</v>
      </c>
      <c r="E203" s="70">
        <v>76366</v>
      </c>
      <c r="F203" s="71">
        <v>9.8926749118885137E-5</v>
      </c>
    </row>
    <row r="204" spans="1:6" x14ac:dyDescent="0.2">
      <c r="A204" s="58" t="s">
        <v>157</v>
      </c>
      <c r="B204" s="58" t="s">
        <v>771</v>
      </c>
      <c r="C204" s="69">
        <v>107</v>
      </c>
      <c r="D204" s="70">
        <v>2829152</v>
      </c>
      <c r="E204" s="70">
        <v>169749</v>
      </c>
      <c r="F204" s="71">
        <v>2.1989781756516819E-4</v>
      </c>
    </row>
    <row r="205" spans="1:6" x14ac:dyDescent="0.2">
      <c r="A205" s="58" t="s">
        <v>157</v>
      </c>
      <c r="B205" s="58" t="s">
        <v>3</v>
      </c>
      <c r="C205" s="69">
        <v>39</v>
      </c>
      <c r="D205" s="70">
        <v>3543234</v>
      </c>
      <c r="E205" s="70">
        <v>212594</v>
      </c>
      <c r="F205" s="71">
        <v>2.7540048322787977E-4</v>
      </c>
    </row>
    <row r="206" spans="1:6" x14ac:dyDescent="0.2">
      <c r="A206" s="58" t="s">
        <v>157</v>
      </c>
      <c r="B206" s="58" t="s">
        <v>2</v>
      </c>
      <c r="C206" s="69">
        <v>33</v>
      </c>
      <c r="D206" s="70">
        <v>3009581</v>
      </c>
      <c r="E206" s="70">
        <v>180575</v>
      </c>
      <c r="F206" s="71">
        <v>2.3392213448580106E-4</v>
      </c>
    </row>
    <row r="207" spans="1:6" x14ac:dyDescent="0.2">
      <c r="A207" s="58" t="s">
        <v>157</v>
      </c>
      <c r="B207" s="58" t="s">
        <v>6</v>
      </c>
      <c r="C207" s="69" t="s">
        <v>770</v>
      </c>
      <c r="D207" s="70" t="s">
        <v>770</v>
      </c>
      <c r="E207" s="70" t="s">
        <v>770</v>
      </c>
      <c r="F207" s="71" t="s">
        <v>770</v>
      </c>
    </row>
    <row r="208" spans="1:6" x14ac:dyDescent="0.2">
      <c r="A208" s="58" t="s">
        <v>157</v>
      </c>
      <c r="B208" s="58" t="s">
        <v>10</v>
      </c>
      <c r="C208" s="69">
        <v>258</v>
      </c>
      <c r="D208" s="70">
        <v>5826504</v>
      </c>
      <c r="E208" s="70">
        <v>349590</v>
      </c>
      <c r="F208" s="71">
        <v>4.5286910699095223E-4</v>
      </c>
    </row>
    <row r="209" spans="1:6" x14ac:dyDescent="0.2">
      <c r="A209" s="58" t="s">
        <v>157</v>
      </c>
      <c r="B209" s="58" t="s">
        <v>4</v>
      </c>
      <c r="C209" s="69">
        <v>43</v>
      </c>
      <c r="D209" s="70">
        <v>2041841</v>
      </c>
      <c r="E209" s="70">
        <v>122510</v>
      </c>
      <c r="F209" s="71">
        <v>1.5870303583472514E-4</v>
      </c>
    </row>
    <row r="210" spans="1:6" x14ac:dyDescent="0.2">
      <c r="A210" s="58" t="s">
        <v>157</v>
      </c>
      <c r="B210" s="58" t="s">
        <v>772</v>
      </c>
      <c r="C210" s="69">
        <v>281</v>
      </c>
      <c r="D210" s="70">
        <v>4458742</v>
      </c>
      <c r="E210" s="70">
        <v>267493</v>
      </c>
      <c r="F210" s="71">
        <v>3.4651825291435903E-4</v>
      </c>
    </row>
    <row r="211" spans="1:6" x14ac:dyDescent="0.2">
      <c r="A211" s="58" t="s">
        <v>157</v>
      </c>
      <c r="B211" s="58" t="s">
        <v>8</v>
      </c>
      <c r="C211" s="69">
        <v>73</v>
      </c>
      <c r="D211" s="70">
        <v>1844535</v>
      </c>
      <c r="E211" s="70">
        <v>110672</v>
      </c>
      <c r="F211" s="71">
        <v>1.4336774452616683E-4</v>
      </c>
    </row>
    <row r="212" spans="1:6" x14ac:dyDescent="0.2">
      <c r="A212" s="58" t="s">
        <v>157</v>
      </c>
      <c r="B212" s="58" t="s">
        <v>773</v>
      </c>
      <c r="C212" s="69">
        <v>84</v>
      </c>
      <c r="D212" s="70">
        <v>1905501</v>
      </c>
      <c r="E212" s="70">
        <v>114330</v>
      </c>
      <c r="F212" s="71">
        <v>1.481064246754071E-4</v>
      </c>
    </row>
    <row r="213" spans="1:6" x14ac:dyDescent="0.2">
      <c r="A213" s="58" t="s">
        <v>157</v>
      </c>
      <c r="B213" s="58" t="s">
        <v>25</v>
      </c>
      <c r="C213" s="69">
        <v>93</v>
      </c>
      <c r="D213" s="70">
        <v>6353935</v>
      </c>
      <c r="E213" s="70">
        <v>381236</v>
      </c>
      <c r="F213" s="71">
        <v>4.9386426062759991E-4</v>
      </c>
    </row>
    <row r="214" spans="1:6" x14ac:dyDescent="0.2">
      <c r="A214" s="58" t="s">
        <v>157</v>
      </c>
      <c r="B214" s="58" t="s">
        <v>51</v>
      </c>
      <c r="C214" s="69">
        <v>1059</v>
      </c>
      <c r="D214" s="70">
        <v>33375815</v>
      </c>
      <c r="E214" s="70">
        <v>2002517</v>
      </c>
      <c r="F214" s="71">
        <v>2.5941190695506185E-3</v>
      </c>
    </row>
    <row r="215" spans="1:6" x14ac:dyDescent="0.2">
      <c r="A215" s="58" t="s">
        <v>166</v>
      </c>
      <c r="B215" s="58" t="s">
        <v>5</v>
      </c>
      <c r="C215" s="69">
        <v>67</v>
      </c>
      <c r="D215" s="70">
        <v>6829014</v>
      </c>
      <c r="E215" s="70">
        <v>409741</v>
      </c>
      <c r="F215" s="71">
        <v>5.3079047103057799E-4</v>
      </c>
    </row>
    <row r="216" spans="1:6" x14ac:dyDescent="0.2">
      <c r="A216" s="58" t="s">
        <v>166</v>
      </c>
      <c r="B216" s="58" t="s">
        <v>1</v>
      </c>
      <c r="C216" s="69">
        <v>60</v>
      </c>
      <c r="D216" s="70">
        <v>30993578</v>
      </c>
      <c r="E216" s="70">
        <v>1859615</v>
      </c>
      <c r="F216" s="71">
        <v>2.4089996407133489E-3</v>
      </c>
    </row>
    <row r="217" spans="1:6" x14ac:dyDescent="0.2">
      <c r="A217" s="58" t="s">
        <v>166</v>
      </c>
      <c r="B217" s="58" t="s">
        <v>771</v>
      </c>
      <c r="C217" s="69">
        <v>346</v>
      </c>
      <c r="D217" s="70">
        <v>25170188</v>
      </c>
      <c r="E217" s="70">
        <v>1507887</v>
      </c>
      <c r="F217" s="71">
        <v>1.9533609060135185E-3</v>
      </c>
    </row>
    <row r="218" spans="1:6" x14ac:dyDescent="0.2">
      <c r="A218" s="58" t="s">
        <v>166</v>
      </c>
      <c r="B218" s="58" t="s">
        <v>3</v>
      </c>
      <c r="C218" s="69">
        <v>152</v>
      </c>
      <c r="D218" s="70">
        <v>19121063</v>
      </c>
      <c r="E218" s="70">
        <v>1147135</v>
      </c>
      <c r="F218" s="71">
        <v>1.4860322178782744E-3</v>
      </c>
    </row>
    <row r="219" spans="1:6" x14ac:dyDescent="0.2">
      <c r="A219" s="58" t="s">
        <v>166</v>
      </c>
      <c r="B219" s="58" t="s">
        <v>2</v>
      </c>
      <c r="C219" s="69">
        <v>83</v>
      </c>
      <c r="D219" s="70">
        <v>29182100</v>
      </c>
      <c r="E219" s="70">
        <v>1750926</v>
      </c>
      <c r="F219" s="71">
        <v>2.2682007323643126E-3</v>
      </c>
    </row>
    <row r="220" spans="1:6" x14ac:dyDescent="0.2">
      <c r="A220" s="58" t="s">
        <v>166</v>
      </c>
      <c r="B220" s="58" t="s">
        <v>6</v>
      </c>
      <c r="C220" s="69">
        <v>76</v>
      </c>
      <c r="D220" s="70">
        <v>6921743</v>
      </c>
      <c r="E220" s="70">
        <v>415305</v>
      </c>
      <c r="F220" s="71">
        <v>5.3799823930569357E-4</v>
      </c>
    </row>
    <row r="221" spans="1:6" x14ac:dyDescent="0.2">
      <c r="A221" s="58" t="s">
        <v>166</v>
      </c>
      <c r="B221" s="58" t="s">
        <v>10</v>
      </c>
      <c r="C221" s="69">
        <v>566</v>
      </c>
      <c r="D221" s="70">
        <v>20014653</v>
      </c>
      <c r="E221" s="70">
        <v>1200879</v>
      </c>
      <c r="F221" s="71">
        <v>1.5556537667959257E-3</v>
      </c>
    </row>
    <row r="222" spans="1:6" x14ac:dyDescent="0.2">
      <c r="A222" s="58" t="s">
        <v>166</v>
      </c>
      <c r="B222" s="58" t="s">
        <v>4</v>
      </c>
      <c r="C222" s="69">
        <v>98</v>
      </c>
      <c r="D222" s="70">
        <v>12502058</v>
      </c>
      <c r="E222" s="70">
        <v>750123</v>
      </c>
      <c r="F222" s="71">
        <v>9.7173126560649349E-4</v>
      </c>
    </row>
    <row r="223" spans="1:6" x14ac:dyDescent="0.2">
      <c r="A223" s="58" t="s">
        <v>166</v>
      </c>
      <c r="B223" s="58" t="s">
        <v>772</v>
      </c>
      <c r="C223" s="69">
        <v>1146</v>
      </c>
      <c r="D223" s="70">
        <v>27370725</v>
      </c>
      <c r="E223" s="70">
        <v>1597074</v>
      </c>
      <c r="F223" s="71">
        <v>2.0688963533810121E-3</v>
      </c>
    </row>
    <row r="224" spans="1:6" x14ac:dyDescent="0.2">
      <c r="A224" s="58" t="s">
        <v>166</v>
      </c>
      <c r="B224" s="58" t="s">
        <v>8</v>
      </c>
      <c r="C224" s="69">
        <v>316</v>
      </c>
      <c r="D224" s="70">
        <v>16147231</v>
      </c>
      <c r="E224" s="70">
        <v>968834</v>
      </c>
      <c r="F224" s="71">
        <v>1.2550558894775944E-3</v>
      </c>
    </row>
    <row r="225" spans="1:6" x14ac:dyDescent="0.2">
      <c r="A225" s="58" t="s">
        <v>166</v>
      </c>
      <c r="B225" s="58" t="s">
        <v>773</v>
      </c>
      <c r="C225" s="69">
        <v>162</v>
      </c>
      <c r="D225" s="70">
        <v>7308043</v>
      </c>
      <c r="E225" s="70">
        <v>438241</v>
      </c>
      <c r="F225" s="71">
        <v>5.6771020428737057E-4</v>
      </c>
    </row>
    <row r="226" spans="1:6" x14ac:dyDescent="0.2">
      <c r="A226" s="58" t="s">
        <v>166</v>
      </c>
      <c r="B226" s="58" t="s">
        <v>25</v>
      </c>
      <c r="C226" s="69">
        <v>219</v>
      </c>
      <c r="D226" s="70">
        <v>17003450</v>
      </c>
      <c r="E226" s="70">
        <v>1020207</v>
      </c>
      <c r="F226" s="71">
        <v>1.3216059756741279E-3</v>
      </c>
    </row>
    <row r="227" spans="1:6" x14ac:dyDescent="0.2">
      <c r="A227" s="58" t="s">
        <v>166</v>
      </c>
      <c r="B227" s="58" t="s">
        <v>51</v>
      </c>
      <c r="C227" s="69">
        <v>3291</v>
      </c>
      <c r="D227" s="70">
        <v>218563847</v>
      </c>
      <c r="E227" s="70">
        <v>13065967</v>
      </c>
      <c r="F227" s="71">
        <v>1.692603566252825E-2</v>
      </c>
    </row>
    <row r="228" spans="1:6" x14ac:dyDescent="0.2">
      <c r="A228" s="58" t="s">
        <v>173</v>
      </c>
      <c r="B228" s="58" t="s">
        <v>5</v>
      </c>
      <c r="C228" s="69" t="s">
        <v>770</v>
      </c>
      <c r="D228" s="70" t="s">
        <v>770</v>
      </c>
      <c r="E228" s="70" t="s">
        <v>770</v>
      </c>
      <c r="F228" s="71" t="s">
        <v>770</v>
      </c>
    </row>
    <row r="229" spans="1:6" x14ac:dyDescent="0.2">
      <c r="A229" s="58" t="s">
        <v>173</v>
      </c>
      <c r="B229" s="58" t="s">
        <v>1</v>
      </c>
      <c r="C229" s="69">
        <v>21</v>
      </c>
      <c r="D229" s="70">
        <v>7519943</v>
      </c>
      <c r="E229" s="70">
        <v>451197</v>
      </c>
      <c r="F229" s="71">
        <v>5.8449378548298481E-4</v>
      </c>
    </row>
    <row r="230" spans="1:6" x14ac:dyDescent="0.2">
      <c r="A230" s="58" t="s">
        <v>173</v>
      </c>
      <c r="B230" s="58" t="s">
        <v>771</v>
      </c>
      <c r="C230" s="69">
        <v>73</v>
      </c>
      <c r="D230" s="70">
        <v>3252853</v>
      </c>
      <c r="E230" s="70">
        <v>195171</v>
      </c>
      <c r="F230" s="71">
        <v>2.528302196302272E-4</v>
      </c>
    </row>
    <row r="231" spans="1:6" x14ac:dyDescent="0.2">
      <c r="A231" s="58" t="s">
        <v>173</v>
      </c>
      <c r="B231" s="58" t="s">
        <v>3</v>
      </c>
      <c r="C231" s="69">
        <v>33</v>
      </c>
      <c r="D231" s="70">
        <v>2638398</v>
      </c>
      <c r="E231" s="70">
        <v>158304</v>
      </c>
      <c r="F231" s="71">
        <v>2.0507162994678251E-4</v>
      </c>
    </row>
    <row r="232" spans="1:6" x14ac:dyDescent="0.2">
      <c r="A232" s="58" t="s">
        <v>173</v>
      </c>
      <c r="B232" s="58" t="s">
        <v>2</v>
      </c>
      <c r="C232" s="69" t="s">
        <v>770</v>
      </c>
      <c r="D232" s="70" t="s">
        <v>770</v>
      </c>
      <c r="E232" s="70" t="s">
        <v>770</v>
      </c>
      <c r="F232" s="71" t="s">
        <v>770</v>
      </c>
    </row>
    <row r="233" spans="1:6" x14ac:dyDescent="0.2">
      <c r="A233" s="58" t="s">
        <v>173</v>
      </c>
      <c r="B233" s="58" t="s">
        <v>6</v>
      </c>
      <c r="C233" s="69">
        <v>12</v>
      </c>
      <c r="D233" s="70">
        <v>1367524</v>
      </c>
      <c r="E233" s="70">
        <v>82051</v>
      </c>
      <c r="F233" s="71">
        <v>1.0629126433168747E-4</v>
      </c>
    </row>
    <row r="234" spans="1:6" x14ac:dyDescent="0.2">
      <c r="A234" s="58" t="s">
        <v>173</v>
      </c>
      <c r="B234" s="58" t="s">
        <v>10</v>
      </c>
      <c r="C234" s="69">
        <v>179</v>
      </c>
      <c r="D234" s="70">
        <v>5747594</v>
      </c>
      <c r="E234" s="70">
        <v>344856</v>
      </c>
      <c r="F234" s="71">
        <v>4.4673654498261339E-4</v>
      </c>
    </row>
    <row r="235" spans="1:6" x14ac:dyDescent="0.2">
      <c r="A235" s="58" t="s">
        <v>173</v>
      </c>
      <c r="B235" s="58" t="s">
        <v>4</v>
      </c>
      <c r="C235" s="69">
        <v>24</v>
      </c>
      <c r="D235" s="70">
        <v>1189463</v>
      </c>
      <c r="E235" s="70">
        <v>71368</v>
      </c>
      <c r="F235" s="71">
        <v>9.2452193791957093E-5</v>
      </c>
    </row>
    <row r="236" spans="1:6" x14ac:dyDescent="0.2">
      <c r="A236" s="58" t="s">
        <v>173</v>
      </c>
      <c r="B236" s="58" t="s">
        <v>772</v>
      </c>
      <c r="C236" s="69">
        <v>298</v>
      </c>
      <c r="D236" s="70">
        <v>5527291</v>
      </c>
      <c r="E236" s="70">
        <v>326530</v>
      </c>
      <c r="F236" s="71">
        <v>4.229965087838772E-4</v>
      </c>
    </row>
    <row r="237" spans="1:6" x14ac:dyDescent="0.2">
      <c r="A237" s="58" t="s">
        <v>173</v>
      </c>
      <c r="B237" s="58" t="s">
        <v>8</v>
      </c>
      <c r="C237" s="69">
        <v>76</v>
      </c>
      <c r="D237" s="70">
        <v>1221110</v>
      </c>
      <c r="E237" s="70">
        <v>73267</v>
      </c>
      <c r="F237" s="71">
        <v>9.4912213913172849E-5</v>
      </c>
    </row>
    <row r="238" spans="1:6" x14ac:dyDescent="0.2">
      <c r="A238" s="58" t="s">
        <v>173</v>
      </c>
      <c r="B238" s="58" t="s">
        <v>773</v>
      </c>
      <c r="C238" s="69">
        <v>57</v>
      </c>
      <c r="D238" s="70">
        <v>3436758</v>
      </c>
      <c r="E238" s="70">
        <v>206205</v>
      </c>
      <c r="F238" s="71">
        <v>2.6712398583217286E-4</v>
      </c>
    </row>
    <row r="239" spans="1:6" x14ac:dyDescent="0.2">
      <c r="A239" s="58" t="s">
        <v>173</v>
      </c>
      <c r="B239" s="58" t="s">
        <v>25</v>
      </c>
      <c r="C239" s="69">
        <v>33</v>
      </c>
      <c r="D239" s="70">
        <v>4769762</v>
      </c>
      <c r="E239" s="70">
        <v>286186</v>
      </c>
      <c r="F239" s="71">
        <v>3.7073371164310381E-4</v>
      </c>
    </row>
    <row r="240" spans="1:6" x14ac:dyDescent="0.2">
      <c r="A240" s="58" t="s">
        <v>173</v>
      </c>
      <c r="B240" s="58" t="s">
        <v>51</v>
      </c>
      <c r="C240" s="69">
        <v>836</v>
      </c>
      <c r="D240" s="70">
        <v>37495228</v>
      </c>
      <c r="E240" s="70">
        <v>2244606</v>
      </c>
      <c r="F240" s="71">
        <v>2.9077282381261859E-3</v>
      </c>
    </row>
    <row r="241" spans="1:6" x14ac:dyDescent="0.2">
      <c r="A241" s="58" t="s">
        <v>178</v>
      </c>
      <c r="B241" s="58" t="s">
        <v>5</v>
      </c>
      <c r="C241" s="69" t="s">
        <v>770</v>
      </c>
      <c r="D241" s="70" t="s">
        <v>770</v>
      </c>
      <c r="E241" s="70" t="s">
        <v>770</v>
      </c>
      <c r="F241" s="71" t="s">
        <v>770</v>
      </c>
    </row>
    <row r="242" spans="1:6" x14ac:dyDescent="0.2">
      <c r="A242" s="58" t="s">
        <v>178</v>
      </c>
      <c r="B242" s="58" t="s">
        <v>1</v>
      </c>
      <c r="C242" s="69">
        <v>31</v>
      </c>
      <c r="D242" s="70">
        <v>3635631</v>
      </c>
      <c r="E242" s="70">
        <v>218138</v>
      </c>
      <c r="F242" s="71">
        <v>2.8258234291825377E-4</v>
      </c>
    </row>
    <row r="243" spans="1:6" x14ac:dyDescent="0.2">
      <c r="A243" s="58" t="s">
        <v>178</v>
      </c>
      <c r="B243" s="58" t="s">
        <v>771</v>
      </c>
      <c r="C243" s="69">
        <v>85</v>
      </c>
      <c r="D243" s="70">
        <v>2274122</v>
      </c>
      <c r="E243" s="70">
        <v>136447</v>
      </c>
      <c r="F243" s="71">
        <v>1.7675743311191527E-4</v>
      </c>
    </row>
    <row r="244" spans="1:6" x14ac:dyDescent="0.2">
      <c r="A244" s="58" t="s">
        <v>178</v>
      </c>
      <c r="B244" s="58" t="s">
        <v>3</v>
      </c>
      <c r="C244" s="69">
        <v>27</v>
      </c>
      <c r="D244" s="70">
        <v>3207537</v>
      </c>
      <c r="E244" s="70">
        <v>192452</v>
      </c>
      <c r="F244" s="71">
        <v>2.4930794753460551E-4</v>
      </c>
    </row>
    <row r="245" spans="1:6" x14ac:dyDescent="0.2">
      <c r="A245" s="58" t="s">
        <v>178</v>
      </c>
      <c r="B245" s="58" t="s">
        <v>2</v>
      </c>
      <c r="C245" s="69">
        <v>30</v>
      </c>
      <c r="D245" s="70">
        <v>1984417</v>
      </c>
      <c r="E245" s="70">
        <v>119065</v>
      </c>
      <c r="F245" s="71">
        <v>1.54240282112983E-4</v>
      </c>
    </row>
    <row r="246" spans="1:6" x14ac:dyDescent="0.2">
      <c r="A246" s="58" t="s">
        <v>178</v>
      </c>
      <c r="B246" s="58" t="s">
        <v>6</v>
      </c>
      <c r="C246" s="69" t="s">
        <v>770</v>
      </c>
      <c r="D246" s="70" t="s">
        <v>770</v>
      </c>
      <c r="E246" s="70" t="s">
        <v>770</v>
      </c>
      <c r="F246" s="71" t="s">
        <v>770</v>
      </c>
    </row>
    <row r="247" spans="1:6" x14ac:dyDescent="0.2">
      <c r="A247" s="58" t="s">
        <v>178</v>
      </c>
      <c r="B247" s="58" t="s">
        <v>10</v>
      </c>
      <c r="C247" s="69">
        <v>202</v>
      </c>
      <c r="D247" s="70">
        <v>7979801</v>
      </c>
      <c r="E247" s="70">
        <v>478788</v>
      </c>
      <c r="F247" s="71">
        <v>6.2023597356327136E-4</v>
      </c>
    </row>
    <row r="248" spans="1:6" x14ac:dyDescent="0.2">
      <c r="A248" s="58" t="s">
        <v>178</v>
      </c>
      <c r="B248" s="58" t="s">
        <v>4</v>
      </c>
      <c r="C248" s="69">
        <v>32</v>
      </c>
      <c r="D248" s="70">
        <v>1479598</v>
      </c>
      <c r="E248" s="70">
        <v>88776</v>
      </c>
      <c r="F248" s="71">
        <v>1.1500302595105345E-4</v>
      </c>
    </row>
    <row r="249" spans="1:6" x14ac:dyDescent="0.2">
      <c r="A249" s="58" t="s">
        <v>178</v>
      </c>
      <c r="B249" s="58" t="s">
        <v>772</v>
      </c>
      <c r="C249" s="69">
        <v>224</v>
      </c>
      <c r="D249" s="70">
        <v>3272125</v>
      </c>
      <c r="E249" s="70">
        <v>194007</v>
      </c>
      <c r="F249" s="71">
        <v>2.513223399982656E-4</v>
      </c>
    </row>
    <row r="250" spans="1:6" x14ac:dyDescent="0.2">
      <c r="A250" s="58" t="s">
        <v>178</v>
      </c>
      <c r="B250" s="58" t="s">
        <v>8</v>
      </c>
      <c r="C250" s="69">
        <v>87</v>
      </c>
      <c r="D250" s="70">
        <v>3039550</v>
      </c>
      <c r="E250" s="70">
        <v>182373</v>
      </c>
      <c r="F250" s="71">
        <v>2.3625131625407172E-4</v>
      </c>
    </row>
    <row r="251" spans="1:6" x14ac:dyDescent="0.2">
      <c r="A251" s="58" t="s">
        <v>178</v>
      </c>
      <c r="B251" s="58" t="s">
        <v>773</v>
      </c>
      <c r="C251" s="69">
        <v>58</v>
      </c>
      <c r="D251" s="70">
        <v>1284325</v>
      </c>
      <c r="E251" s="70">
        <v>77060</v>
      </c>
      <c r="F251" s="71">
        <v>9.9825777009418965E-5</v>
      </c>
    </row>
    <row r="252" spans="1:6" x14ac:dyDescent="0.2">
      <c r="A252" s="58" t="s">
        <v>178</v>
      </c>
      <c r="B252" s="58" t="s">
        <v>25</v>
      </c>
      <c r="C252" s="69">
        <v>101</v>
      </c>
      <c r="D252" s="70">
        <v>6123425</v>
      </c>
      <c r="E252" s="70">
        <v>367382</v>
      </c>
      <c r="F252" s="71">
        <v>4.7591738397708745E-4</v>
      </c>
    </row>
    <row r="253" spans="1:6" x14ac:dyDescent="0.2">
      <c r="A253" s="58" t="s">
        <v>178</v>
      </c>
      <c r="B253" s="58" t="s">
        <v>51</v>
      </c>
      <c r="C253" s="69">
        <v>892</v>
      </c>
      <c r="D253" s="70">
        <v>35306042</v>
      </c>
      <c r="E253" s="70">
        <v>2116018</v>
      </c>
      <c r="F253" s="71">
        <v>2.7411515833884858E-3</v>
      </c>
    </row>
    <row r="254" spans="1:6" x14ac:dyDescent="0.2">
      <c r="A254" s="58" t="s">
        <v>185</v>
      </c>
      <c r="B254" s="58" t="s">
        <v>5</v>
      </c>
      <c r="C254" s="69" t="s">
        <v>770</v>
      </c>
      <c r="D254" s="70" t="s">
        <v>770</v>
      </c>
      <c r="E254" s="70" t="s">
        <v>770</v>
      </c>
      <c r="F254" s="71" t="s">
        <v>770</v>
      </c>
    </row>
    <row r="255" spans="1:6" x14ac:dyDescent="0.2">
      <c r="A255" s="58" t="s">
        <v>185</v>
      </c>
      <c r="B255" s="58" t="s">
        <v>1</v>
      </c>
      <c r="C255" s="69">
        <v>12</v>
      </c>
      <c r="D255" s="70">
        <v>1927017</v>
      </c>
      <c r="E255" s="70">
        <v>115621</v>
      </c>
      <c r="F255" s="71">
        <v>1.4977882382047794E-4</v>
      </c>
    </row>
    <row r="256" spans="1:6" x14ac:dyDescent="0.2">
      <c r="A256" s="58" t="s">
        <v>185</v>
      </c>
      <c r="B256" s="58" t="s">
        <v>771</v>
      </c>
      <c r="C256" s="69">
        <v>58</v>
      </c>
      <c r="D256" s="70">
        <v>2306532</v>
      </c>
      <c r="E256" s="70">
        <v>138392</v>
      </c>
      <c r="F256" s="71">
        <v>1.7927704297803672E-4</v>
      </c>
    </row>
    <row r="257" spans="1:6" x14ac:dyDescent="0.2">
      <c r="A257" s="58" t="s">
        <v>185</v>
      </c>
      <c r="B257" s="58" t="s">
        <v>3</v>
      </c>
      <c r="C257" s="69">
        <v>33</v>
      </c>
      <c r="D257" s="70">
        <v>2646970</v>
      </c>
      <c r="E257" s="70">
        <v>158791</v>
      </c>
      <c r="F257" s="71">
        <v>2.0570250398524068E-4</v>
      </c>
    </row>
    <row r="258" spans="1:6" x14ac:dyDescent="0.2">
      <c r="A258" s="58" t="s">
        <v>185</v>
      </c>
      <c r="B258" s="58" t="s">
        <v>2</v>
      </c>
      <c r="C258" s="69">
        <v>27</v>
      </c>
      <c r="D258" s="70">
        <v>6592024</v>
      </c>
      <c r="E258" s="70">
        <v>395521</v>
      </c>
      <c r="F258" s="71">
        <v>5.1236946727929408E-4</v>
      </c>
    </row>
    <row r="259" spans="1:6" x14ac:dyDescent="0.2">
      <c r="A259" s="58" t="s">
        <v>185</v>
      </c>
      <c r="B259" s="58" t="s">
        <v>6</v>
      </c>
      <c r="C259" s="69" t="s">
        <v>770</v>
      </c>
      <c r="D259" s="70" t="s">
        <v>770</v>
      </c>
      <c r="E259" s="70" t="s">
        <v>770</v>
      </c>
      <c r="F259" s="71" t="s">
        <v>770</v>
      </c>
    </row>
    <row r="260" spans="1:6" x14ac:dyDescent="0.2">
      <c r="A260" s="58" t="s">
        <v>185</v>
      </c>
      <c r="B260" s="58" t="s">
        <v>10</v>
      </c>
      <c r="C260" s="69">
        <v>105</v>
      </c>
      <c r="D260" s="70">
        <v>2827091</v>
      </c>
      <c r="E260" s="70">
        <v>169138</v>
      </c>
      <c r="F260" s="71">
        <v>2.1910631030131204E-4</v>
      </c>
    </row>
    <row r="261" spans="1:6" x14ac:dyDescent="0.2">
      <c r="A261" s="58" t="s">
        <v>185</v>
      </c>
      <c r="B261" s="58" t="s">
        <v>4</v>
      </c>
      <c r="C261" s="69">
        <v>22</v>
      </c>
      <c r="D261" s="70">
        <v>1279480</v>
      </c>
      <c r="E261" s="70">
        <v>76769</v>
      </c>
      <c r="F261" s="71">
        <v>9.9448807101428565E-5</v>
      </c>
    </row>
    <row r="262" spans="1:6" x14ac:dyDescent="0.2">
      <c r="A262" s="58" t="s">
        <v>185</v>
      </c>
      <c r="B262" s="58" t="s">
        <v>772</v>
      </c>
      <c r="C262" s="69">
        <v>186</v>
      </c>
      <c r="D262" s="70">
        <v>3214290</v>
      </c>
      <c r="E262" s="70">
        <v>182505</v>
      </c>
      <c r="F262" s="71">
        <v>2.3642231291336633E-4</v>
      </c>
    </row>
    <row r="263" spans="1:6" x14ac:dyDescent="0.2">
      <c r="A263" s="58" t="s">
        <v>185</v>
      </c>
      <c r="B263" s="58" t="s">
        <v>8</v>
      </c>
      <c r="C263" s="69">
        <v>42</v>
      </c>
      <c r="D263" s="70">
        <v>707132</v>
      </c>
      <c r="E263" s="70">
        <v>42428</v>
      </c>
      <c r="F263" s="71">
        <v>5.4962471670849052E-5</v>
      </c>
    </row>
    <row r="264" spans="1:6" x14ac:dyDescent="0.2">
      <c r="A264" s="58" t="s">
        <v>185</v>
      </c>
      <c r="B264" s="58" t="s">
        <v>773</v>
      </c>
      <c r="C264" s="69">
        <v>21</v>
      </c>
      <c r="D264" s="70">
        <v>1023859</v>
      </c>
      <c r="E264" s="70">
        <v>61432</v>
      </c>
      <c r="F264" s="71">
        <v>7.9580808892325795E-5</v>
      </c>
    </row>
    <row r="265" spans="1:6" x14ac:dyDescent="0.2">
      <c r="A265" s="58" t="s">
        <v>185</v>
      </c>
      <c r="B265" s="58" t="s">
        <v>25</v>
      </c>
      <c r="C265" s="69">
        <v>37</v>
      </c>
      <c r="D265" s="70">
        <v>2938081</v>
      </c>
      <c r="E265" s="70">
        <v>176285</v>
      </c>
      <c r="F265" s="71">
        <v>2.2836474305872598E-4</v>
      </c>
    </row>
    <row r="266" spans="1:6" x14ac:dyDescent="0.2">
      <c r="A266" s="58" t="s">
        <v>185</v>
      </c>
      <c r="B266" s="58" t="s">
        <v>51</v>
      </c>
      <c r="C266" s="69">
        <v>558</v>
      </c>
      <c r="D266" s="70">
        <v>25835791</v>
      </c>
      <c r="E266" s="70">
        <v>1539280</v>
      </c>
      <c r="F266" s="71">
        <v>1.994028316053185E-3</v>
      </c>
    </row>
    <row r="267" spans="1:6" x14ac:dyDescent="0.2">
      <c r="A267" s="58" t="s">
        <v>188</v>
      </c>
      <c r="B267" s="58" t="s">
        <v>5</v>
      </c>
      <c r="C267" s="69">
        <v>45</v>
      </c>
      <c r="D267" s="70">
        <v>3307196</v>
      </c>
      <c r="E267" s="70">
        <v>198432</v>
      </c>
      <c r="F267" s="71">
        <v>2.5705461437234656E-4</v>
      </c>
    </row>
    <row r="268" spans="1:6" x14ac:dyDescent="0.2">
      <c r="A268" s="58" t="s">
        <v>188</v>
      </c>
      <c r="B268" s="58" t="s">
        <v>1</v>
      </c>
      <c r="C268" s="69">
        <v>27</v>
      </c>
      <c r="D268" s="70">
        <v>23622886</v>
      </c>
      <c r="E268" s="70">
        <v>1417373</v>
      </c>
      <c r="F268" s="71">
        <v>1.8361064240484193E-3</v>
      </c>
    </row>
    <row r="269" spans="1:6" x14ac:dyDescent="0.2">
      <c r="A269" s="58" t="s">
        <v>188</v>
      </c>
      <c r="B269" s="58" t="s">
        <v>771</v>
      </c>
      <c r="C269" s="69">
        <v>141</v>
      </c>
      <c r="D269" s="70">
        <v>5868697</v>
      </c>
      <c r="E269" s="70">
        <v>352122</v>
      </c>
      <c r="F269" s="71">
        <v>4.5614913381923991E-4</v>
      </c>
    </row>
    <row r="270" spans="1:6" x14ac:dyDescent="0.2">
      <c r="A270" s="58" t="s">
        <v>188</v>
      </c>
      <c r="B270" s="58" t="s">
        <v>3</v>
      </c>
      <c r="C270" s="69">
        <v>60</v>
      </c>
      <c r="D270" s="70">
        <v>5452527</v>
      </c>
      <c r="E270" s="70">
        <v>327152</v>
      </c>
      <c r="F270" s="71">
        <v>4.2380226576934125E-4</v>
      </c>
    </row>
    <row r="271" spans="1:6" x14ac:dyDescent="0.2">
      <c r="A271" s="58" t="s">
        <v>188</v>
      </c>
      <c r="B271" s="58" t="s">
        <v>2</v>
      </c>
      <c r="C271" s="69">
        <v>33</v>
      </c>
      <c r="D271" s="70">
        <v>11631489</v>
      </c>
      <c r="E271" s="70">
        <v>697889</v>
      </c>
      <c r="F271" s="71">
        <v>9.0406581483683354E-4</v>
      </c>
    </row>
    <row r="272" spans="1:6" x14ac:dyDescent="0.2">
      <c r="A272" s="58" t="s">
        <v>188</v>
      </c>
      <c r="B272" s="58" t="s">
        <v>6</v>
      </c>
      <c r="C272" s="69">
        <v>51</v>
      </c>
      <c r="D272" s="70">
        <v>3816076</v>
      </c>
      <c r="E272" s="70">
        <v>228965</v>
      </c>
      <c r="F272" s="71">
        <v>2.9660795526812372E-4</v>
      </c>
    </row>
    <row r="273" spans="1:6" x14ac:dyDescent="0.2">
      <c r="A273" s="58" t="s">
        <v>188</v>
      </c>
      <c r="B273" s="58" t="s">
        <v>10</v>
      </c>
      <c r="C273" s="69">
        <v>222</v>
      </c>
      <c r="D273" s="70">
        <v>6214610</v>
      </c>
      <c r="E273" s="70">
        <v>372877</v>
      </c>
      <c r="F273" s="71">
        <v>4.8303576763484451E-4</v>
      </c>
    </row>
    <row r="274" spans="1:6" x14ac:dyDescent="0.2">
      <c r="A274" s="58" t="s">
        <v>188</v>
      </c>
      <c r="B274" s="58" t="s">
        <v>4</v>
      </c>
      <c r="C274" s="69">
        <v>42</v>
      </c>
      <c r="D274" s="70">
        <v>3360029</v>
      </c>
      <c r="E274" s="70">
        <v>201602</v>
      </c>
      <c r="F274" s="71">
        <v>2.6116112505389155E-4</v>
      </c>
    </row>
    <row r="275" spans="1:6" x14ac:dyDescent="0.2">
      <c r="A275" s="58" t="s">
        <v>188</v>
      </c>
      <c r="B275" s="58" t="s">
        <v>772</v>
      </c>
      <c r="C275" s="69">
        <v>421</v>
      </c>
      <c r="D275" s="70">
        <v>9956290</v>
      </c>
      <c r="E275" s="70">
        <v>579248</v>
      </c>
      <c r="F275" s="71">
        <v>7.5037479472037268E-4</v>
      </c>
    </row>
    <row r="276" spans="1:6" x14ac:dyDescent="0.2">
      <c r="A276" s="58" t="s">
        <v>188</v>
      </c>
      <c r="B276" s="58" t="s">
        <v>8</v>
      </c>
      <c r="C276" s="69">
        <v>150</v>
      </c>
      <c r="D276" s="70">
        <v>5655310</v>
      </c>
      <c r="E276" s="70">
        <v>339319</v>
      </c>
      <c r="F276" s="71">
        <v>4.39563753296899E-4</v>
      </c>
    </row>
    <row r="277" spans="1:6" x14ac:dyDescent="0.2">
      <c r="A277" s="58" t="s">
        <v>188</v>
      </c>
      <c r="B277" s="58" t="s">
        <v>773</v>
      </c>
      <c r="C277" s="69">
        <v>72</v>
      </c>
      <c r="D277" s="70">
        <v>5560533</v>
      </c>
      <c r="E277" s="70">
        <v>333632</v>
      </c>
      <c r="F277" s="71">
        <v>4.3219664722562252E-4</v>
      </c>
    </row>
    <row r="278" spans="1:6" x14ac:dyDescent="0.2">
      <c r="A278" s="58" t="s">
        <v>188</v>
      </c>
      <c r="B278" s="58" t="s">
        <v>25</v>
      </c>
      <c r="C278" s="69">
        <v>88</v>
      </c>
      <c r="D278" s="70">
        <v>11751725</v>
      </c>
      <c r="E278" s="70">
        <v>705104</v>
      </c>
      <c r="F278" s="71">
        <v>9.1341233678236898E-4</v>
      </c>
    </row>
    <row r="279" spans="1:6" x14ac:dyDescent="0.2">
      <c r="A279" s="58" t="s">
        <v>188</v>
      </c>
      <c r="B279" s="58" t="s">
        <v>51</v>
      </c>
      <c r="C279" s="69">
        <v>1352</v>
      </c>
      <c r="D279" s="70">
        <v>96197367</v>
      </c>
      <c r="E279" s="70">
        <v>5753713</v>
      </c>
      <c r="F279" s="71">
        <v>7.4535280419698296E-3</v>
      </c>
    </row>
    <row r="280" spans="1:6" x14ac:dyDescent="0.2">
      <c r="A280" s="58" t="s">
        <v>196</v>
      </c>
      <c r="B280" s="58" t="s">
        <v>5</v>
      </c>
      <c r="C280" s="69">
        <v>16</v>
      </c>
      <c r="D280" s="70">
        <v>207857</v>
      </c>
      <c r="E280" s="70">
        <v>12471</v>
      </c>
      <c r="F280" s="71">
        <v>1.615529801563021E-5</v>
      </c>
    </row>
    <row r="281" spans="1:6" x14ac:dyDescent="0.2">
      <c r="A281" s="58" t="s">
        <v>196</v>
      </c>
      <c r="B281" s="58" t="s">
        <v>1</v>
      </c>
      <c r="C281" s="69">
        <v>15</v>
      </c>
      <c r="D281" s="70">
        <v>2188543</v>
      </c>
      <c r="E281" s="70">
        <v>131313</v>
      </c>
      <c r="F281" s="71">
        <v>1.7010669940874427E-4</v>
      </c>
    </row>
    <row r="282" spans="1:6" x14ac:dyDescent="0.2">
      <c r="A282" s="58" t="s">
        <v>196</v>
      </c>
      <c r="B282" s="58" t="s">
        <v>771</v>
      </c>
      <c r="C282" s="69">
        <v>156</v>
      </c>
      <c r="D282" s="70">
        <v>3264762</v>
      </c>
      <c r="E282" s="70">
        <v>195524</v>
      </c>
      <c r="F282" s="71">
        <v>2.5328750615091663E-4</v>
      </c>
    </row>
    <row r="283" spans="1:6" x14ac:dyDescent="0.2">
      <c r="A283" s="58" t="s">
        <v>196</v>
      </c>
      <c r="B283" s="58" t="s">
        <v>3</v>
      </c>
      <c r="C283" s="69">
        <v>83</v>
      </c>
      <c r="D283" s="70">
        <v>3806551</v>
      </c>
      <c r="E283" s="70">
        <v>228393</v>
      </c>
      <c r="F283" s="71">
        <v>2.9586696974451374E-4</v>
      </c>
    </row>
    <row r="284" spans="1:6" x14ac:dyDescent="0.2">
      <c r="A284" s="58" t="s">
        <v>196</v>
      </c>
      <c r="B284" s="58" t="s">
        <v>2</v>
      </c>
      <c r="C284" s="69">
        <v>48</v>
      </c>
      <c r="D284" s="70">
        <v>3098748</v>
      </c>
      <c r="E284" s="70">
        <v>185837</v>
      </c>
      <c r="F284" s="71">
        <v>2.4073868313131836E-4</v>
      </c>
    </row>
    <row r="285" spans="1:6" x14ac:dyDescent="0.2">
      <c r="A285" s="58" t="s">
        <v>196</v>
      </c>
      <c r="B285" s="58" t="s">
        <v>6</v>
      </c>
      <c r="C285" s="69">
        <v>15</v>
      </c>
      <c r="D285" s="70">
        <v>179538</v>
      </c>
      <c r="E285" s="70">
        <v>10772</v>
      </c>
      <c r="F285" s="71">
        <v>1.3954363741830537E-5</v>
      </c>
    </row>
    <row r="286" spans="1:6" x14ac:dyDescent="0.2">
      <c r="A286" s="58" t="s">
        <v>196</v>
      </c>
      <c r="B286" s="58" t="s">
        <v>10</v>
      </c>
      <c r="C286" s="69">
        <v>274</v>
      </c>
      <c r="D286" s="70">
        <v>15456265</v>
      </c>
      <c r="E286" s="70">
        <v>927376</v>
      </c>
      <c r="F286" s="71">
        <v>1.2013499841667134E-3</v>
      </c>
    </row>
    <row r="287" spans="1:6" x14ac:dyDescent="0.2">
      <c r="A287" s="58" t="s">
        <v>196</v>
      </c>
      <c r="B287" s="58" t="s">
        <v>4</v>
      </c>
      <c r="C287" s="69">
        <v>42</v>
      </c>
      <c r="D287" s="70">
        <v>3867913</v>
      </c>
      <c r="E287" s="70">
        <v>232075</v>
      </c>
      <c r="F287" s="71">
        <v>3.006367401954439E-4</v>
      </c>
    </row>
    <row r="288" spans="1:6" x14ac:dyDescent="0.2">
      <c r="A288" s="58" t="s">
        <v>196</v>
      </c>
      <c r="B288" s="58" t="s">
        <v>772</v>
      </c>
      <c r="C288" s="69">
        <v>464</v>
      </c>
      <c r="D288" s="70">
        <v>5600150</v>
      </c>
      <c r="E288" s="70">
        <v>330323</v>
      </c>
      <c r="F288" s="71">
        <v>4.2791007188012331E-4</v>
      </c>
    </row>
    <row r="289" spans="1:6" x14ac:dyDescent="0.2">
      <c r="A289" s="58" t="s">
        <v>196</v>
      </c>
      <c r="B289" s="58" t="s">
        <v>8</v>
      </c>
      <c r="C289" s="69">
        <v>162</v>
      </c>
      <c r="D289" s="70">
        <v>4645480</v>
      </c>
      <c r="E289" s="70">
        <v>277319</v>
      </c>
      <c r="F289" s="71">
        <v>3.592471405979115E-4</v>
      </c>
    </row>
    <row r="290" spans="1:6" x14ac:dyDescent="0.2">
      <c r="A290" s="58" t="s">
        <v>196</v>
      </c>
      <c r="B290" s="58" t="s">
        <v>773</v>
      </c>
      <c r="C290" s="69">
        <v>73</v>
      </c>
      <c r="D290" s="70">
        <v>2263564</v>
      </c>
      <c r="E290" s="70">
        <v>135814</v>
      </c>
      <c r="F290" s="71">
        <v>1.7593742640484335E-4</v>
      </c>
    </row>
    <row r="291" spans="1:6" x14ac:dyDescent="0.2">
      <c r="A291" s="58" t="s">
        <v>196</v>
      </c>
      <c r="B291" s="58" t="s">
        <v>25</v>
      </c>
      <c r="C291" s="69">
        <v>93</v>
      </c>
      <c r="D291" s="70">
        <v>6368380</v>
      </c>
      <c r="E291" s="70">
        <v>382103</v>
      </c>
      <c r="F291" s="71">
        <v>4.9498739777614873E-4</v>
      </c>
    </row>
    <row r="292" spans="1:6" x14ac:dyDescent="0.2">
      <c r="A292" s="58" t="s">
        <v>196</v>
      </c>
      <c r="B292" s="58" t="s">
        <v>51</v>
      </c>
      <c r="C292" s="69">
        <v>1441</v>
      </c>
      <c r="D292" s="70">
        <v>50947752</v>
      </c>
      <c r="E292" s="70">
        <v>3049320</v>
      </c>
      <c r="F292" s="71">
        <v>3.9501782812141374E-3</v>
      </c>
    </row>
    <row r="293" spans="1:6" x14ac:dyDescent="0.2">
      <c r="A293" s="58" t="s">
        <v>205</v>
      </c>
      <c r="B293" s="58" t="s">
        <v>5</v>
      </c>
      <c r="C293" s="69">
        <v>39</v>
      </c>
      <c r="D293" s="70">
        <v>1897697</v>
      </c>
      <c r="E293" s="70">
        <v>113862</v>
      </c>
      <c r="F293" s="71">
        <v>1.4750016379245346E-4</v>
      </c>
    </row>
    <row r="294" spans="1:6" x14ac:dyDescent="0.2">
      <c r="A294" s="58" t="s">
        <v>205</v>
      </c>
      <c r="B294" s="58" t="s">
        <v>1</v>
      </c>
      <c r="C294" s="69">
        <v>36</v>
      </c>
      <c r="D294" s="70">
        <v>15524148</v>
      </c>
      <c r="E294" s="70">
        <v>931449</v>
      </c>
      <c r="F294" s="71">
        <v>1.2066262674493419E-3</v>
      </c>
    </row>
    <row r="295" spans="1:6" x14ac:dyDescent="0.2">
      <c r="A295" s="58" t="s">
        <v>205</v>
      </c>
      <c r="B295" s="58" t="s">
        <v>771</v>
      </c>
      <c r="C295" s="69">
        <v>365</v>
      </c>
      <c r="D295" s="70">
        <v>17099747</v>
      </c>
      <c r="E295" s="70">
        <v>1025985</v>
      </c>
      <c r="F295" s="71">
        <v>1.3290909658059788E-3</v>
      </c>
    </row>
    <row r="296" spans="1:6" x14ac:dyDescent="0.2">
      <c r="A296" s="58" t="s">
        <v>205</v>
      </c>
      <c r="B296" s="58" t="s">
        <v>3</v>
      </c>
      <c r="C296" s="69">
        <v>99</v>
      </c>
      <c r="D296" s="70">
        <v>14560606</v>
      </c>
      <c r="E296" s="70">
        <v>873636</v>
      </c>
      <c r="F296" s="71">
        <v>1.1317336169660102E-3</v>
      </c>
    </row>
    <row r="297" spans="1:6" x14ac:dyDescent="0.2">
      <c r="A297" s="58" t="s">
        <v>205</v>
      </c>
      <c r="B297" s="58" t="s">
        <v>2</v>
      </c>
      <c r="C297" s="69">
        <v>84</v>
      </c>
      <c r="D297" s="70">
        <v>18441247</v>
      </c>
      <c r="E297" s="70">
        <v>1106475</v>
      </c>
      <c r="F297" s="71">
        <v>1.4333600650985837E-3</v>
      </c>
    </row>
    <row r="298" spans="1:6" x14ac:dyDescent="0.2">
      <c r="A298" s="58" t="s">
        <v>205</v>
      </c>
      <c r="B298" s="58" t="s">
        <v>6</v>
      </c>
      <c r="C298" s="69">
        <v>43</v>
      </c>
      <c r="D298" s="70">
        <v>1969945</v>
      </c>
      <c r="E298" s="70">
        <v>118197</v>
      </c>
      <c r="F298" s="71">
        <v>1.5311584953519718E-4</v>
      </c>
    </row>
    <row r="299" spans="1:6" x14ac:dyDescent="0.2">
      <c r="A299" s="58" t="s">
        <v>205</v>
      </c>
      <c r="B299" s="58" t="s">
        <v>10</v>
      </c>
      <c r="C299" s="69">
        <v>456</v>
      </c>
      <c r="D299" s="70">
        <v>10889860</v>
      </c>
      <c r="E299" s="70">
        <v>653347</v>
      </c>
      <c r="F299" s="71">
        <v>8.4636480575879644E-4</v>
      </c>
    </row>
    <row r="300" spans="1:6" x14ac:dyDescent="0.2">
      <c r="A300" s="58" t="s">
        <v>205</v>
      </c>
      <c r="B300" s="58" t="s">
        <v>4</v>
      </c>
      <c r="C300" s="69">
        <v>84</v>
      </c>
      <c r="D300" s="70">
        <v>5516995</v>
      </c>
      <c r="E300" s="70">
        <v>331020</v>
      </c>
      <c r="F300" s="71">
        <v>4.2881298605836841E-4</v>
      </c>
    </row>
    <row r="301" spans="1:6" x14ac:dyDescent="0.2">
      <c r="A301" s="58" t="s">
        <v>205</v>
      </c>
      <c r="B301" s="58" t="s">
        <v>772</v>
      </c>
      <c r="C301" s="69">
        <v>771</v>
      </c>
      <c r="D301" s="70">
        <v>16578455</v>
      </c>
      <c r="E301" s="70">
        <v>978652</v>
      </c>
      <c r="F301" s="71">
        <v>1.2677744137272501E-3</v>
      </c>
    </row>
    <row r="302" spans="1:6" x14ac:dyDescent="0.2">
      <c r="A302" s="58" t="s">
        <v>205</v>
      </c>
      <c r="B302" s="58" t="s">
        <v>8</v>
      </c>
      <c r="C302" s="69">
        <v>228</v>
      </c>
      <c r="D302" s="70">
        <v>6494676</v>
      </c>
      <c r="E302" s="70">
        <v>389681</v>
      </c>
      <c r="F302" s="71">
        <v>5.0480416053474433E-4</v>
      </c>
    </row>
    <row r="303" spans="1:6" x14ac:dyDescent="0.2">
      <c r="A303" s="58" t="s">
        <v>205</v>
      </c>
      <c r="B303" s="58" t="s">
        <v>773</v>
      </c>
      <c r="C303" s="69">
        <v>115</v>
      </c>
      <c r="D303" s="70">
        <v>6046774</v>
      </c>
      <c r="E303" s="70">
        <v>362806</v>
      </c>
      <c r="F303" s="71">
        <v>4.6998949978820738E-4</v>
      </c>
    </row>
    <row r="304" spans="1:6" x14ac:dyDescent="0.2">
      <c r="A304" s="58" t="s">
        <v>205</v>
      </c>
      <c r="B304" s="58" t="s">
        <v>25</v>
      </c>
      <c r="C304" s="69">
        <v>168</v>
      </c>
      <c r="D304" s="70">
        <v>10550849</v>
      </c>
      <c r="E304" s="70">
        <v>633051</v>
      </c>
      <c r="F304" s="71">
        <v>8.2007277396301177E-4</v>
      </c>
    </row>
    <row r="305" spans="1:6" x14ac:dyDescent="0.2">
      <c r="A305" s="58" t="s">
        <v>205</v>
      </c>
      <c r="B305" s="58" t="s">
        <v>51</v>
      </c>
      <c r="C305" s="69">
        <v>2488</v>
      </c>
      <c r="D305" s="70">
        <v>125570998</v>
      </c>
      <c r="E305" s="70">
        <v>7518160</v>
      </c>
      <c r="F305" s="71">
        <v>9.7392442730487062E-3</v>
      </c>
    </row>
    <row r="306" spans="1:6" x14ac:dyDescent="0.2">
      <c r="A306" s="58" t="s">
        <v>216</v>
      </c>
      <c r="B306" s="58" t="s">
        <v>5</v>
      </c>
      <c r="C306" s="69">
        <v>36</v>
      </c>
      <c r="D306" s="70">
        <v>405334</v>
      </c>
      <c r="E306" s="70">
        <v>24320</v>
      </c>
      <c r="F306" s="71">
        <v>3.1504839045796385E-5</v>
      </c>
    </row>
    <row r="307" spans="1:6" x14ac:dyDescent="0.2">
      <c r="A307" s="58" t="s">
        <v>216</v>
      </c>
      <c r="B307" s="58" t="s">
        <v>1</v>
      </c>
      <c r="C307" s="69">
        <v>21</v>
      </c>
      <c r="D307" s="70">
        <v>1643803</v>
      </c>
      <c r="E307" s="70">
        <v>98628</v>
      </c>
      <c r="F307" s="71">
        <v>1.2776559479476998E-4</v>
      </c>
    </row>
    <row r="308" spans="1:6" x14ac:dyDescent="0.2">
      <c r="A308" s="58" t="s">
        <v>216</v>
      </c>
      <c r="B308" s="58" t="s">
        <v>771</v>
      </c>
      <c r="C308" s="69">
        <v>124</v>
      </c>
      <c r="D308" s="70">
        <v>4335167</v>
      </c>
      <c r="E308" s="70">
        <v>260110</v>
      </c>
      <c r="F308" s="71">
        <v>3.3695409885699414E-4</v>
      </c>
    </row>
    <row r="309" spans="1:6" x14ac:dyDescent="0.2">
      <c r="A309" s="58" t="s">
        <v>216</v>
      </c>
      <c r="B309" s="58" t="s">
        <v>3</v>
      </c>
      <c r="C309" s="69">
        <v>54</v>
      </c>
      <c r="D309" s="70">
        <v>4109659</v>
      </c>
      <c r="E309" s="70">
        <v>246580</v>
      </c>
      <c r="F309" s="71">
        <v>3.1942694127929576E-4</v>
      </c>
    </row>
    <row r="310" spans="1:6" x14ac:dyDescent="0.2">
      <c r="A310" s="58" t="s">
        <v>216</v>
      </c>
      <c r="B310" s="58" t="s">
        <v>2</v>
      </c>
      <c r="C310" s="69">
        <v>24</v>
      </c>
      <c r="D310" s="70">
        <v>8082599</v>
      </c>
      <c r="E310" s="70">
        <v>484956</v>
      </c>
      <c r="F310" s="71">
        <v>6.282261810975835E-4</v>
      </c>
    </row>
    <row r="311" spans="1:6" x14ac:dyDescent="0.2">
      <c r="A311" s="58" t="s">
        <v>216</v>
      </c>
      <c r="B311" s="58" t="s">
        <v>6</v>
      </c>
      <c r="C311" s="69">
        <v>33</v>
      </c>
      <c r="D311" s="70">
        <v>1057801</v>
      </c>
      <c r="E311" s="70">
        <v>63468</v>
      </c>
      <c r="F311" s="71">
        <v>8.2218302819021585E-5</v>
      </c>
    </row>
    <row r="312" spans="1:6" x14ac:dyDescent="0.2">
      <c r="A312" s="58" t="s">
        <v>216</v>
      </c>
      <c r="B312" s="58" t="s">
        <v>10</v>
      </c>
      <c r="C312" s="69">
        <v>171</v>
      </c>
      <c r="D312" s="70">
        <v>3393304</v>
      </c>
      <c r="E312" s="70">
        <v>203598</v>
      </c>
      <c r="F312" s="71">
        <v>2.6374680181110414E-4</v>
      </c>
    </row>
    <row r="313" spans="1:6" x14ac:dyDescent="0.2">
      <c r="A313" s="58" t="s">
        <v>216</v>
      </c>
      <c r="B313" s="58" t="s">
        <v>4</v>
      </c>
      <c r="C313" s="69">
        <v>27</v>
      </c>
      <c r="D313" s="70">
        <v>2616245</v>
      </c>
      <c r="E313" s="70">
        <v>156975</v>
      </c>
      <c r="F313" s="71">
        <v>2.0335000449070261E-4</v>
      </c>
    </row>
    <row r="314" spans="1:6" x14ac:dyDescent="0.2">
      <c r="A314" s="58" t="s">
        <v>216</v>
      </c>
      <c r="B314" s="58" t="s">
        <v>772</v>
      </c>
      <c r="C314" s="69">
        <v>361</v>
      </c>
      <c r="D314" s="70">
        <v>5930995</v>
      </c>
      <c r="E314" s="70">
        <v>348073</v>
      </c>
      <c r="F314" s="71">
        <v>4.509039408383012E-4</v>
      </c>
    </row>
    <row r="315" spans="1:6" x14ac:dyDescent="0.2">
      <c r="A315" s="58" t="s">
        <v>216</v>
      </c>
      <c r="B315" s="58" t="s">
        <v>8</v>
      </c>
      <c r="C315" s="69">
        <v>74</v>
      </c>
      <c r="D315" s="70">
        <v>2187873</v>
      </c>
      <c r="E315" s="70">
        <v>131116</v>
      </c>
      <c r="F315" s="71">
        <v>1.6985149984903941E-4</v>
      </c>
    </row>
    <row r="316" spans="1:6" x14ac:dyDescent="0.2">
      <c r="A316" s="58" t="s">
        <v>216</v>
      </c>
      <c r="B316" s="58" t="s">
        <v>773</v>
      </c>
      <c r="C316" s="69">
        <v>72</v>
      </c>
      <c r="D316" s="70">
        <v>3152170</v>
      </c>
      <c r="E316" s="70">
        <v>189130</v>
      </c>
      <c r="F316" s="71">
        <v>2.4500453160902427E-4</v>
      </c>
    </row>
    <row r="317" spans="1:6" x14ac:dyDescent="0.2">
      <c r="A317" s="58" t="s">
        <v>216</v>
      </c>
      <c r="B317" s="58" t="s">
        <v>25</v>
      </c>
      <c r="C317" s="69">
        <v>45</v>
      </c>
      <c r="D317" s="70">
        <v>6466543</v>
      </c>
      <c r="E317" s="70">
        <v>387993</v>
      </c>
      <c r="F317" s="71">
        <v>5.0261747598255254E-4</v>
      </c>
    </row>
    <row r="318" spans="1:6" x14ac:dyDescent="0.2">
      <c r="A318" s="58" t="s">
        <v>216</v>
      </c>
      <c r="B318" s="58" t="s">
        <v>51</v>
      </c>
      <c r="C318" s="69">
        <v>1042</v>
      </c>
      <c r="D318" s="70">
        <v>43381493</v>
      </c>
      <c r="E318" s="70">
        <v>2594946</v>
      </c>
      <c r="F318" s="71">
        <v>3.3615689170449483E-3</v>
      </c>
    </row>
    <row r="319" spans="1:6" x14ac:dyDescent="0.2">
      <c r="A319" s="58" t="s">
        <v>225</v>
      </c>
      <c r="B319" s="58" t="s">
        <v>5</v>
      </c>
      <c r="C319" s="69">
        <v>223</v>
      </c>
      <c r="D319" s="70">
        <v>32182234</v>
      </c>
      <c r="E319" s="70">
        <v>1930934</v>
      </c>
      <c r="F319" s="71">
        <v>2.5013883584726888E-3</v>
      </c>
    </row>
    <row r="320" spans="1:6" x14ac:dyDescent="0.2">
      <c r="A320" s="58" t="s">
        <v>225</v>
      </c>
      <c r="B320" s="58" t="s">
        <v>1</v>
      </c>
      <c r="C320" s="69">
        <v>72</v>
      </c>
      <c r="D320" s="70">
        <v>45078876</v>
      </c>
      <c r="E320" s="70">
        <v>2704733</v>
      </c>
      <c r="F320" s="71">
        <v>3.5037902066962991E-3</v>
      </c>
    </row>
    <row r="321" spans="1:6" x14ac:dyDescent="0.2">
      <c r="A321" s="58" t="s">
        <v>225</v>
      </c>
      <c r="B321" s="58" t="s">
        <v>771</v>
      </c>
      <c r="C321" s="69">
        <v>537</v>
      </c>
      <c r="D321" s="70">
        <v>57480217</v>
      </c>
      <c r="E321" s="70">
        <v>3448813</v>
      </c>
      <c r="F321" s="71">
        <v>4.4676931934231152E-3</v>
      </c>
    </row>
    <row r="322" spans="1:6" x14ac:dyDescent="0.2">
      <c r="A322" s="58" t="s">
        <v>225</v>
      </c>
      <c r="B322" s="58" t="s">
        <v>3</v>
      </c>
      <c r="C322" s="69">
        <v>148</v>
      </c>
      <c r="D322" s="70">
        <v>32349696</v>
      </c>
      <c r="E322" s="70">
        <v>1940982</v>
      </c>
      <c r="F322" s="71">
        <v>2.5144048314468732E-3</v>
      </c>
    </row>
    <row r="323" spans="1:6" x14ac:dyDescent="0.2">
      <c r="A323" s="58" t="s">
        <v>225</v>
      </c>
      <c r="B323" s="58" t="s">
        <v>2</v>
      </c>
      <c r="C323" s="69">
        <v>148</v>
      </c>
      <c r="D323" s="70">
        <v>64112646</v>
      </c>
      <c r="E323" s="70">
        <v>3846759</v>
      </c>
      <c r="F323" s="71">
        <v>4.9832040766023293E-3</v>
      </c>
    </row>
    <row r="324" spans="1:6" x14ac:dyDescent="0.2">
      <c r="A324" s="58" t="s">
        <v>225</v>
      </c>
      <c r="B324" s="58" t="s">
        <v>6</v>
      </c>
      <c r="C324" s="69">
        <v>62</v>
      </c>
      <c r="D324" s="70">
        <v>12892413</v>
      </c>
      <c r="E324" s="70">
        <v>773545</v>
      </c>
      <c r="F324" s="71">
        <v>1.0020728091973917E-3</v>
      </c>
    </row>
    <row r="325" spans="1:6" x14ac:dyDescent="0.2">
      <c r="A325" s="58" t="s">
        <v>225</v>
      </c>
      <c r="B325" s="58" t="s">
        <v>10</v>
      </c>
      <c r="C325" s="69">
        <v>754</v>
      </c>
      <c r="D325" s="70">
        <v>37633386</v>
      </c>
      <c r="E325" s="70">
        <v>2258003</v>
      </c>
      <c r="F325" s="71">
        <v>2.9250831036153526E-3</v>
      </c>
    </row>
    <row r="326" spans="1:6" x14ac:dyDescent="0.2">
      <c r="A326" s="58" t="s">
        <v>225</v>
      </c>
      <c r="B326" s="58" t="s">
        <v>4</v>
      </c>
      <c r="C326" s="69">
        <v>147</v>
      </c>
      <c r="D326" s="70">
        <v>20633807</v>
      </c>
      <c r="E326" s="70">
        <v>1238028</v>
      </c>
      <c r="F326" s="71">
        <v>1.6037776675242273E-3</v>
      </c>
    </row>
    <row r="327" spans="1:6" x14ac:dyDescent="0.2">
      <c r="A327" s="58" t="s">
        <v>225</v>
      </c>
      <c r="B327" s="58" t="s">
        <v>772</v>
      </c>
      <c r="C327" s="69">
        <v>1516</v>
      </c>
      <c r="D327" s="70">
        <v>56124112</v>
      </c>
      <c r="E327" s="70">
        <v>3251788</v>
      </c>
      <c r="F327" s="71">
        <v>4.2124612479873414E-3</v>
      </c>
    </row>
    <row r="328" spans="1:6" x14ac:dyDescent="0.2">
      <c r="A328" s="58" t="s">
        <v>225</v>
      </c>
      <c r="B328" s="58" t="s">
        <v>8</v>
      </c>
      <c r="C328" s="69">
        <v>429</v>
      </c>
      <c r="D328" s="70">
        <v>66745214</v>
      </c>
      <c r="E328" s="70">
        <v>4004713</v>
      </c>
      <c r="F328" s="71">
        <v>5.1878223063161338E-3</v>
      </c>
    </row>
    <row r="329" spans="1:6" x14ac:dyDescent="0.2">
      <c r="A329" s="58" t="s">
        <v>225</v>
      </c>
      <c r="B329" s="58" t="s">
        <v>773</v>
      </c>
      <c r="C329" s="69">
        <v>156</v>
      </c>
      <c r="D329" s="70">
        <v>20747807</v>
      </c>
      <c r="E329" s="70">
        <v>1244868</v>
      </c>
      <c r="F329" s="71">
        <v>1.6126384035058574E-3</v>
      </c>
    </row>
    <row r="330" spans="1:6" x14ac:dyDescent="0.2">
      <c r="A330" s="58" t="s">
        <v>225</v>
      </c>
      <c r="B330" s="58" t="s">
        <v>25</v>
      </c>
      <c r="C330" s="69">
        <v>139</v>
      </c>
      <c r="D330" s="70">
        <v>29358477</v>
      </c>
      <c r="E330" s="70">
        <v>1761509</v>
      </c>
      <c r="F330" s="71">
        <v>2.2819102599803348E-3</v>
      </c>
    </row>
    <row r="331" spans="1:6" x14ac:dyDescent="0.2">
      <c r="A331" s="58" t="s">
        <v>225</v>
      </c>
      <c r="B331" s="58" t="s">
        <v>51</v>
      </c>
      <c r="C331" s="69">
        <v>4331</v>
      </c>
      <c r="D331" s="70">
        <v>475338885</v>
      </c>
      <c r="E331" s="70">
        <v>28404675</v>
      </c>
      <c r="F331" s="71">
        <v>3.6796246464767944E-2</v>
      </c>
    </row>
    <row r="332" spans="1:6" x14ac:dyDescent="0.2">
      <c r="A332" s="58" t="s">
        <v>240</v>
      </c>
      <c r="B332" s="58" t="s">
        <v>5</v>
      </c>
      <c r="C332" s="69">
        <v>12</v>
      </c>
      <c r="D332" s="70">
        <v>463539</v>
      </c>
      <c r="E332" s="70">
        <v>27812</v>
      </c>
      <c r="F332" s="71">
        <v>3.6028477941681296E-5</v>
      </c>
    </row>
    <row r="333" spans="1:6" x14ac:dyDescent="0.2">
      <c r="A333" s="58" t="s">
        <v>240</v>
      </c>
      <c r="B333" s="58" t="s">
        <v>1</v>
      </c>
      <c r="C333" s="69">
        <v>27</v>
      </c>
      <c r="D333" s="70">
        <v>6551285</v>
      </c>
      <c r="E333" s="70">
        <v>393077</v>
      </c>
      <c r="F333" s="71">
        <v>5.0920343822386947E-4</v>
      </c>
    </row>
    <row r="334" spans="1:6" x14ac:dyDescent="0.2">
      <c r="A334" s="58" t="s">
        <v>240</v>
      </c>
      <c r="B334" s="58" t="s">
        <v>771</v>
      </c>
      <c r="C334" s="69">
        <v>41</v>
      </c>
      <c r="D334" s="70">
        <v>677713</v>
      </c>
      <c r="E334" s="70">
        <v>40663</v>
      </c>
      <c r="F334" s="71">
        <v>5.2676039067402073E-5</v>
      </c>
    </row>
    <row r="335" spans="1:6" x14ac:dyDescent="0.2">
      <c r="A335" s="58" t="s">
        <v>240</v>
      </c>
      <c r="B335" s="58" t="s">
        <v>3</v>
      </c>
      <c r="C335" s="69">
        <v>36</v>
      </c>
      <c r="D335" s="70">
        <v>973300</v>
      </c>
      <c r="E335" s="70">
        <v>58398</v>
      </c>
      <c r="F335" s="71">
        <v>7.5650476587023734E-5</v>
      </c>
    </row>
    <row r="336" spans="1:6" x14ac:dyDescent="0.2">
      <c r="A336" s="58" t="s">
        <v>240</v>
      </c>
      <c r="B336" s="58" t="s">
        <v>2</v>
      </c>
      <c r="C336" s="69">
        <v>18</v>
      </c>
      <c r="D336" s="70">
        <v>836528</v>
      </c>
      <c r="E336" s="70">
        <v>50192</v>
      </c>
      <c r="F336" s="71">
        <v>6.5020184267541612E-5</v>
      </c>
    </row>
    <row r="337" spans="1:6" x14ac:dyDescent="0.2">
      <c r="A337" s="58" t="s">
        <v>240</v>
      </c>
      <c r="B337" s="58" t="s">
        <v>6</v>
      </c>
      <c r="C337" s="69">
        <v>15</v>
      </c>
      <c r="D337" s="70">
        <v>370582</v>
      </c>
      <c r="E337" s="70">
        <v>22235</v>
      </c>
      <c r="F337" s="71">
        <v>2.8803869086483659E-5</v>
      </c>
    </row>
    <row r="338" spans="1:6" x14ac:dyDescent="0.2">
      <c r="A338" s="58" t="s">
        <v>240</v>
      </c>
      <c r="B338" s="58" t="s">
        <v>10</v>
      </c>
      <c r="C338" s="69">
        <v>128</v>
      </c>
      <c r="D338" s="70">
        <v>6666010</v>
      </c>
      <c r="E338" s="70">
        <v>399961</v>
      </c>
      <c r="F338" s="71">
        <v>5.1812117309193127E-4</v>
      </c>
    </row>
    <row r="339" spans="1:6" x14ac:dyDescent="0.2">
      <c r="A339" s="58" t="s">
        <v>240</v>
      </c>
      <c r="B339" s="58" t="s">
        <v>4</v>
      </c>
      <c r="C339" s="69">
        <v>30</v>
      </c>
      <c r="D339" s="70">
        <v>1391475</v>
      </c>
      <c r="E339" s="70">
        <v>83489</v>
      </c>
      <c r="F339" s="71">
        <v>1.0815409157460914E-4</v>
      </c>
    </row>
    <row r="340" spans="1:6" x14ac:dyDescent="0.2">
      <c r="A340" s="58" t="s">
        <v>240</v>
      </c>
      <c r="B340" s="58" t="s">
        <v>772</v>
      </c>
      <c r="C340" s="69">
        <v>177</v>
      </c>
      <c r="D340" s="70">
        <v>1446988</v>
      </c>
      <c r="E340" s="70">
        <v>86459</v>
      </c>
      <c r="F340" s="71">
        <v>1.1200151640873806E-4</v>
      </c>
    </row>
    <row r="341" spans="1:6" x14ac:dyDescent="0.2">
      <c r="A341" s="58" t="s">
        <v>240</v>
      </c>
      <c r="B341" s="58" t="s">
        <v>8</v>
      </c>
      <c r="C341" s="69">
        <v>121</v>
      </c>
      <c r="D341" s="70">
        <v>2668741</v>
      </c>
      <c r="E341" s="70">
        <v>160117</v>
      </c>
      <c r="F341" s="71">
        <v>2.0742024315360935E-4</v>
      </c>
    </row>
    <row r="342" spans="1:6" x14ac:dyDescent="0.2">
      <c r="A342" s="58" t="s">
        <v>240</v>
      </c>
      <c r="B342" s="58" t="s">
        <v>773</v>
      </c>
      <c r="C342" s="69">
        <v>24</v>
      </c>
      <c r="D342" s="70">
        <v>1774295</v>
      </c>
      <c r="E342" s="70">
        <v>106458</v>
      </c>
      <c r="F342" s="71">
        <v>1.3790880572110985E-4</v>
      </c>
    </row>
    <row r="343" spans="1:6" x14ac:dyDescent="0.2">
      <c r="A343" s="58" t="s">
        <v>240</v>
      </c>
      <c r="B343" s="58" t="s">
        <v>25</v>
      </c>
      <c r="C343" s="69">
        <v>48</v>
      </c>
      <c r="D343" s="70">
        <v>9898796</v>
      </c>
      <c r="E343" s="70">
        <v>593928</v>
      </c>
      <c r="F343" s="71">
        <v>7.6939169592071365E-4</v>
      </c>
    </row>
    <row r="344" spans="1:6" x14ac:dyDescent="0.2">
      <c r="A344" s="58" t="s">
        <v>240</v>
      </c>
      <c r="B344" s="58" t="s">
        <v>51</v>
      </c>
      <c r="C344" s="69">
        <v>677</v>
      </c>
      <c r="D344" s="70">
        <v>33719251</v>
      </c>
      <c r="E344" s="70">
        <v>2022787</v>
      </c>
      <c r="F344" s="71">
        <v>2.6203774201862388E-3</v>
      </c>
    </row>
    <row r="345" spans="1:6" x14ac:dyDescent="0.2">
      <c r="A345" s="58" t="s">
        <v>244</v>
      </c>
      <c r="B345" s="58" t="s">
        <v>5</v>
      </c>
      <c r="C345" s="69" t="s">
        <v>770</v>
      </c>
      <c r="D345" s="70" t="s">
        <v>770</v>
      </c>
      <c r="E345" s="70" t="s">
        <v>770</v>
      </c>
      <c r="F345" s="71" t="s">
        <v>770</v>
      </c>
    </row>
    <row r="346" spans="1:6" x14ac:dyDescent="0.2">
      <c r="A346" s="58" t="s">
        <v>244</v>
      </c>
      <c r="B346" s="58" t="s">
        <v>1</v>
      </c>
      <c r="C346" s="69">
        <v>15</v>
      </c>
      <c r="D346" s="70">
        <v>1891165</v>
      </c>
      <c r="E346" s="70">
        <v>113470</v>
      </c>
      <c r="F346" s="71">
        <v>1.4699235553151791E-4</v>
      </c>
    </row>
    <row r="347" spans="1:6" x14ac:dyDescent="0.2">
      <c r="A347" s="58" t="s">
        <v>244</v>
      </c>
      <c r="B347" s="58" t="s">
        <v>771</v>
      </c>
      <c r="C347" s="69">
        <v>64</v>
      </c>
      <c r="D347" s="70">
        <v>1288935</v>
      </c>
      <c r="E347" s="70">
        <v>77336</v>
      </c>
      <c r="F347" s="71">
        <v>1.0018331547885318E-4</v>
      </c>
    </row>
    <row r="348" spans="1:6" x14ac:dyDescent="0.2">
      <c r="A348" s="58" t="s">
        <v>244</v>
      </c>
      <c r="B348" s="58" t="s">
        <v>3</v>
      </c>
      <c r="C348" s="69">
        <v>18</v>
      </c>
      <c r="D348" s="70">
        <v>1053365</v>
      </c>
      <c r="E348" s="70">
        <v>63202</v>
      </c>
      <c r="F348" s="71">
        <v>8.1873718641958191E-5</v>
      </c>
    </row>
    <row r="349" spans="1:6" x14ac:dyDescent="0.2">
      <c r="A349" s="58" t="s">
        <v>244</v>
      </c>
      <c r="B349" s="58" t="s">
        <v>2</v>
      </c>
      <c r="C349" s="69">
        <v>12</v>
      </c>
      <c r="D349" s="70">
        <v>1073603</v>
      </c>
      <c r="E349" s="70">
        <v>64416</v>
      </c>
      <c r="F349" s="71">
        <v>8.3446369735773845E-5</v>
      </c>
    </row>
    <row r="350" spans="1:6" x14ac:dyDescent="0.2">
      <c r="A350" s="58" t="s">
        <v>244</v>
      </c>
      <c r="B350" s="58" t="s">
        <v>6</v>
      </c>
      <c r="C350" s="69">
        <v>12</v>
      </c>
      <c r="D350" s="70">
        <v>460986</v>
      </c>
      <c r="E350" s="70">
        <v>27659</v>
      </c>
      <c r="F350" s="71">
        <v>3.5830277268407982E-5</v>
      </c>
    </row>
    <row r="351" spans="1:6" x14ac:dyDescent="0.2">
      <c r="A351" s="58" t="s">
        <v>244</v>
      </c>
      <c r="B351" s="58" t="s">
        <v>10</v>
      </c>
      <c r="C351" s="69">
        <v>96</v>
      </c>
      <c r="D351" s="70">
        <v>5747513</v>
      </c>
      <c r="E351" s="70">
        <v>344851</v>
      </c>
      <c r="F351" s="71">
        <v>4.4673006783642799E-4</v>
      </c>
    </row>
    <row r="352" spans="1:6" x14ac:dyDescent="0.2">
      <c r="A352" s="58" t="s">
        <v>244</v>
      </c>
      <c r="B352" s="58" t="s">
        <v>4</v>
      </c>
      <c r="C352" s="69" t="s">
        <v>770</v>
      </c>
      <c r="D352" s="70" t="s">
        <v>770</v>
      </c>
      <c r="E352" s="70" t="s">
        <v>770</v>
      </c>
      <c r="F352" s="71" t="s">
        <v>770</v>
      </c>
    </row>
    <row r="353" spans="1:6" x14ac:dyDescent="0.2">
      <c r="A353" s="58" t="s">
        <v>244</v>
      </c>
      <c r="B353" s="58" t="s">
        <v>772</v>
      </c>
      <c r="C353" s="69">
        <v>128</v>
      </c>
      <c r="D353" s="70">
        <v>1622119</v>
      </c>
      <c r="E353" s="70">
        <v>95793</v>
      </c>
      <c r="F353" s="71">
        <v>1.2409305290764691E-4</v>
      </c>
    </row>
    <row r="354" spans="1:6" x14ac:dyDescent="0.2">
      <c r="A354" s="58" t="s">
        <v>244</v>
      </c>
      <c r="B354" s="58" t="s">
        <v>8</v>
      </c>
      <c r="C354" s="69">
        <v>60</v>
      </c>
      <c r="D354" s="70">
        <v>850395</v>
      </c>
      <c r="E354" s="70">
        <v>50894</v>
      </c>
      <c r="F354" s="71">
        <v>6.5929575591972087E-5</v>
      </c>
    </row>
    <row r="355" spans="1:6" x14ac:dyDescent="0.2">
      <c r="A355" s="58" t="s">
        <v>244</v>
      </c>
      <c r="B355" s="58" t="s">
        <v>773</v>
      </c>
      <c r="C355" s="69">
        <v>45</v>
      </c>
      <c r="D355" s="70">
        <v>1251720</v>
      </c>
      <c r="E355" s="70">
        <v>75103</v>
      </c>
      <c r="F355" s="71">
        <v>9.7290621992452537E-5</v>
      </c>
    </row>
    <row r="356" spans="1:6" x14ac:dyDescent="0.2">
      <c r="A356" s="58" t="s">
        <v>244</v>
      </c>
      <c r="B356" s="58" t="s">
        <v>25</v>
      </c>
      <c r="C356" s="69">
        <v>18</v>
      </c>
      <c r="D356" s="70">
        <v>1324354</v>
      </c>
      <c r="E356" s="70">
        <v>79461</v>
      </c>
      <c r="F356" s="71">
        <v>1.0293610260764912E-4</v>
      </c>
    </row>
    <row r="357" spans="1:6" x14ac:dyDescent="0.2">
      <c r="A357" s="58" t="s">
        <v>244</v>
      </c>
      <c r="B357" s="58" t="s">
        <v>51</v>
      </c>
      <c r="C357" s="69">
        <v>492</v>
      </c>
      <c r="D357" s="70">
        <v>17945252</v>
      </c>
      <c r="E357" s="70">
        <v>1075051</v>
      </c>
      <c r="F357" s="71">
        <v>1.3926524967525678E-3</v>
      </c>
    </row>
    <row r="358" spans="1:6" x14ac:dyDescent="0.2">
      <c r="A358" s="58" t="s">
        <v>248</v>
      </c>
      <c r="B358" s="58" t="s">
        <v>5</v>
      </c>
      <c r="C358" s="69" t="s">
        <v>770</v>
      </c>
      <c r="D358" s="70" t="s">
        <v>770</v>
      </c>
      <c r="E358" s="70" t="s">
        <v>770</v>
      </c>
      <c r="F358" s="71" t="s">
        <v>770</v>
      </c>
    </row>
    <row r="359" spans="1:6" x14ac:dyDescent="0.2">
      <c r="A359" s="58" t="s">
        <v>248</v>
      </c>
      <c r="B359" s="58" t="s">
        <v>1</v>
      </c>
      <c r="C359" s="69">
        <v>21</v>
      </c>
      <c r="D359" s="70">
        <v>3099151</v>
      </c>
      <c r="E359" s="70">
        <v>185949</v>
      </c>
      <c r="F359" s="71">
        <v>2.4088377120587138E-4</v>
      </c>
    </row>
    <row r="360" spans="1:6" x14ac:dyDescent="0.2">
      <c r="A360" s="58" t="s">
        <v>248</v>
      </c>
      <c r="B360" s="58" t="s">
        <v>771</v>
      </c>
      <c r="C360" s="69">
        <v>131</v>
      </c>
      <c r="D360" s="70">
        <v>4169140</v>
      </c>
      <c r="E360" s="70">
        <v>250148</v>
      </c>
      <c r="F360" s="71">
        <v>3.2404903279719874E-4</v>
      </c>
    </row>
    <row r="361" spans="1:6" x14ac:dyDescent="0.2">
      <c r="A361" s="58" t="s">
        <v>248</v>
      </c>
      <c r="B361" s="58" t="s">
        <v>3</v>
      </c>
      <c r="C361" s="69">
        <v>42</v>
      </c>
      <c r="D361" s="70">
        <v>3868213</v>
      </c>
      <c r="E361" s="70">
        <v>232093</v>
      </c>
      <c r="F361" s="71">
        <v>3.0066005792171138E-4</v>
      </c>
    </row>
    <row r="362" spans="1:6" x14ac:dyDescent="0.2">
      <c r="A362" s="58" t="s">
        <v>248</v>
      </c>
      <c r="B362" s="58" t="s">
        <v>2</v>
      </c>
      <c r="C362" s="69">
        <v>42</v>
      </c>
      <c r="D362" s="70">
        <v>7133851</v>
      </c>
      <c r="E362" s="70">
        <v>428031</v>
      </c>
      <c r="F362" s="71">
        <v>5.5448387177677928E-4</v>
      </c>
    </row>
    <row r="363" spans="1:6" x14ac:dyDescent="0.2">
      <c r="A363" s="58" t="s">
        <v>248</v>
      </c>
      <c r="B363" s="58" t="s">
        <v>6</v>
      </c>
      <c r="C363" s="69">
        <v>17</v>
      </c>
      <c r="D363" s="70">
        <v>1149188</v>
      </c>
      <c r="E363" s="70">
        <v>68951</v>
      </c>
      <c r="F363" s="71">
        <v>8.9321141325933657E-5</v>
      </c>
    </row>
    <row r="364" spans="1:6" x14ac:dyDescent="0.2">
      <c r="A364" s="58" t="s">
        <v>248</v>
      </c>
      <c r="B364" s="58" t="s">
        <v>10</v>
      </c>
      <c r="C364" s="69">
        <v>250</v>
      </c>
      <c r="D364" s="70">
        <v>9056090</v>
      </c>
      <c r="E364" s="70">
        <v>543365</v>
      </c>
      <c r="F364" s="71">
        <v>7.0389090740621515E-4</v>
      </c>
    </row>
    <row r="365" spans="1:6" x14ac:dyDescent="0.2">
      <c r="A365" s="58" t="s">
        <v>248</v>
      </c>
      <c r="B365" s="58" t="s">
        <v>4</v>
      </c>
      <c r="C365" s="69" t="s">
        <v>770</v>
      </c>
      <c r="D365" s="70" t="s">
        <v>770</v>
      </c>
      <c r="E365" s="70" t="s">
        <v>770</v>
      </c>
      <c r="F365" s="71" t="s">
        <v>770</v>
      </c>
    </row>
    <row r="366" spans="1:6" x14ac:dyDescent="0.2">
      <c r="A366" s="58" t="s">
        <v>248</v>
      </c>
      <c r="B366" s="58" t="s">
        <v>772</v>
      </c>
      <c r="C366" s="69">
        <v>456</v>
      </c>
      <c r="D366" s="70">
        <v>7640976</v>
      </c>
      <c r="E366" s="70">
        <v>453558</v>
      </c>
      <c r="F366" s="71">
        <v>5.8755229391173173E-4</v>
      </c>
    </row>
    <row r="367" spans="1:6" x14ac:dyDescent="0.2">
      <c r="A367" s="58" t="s">
        <v>248</v>
      </c>
      <c r="B367" s="58" t="s">
        <v>8</v>
      </c>
      <c r="C367" s="69">
        <v>95</v>
      </c>
      <c r="D367" s="70">
        <v>2882185</v>
      </c>
      <c r="E367" s="70">
        <v>172931</v>
      </c>
      <c r="F367" s="71">
        <v>2.2401987339755816E-4</v>
      </c>
    </row>
    <row r="368" spans="1:6" x14ac:dyDescent="0.2">
      <c r="A368" s="58" t="s">
        <v>248</v>
      </c>
      <c r="B368" s="58" t="s">
        <v>773</v>
      </c>
      <c r="C368" s="69">
        <v>70</v>
      </c>
      <c r="D368" s="70">
        <v>3523641</v>
      </c>
      <c r="E368" s="70">
        <v>211418</v>
      </c>
      <c r="F368" s="71">
        <v>2.7387705844507317E-4</v>
      </c>
    </row>
    <row r="369" spans="1:6" x14ac:dyDescent="0.2">
      <c r="A369" s="58" t="s">
        <v>248</v>
      </c>
      <c r="B369" s="58" t="s">
        <v>25</v>
      </c>
      <c r="C369" s="69">
        <v>96</v>
      </c>
      <c r="D369" s="70">
        <v>7398798</v>
      </c>
      <c r="E369" s="70">
        <v>443928</v>
      </c>
      <c r="F369" s="71">
        <v>5.750773103586471E-4</v>
      </c>
    </row>
    <row r="370" spans="1:6" x14ac:dyDescent="0.2">
      <c r="A370" s="58" t="s">
        <v>248</v>
      </c>
      <c r="B370" s="58" t="s">
        <v>51</v>
      </c>
      <c r="C370" s="69">
        <v>1256</v>
      </c>
      <c r="D370" s="70">
        <v>51058923</v>
      </c>
      <c r="E370" s="70">
        <v>3058635</v>
      </c>
      <c r="F370" s="71">
        <v>3.9622452045575424E-3</v>
      </c>
    </row>
    <row r="371" spans="1:6" x14ac:dyDescent="0.2">
      <c r="A371" s="58" t="s">
        <v>257</v>
      </c>
      <c r="B371" s="58" t="s">
        <v>5</v>
      </c>
      <c r="C371" s="69">
        <v>58</v>
      </c>
      <c r="D371" s="70">
        <v>3545218</v>
      </c>
      <c r="E371" s="70">
        <v>212713</v>
      </c>
      <c r="F371" s="71">
        <v>2.7555463930709236E-4</v>
      </c>
    </row>
    <row r="372" spans="1:6" x14ac:dyDescent="0.2">
      <c r="A372" s="58" t="s">
        <v>257</v>
      </c>
      <c r="B372" s="58" t="s">
        <v>1</v>
      </c>
      <c r="C372" s="69">
        <v>54</v>
      </c>
      <c r="D372" s="70">
        <v>25893776</v>
      </c>
      <c r="E372" s="70">
        <v>1553627</v>
      </c>
      <c r="F372" s="71">
        <v>2.012613839317578E-3</v>
      </c>
    </row>
    <row r="373" spans="1:6" x14ac:dyDescent="0.2">
      <c r="A373" s="58" t="s">
        <v>257</v>
      </c>
      <c r="B373" s="58" t="s">
        <v>771</v>
      </c>
      <c r="C373" s="69">
        <v>288</v>
      </c>
      <c r="D373" s="70">
        <v>21860608</v>
      </c>
      <c r="E373" s="70">
        <v>1311636</v>
      </c>
      <c r="F373" s="71">
        <v>1.6991316228072446E-3</v>
      </c>
    </row>
    <row r="374" spans="1:6" x14ac:dyDescent="0.2">
      <c r="A374" s="58" t="s">
        <v>257</v>
      </c>
      <c r="B374" s="58" t="s">
        <v>3</v>
      </c>
      <c r="C374" s="69">
        <v>82</v>
      </c>
      <c r="D374" s="70">
        <v>9879884</v>
      </c>
      <c r="E374" s="70">
        <v>592793</v>
      </c>
      <c r="F374" s="71">
        <v>7.6792138373662729E-4</v>
      </c>
    </row>
    <row r="375" spans="1:6" x14ac:dyDescent="0.2">
      <c r="A375" s="58" t="s">
        <v>257</v>
      </c>
      <c r="B375" s="58" t="s">
        <v>2</v>
      </c>
      <c r="C375" s="69">
        <v>66</v>
      </c>
      <c r="D375" s="70">
        <v>23141159</v>
      </c>
      <c r="E375" s="70">
        <v>1388470</v>
      </c>
      <c r="F375" s="71">
        <v>1.7986646328090833E-3</v>
      </c>
    </row>
    <row r="376" spans="1:6" x14ac:dyDescent="0.2">
      <c r="A376" s="58" t="s">
        <v>257</v>
      </c>
      <c r="B376" s="58" t="s">
        <v>6</v>
      </c>
      <c r="C376" s="69">
        <v>65</v>
      </c>
      <c r="D376" s="70">
        <v>2817177</v>
      </c>
      <c r="E376" s="70">
        <v>169031</v>
      </c>
      <c r="F376" s="71">
        <v>2.1896769937294444E-4</v>
      </c>
    </row>
    <row r="377" spans="1:6" x14ac:dyDescent="0.2">
      <c r="A377" s="58" t="s">
        <v>257</v>
      </c>
      <c r="B377" s="58" t="s">
        <v>10</v>
      </c>
      <c r="C377" s="69">
        <v>391</v>
      </c>
      <c r="D377" s="70">
        <v>11421152</v>
      </c>
      <c r="E377" s="70">
        <v>685269</v>
      </c>
      <c r="F377" s="71">
        <v>8.8771749786487834E-4</v>
      </c>
    </row>
    <row r="378" spans="1:6" x14ac:dyDescent="0.2">
      <c r="A378" s="58" t="s">
        <v>257</v>
      </c>
      <c r="B378" s="58" t="s">
        <v>4</v>
      </c>
      <c r="C378" s="69">
        <v>66</v>
      </c>
      <c r="D378" s="70">
        <v>7565747</v>
      </c>
      <c r="E378" s="70">
        <v>453945</v>
      </c>
      <c r="F378" s="71">
        <v>5.8805362502648191E-4</v>
      </c>
    </row>
    <row r="379" spans="1:6" x14ac:dyDescent="0.2">
      <c r="A379" s="58" t="s">
        <v>257</v>
      </c>
      <c r="B379" s="58" t="s">
        <v>772</v>
      </c>
      <c r="C379" s="69">
        <v>809</v>
      </c>
      <c r="D379" s="70">
        <v>21196399</v>
      </c>
      <c r="E379" s="70">
        <v>1246081</v>
      </c>
      <c r="F379" s="71">
        <v>1.6142097591704361E-3</v>
      </c>
    </row>
    <row r="380" spans="1:6" x14ac:dyDescent="0.2">
      <c r="A380" s="58" t="s">
        <v>257</v>
      </c>
      <c r="B380" s="58" t="s">
        <v>8</v>
      </c>
      <c r="C380" s="69">
        <v>270</v>
      </c>
      <c r="D380" s="70">
        <v>12000188</v>
      </c>
      <c r="E380" s="70">
        <v>720011</v>
      </c>
      <c r="F380" s="71">
        <v>9.3272330041952714E-4</v>
      </c>
    </row>
    <row r="381" spans="1:6" x14ac:dyDescent="0.2">
      <c r="A381" s="58" t="s">
        <v>257</v>
      </c>
      <c r="B381" s="58" t="s">
        <v>773</v>
      </c>
      <c r="C381" s="69">
        <v>84</v>
      </c>
      <c r="D381" s="70">
        <v>3683185</v>
      </c>
      <c r="E381" s="70">
        <v>220991</v>
      </c>
      <c r="F381" s="71">
        <v>2.8627820253164429E-4</v>
      </c>
    </row>
    <row r="382" spans="1:6" x14ac:dyDescent="0.2">
      <c r="A382" s="58" t="s">
        <v>257</v>
      </c>
      <c r="B382" s="58" t="s">
        <v>25</v>
      </c>
      <c r="C382" s="69">
        <v>134</v>
      </c>
      <c r="D382" s="70">
        <v>13748351</v>
      </c>
      <c r="E382" s="70">
        <v>824901</v>
      </c>
      <c r="F382" s="71">
        <v>1.068600873096895E-3</v>
      </c>
    </row>
    <row r="383" spans="1:6" x14ac:dyDescent="0.2">
      <c r="A383" s="58" t="s">
        <v>257</v>
      </c>
      <c r="B383" s="58" t="s">
        <v>51</v>
      </c>
      <c r="C383" s="69">
        <v>2367</v>
      </c>
      <c r="D383" s="70">
        <v>156752845</v>
      </c>
      <c r="E383" s="70">
        <v>9379468</v>
      </c>
      <c r="F383" s="71">
        <v>1.2150437075460433E-2</v>
      </c>
    </row>
    <row r="384" spans="1:6" x14ac:dyDescent="0.2">
      <c r="A384" s="58" t="s">
        <v>262</v>
      </c>
      <c r="B384" s="58" t="s">
        <v>5</v>
      </c>
      <c r="C384" s="69">
        <v>51</v>
      </c>
      <c r="D384" s="70">
        <v>3090343</v>
      </c>
      <c r="E384" s="70">
        <v>185421</v>
      </c>
      <c r="F384" s="71">
        <v>2.4019978456869291E-4</v>
      </c>
    </row>
    <row r="385" spans="1:6" x14ac:dyDescent="0.2">
      <c r="A385" s="58" t="s">
        <v>262</v>
      </c>
      <c r="B385" s="58" t="s">
        <v>1</v>
      </c>
      <c r="C385" s="69">
        <v>33</v>
      </c>
      <c r="D385" s="70">
        <v>6560296</v>
      </c>
      <c r="E385" s="70">
        <v>393618</v>
      </c>
      <c r="F385" s="71">
        <v>5.0990426544112995E-4</v>
      </c>
    </row>
    <row r="386" spans="1:6" x14ac:dyDescent="0.2">
      <c r="A386" s="58" t="s">
        <v>262</v>
      </c>
      <c r="B386" s="58" t="s">
        <v>771</v>
      </c>
      <c r="C386" s="69">
        <v>265</v>
      </c>
      <c r="D386" s="70">
        <v>29050478</v>
      </c>
      <c r="E386" s="70">
        <v>1742699</v>
      </c>
      <c r="F386" s="71">
        <v>2.2575432360308519E-3</v>
      </c>
    </row>
    <row r="387" spans="1:6" x14ac:dyDescent="0.2">
      <c r="A387" s="58" t="s">
        <v>262</v>
      </c>
      <c r="B387" s="58" t="s">
        <v>3</v>
      </c>
      <c r="C387" s="69">
        <v>63</v>
      </c>
      <c r="D387" s="70">
        <v>10694851</v>
      </c>
      <c r="E387" s="70">
        <v>641691</v>
      </c>
      <c r="F387" s="71">
        <v>8.3126528257138684E-4</v>
      </c>
    </row>
    <row r="388" spans="1:6" x14ac:dyDescent="0.2">
      <c r="A388" s="58" t="s">
        <v>262</v>
      </c>
      <c r="B388" s="58" t="s">
        <v>2</v>
      </c>
      <c r="C388" s="69">
        <v>45</v>
      </c>
      <c r="D388" s="70">
        <v>17347469</v>
      </c>
      <c r="E388" s="70">
        <v>1040638</v>
      </c>
      <c r="F388" s="71">
        <v>1.3480728904169184E-3</v>
      </c>
    </row>
    <row r="389" spans="1:6" x14ac:dyDescent="0.2">
      <c r="A389" s="58" t="s">
        <v>262</v>
      </c>
      <c r="B389" s="58" t="s">
        <v>6</v>
      </c>
      <c r="C389" s="69">
        <v>33</v>
      </c>
      <c r="D389" s="70">
        <v>4868969</v>
      </c>
      <c r="E389" s="70">
        <v>292138</v>
      </c>
      <c r="F389" s="71">
        <v>3.7844410646220659E-4</v>
      </c>
    </row>
    <row r="390" spans="1:6" x14ac:dyDescent="0.2">
      <c r="A390" s="58" t="s">
        <v>262</v>
      </c>
      <c r="B390" s="58" t="s">
        <v>10</v>
      </c>
      <c r="C390" s="69">
        <v>356</v>
      </c>
      <c r="D390" s="70">
        <v>15226382</v>
      </c>
      <c r="E390" s="70">
        <v>913583</v>
      </c>
      <c r="F390" s="71">
        <v>1.1834821286996627E-3</v>
      </c>
    </row>
    <row r="391" spans="1:6" x14ac:dyDescent="0.2">
      <c r="A391" s="58" t="s">
        <v>262</v>
      </c>
      <c r="B391" s="58" t="s">
        <v>4</v>
      </c>
      <c r="C391" s="69">
        <v>69</v>
      </c>
      <c r="D391" s="70">
        <v>19750850</v>
      </c>
      <c r="E391" s="70">
        <v>1185051</v>
      </c>
      <c r="F391" s="71">
        <v>1.5351497128314165E-3</v>
      </c>
    </row>
    <row r="392" spans="1:6" x14ac:dyDescent="0.2">
      <c r="A392" s="58" t="s">
        <v>262</v>
      </c>
      <c r="B392" s="58" t="s">
        <v>772</v>
      </c>
      <c r="C392" s="69">
        <v>960</v>
      </c>
      <c r="D392" s="70">
        <v>24708823</v>
      </c>
      <c r="E392" s="70">
        <v>1386552</v>
      </c>
      <c r="F392" s="71">
        <v>1.7961799995323631E-3</v>
      </c>
    </row>
    <row r="393" spans="1:6" x14ac:dyDescent="0.2">
      <c r="A393" s="58" t="s">
        <v>262</v>
      </c>
      <c r="B393" s="58" t="s">
        <v>8</v>
      </c>
      <c r="C393" s="69">
        <v>212</v>
      </c>
      <c r="D393" s="70">
        <v>9283197</v>
      </c>
      <c r="E393" s="70">
        <v>556876</v>
      </c>
      <c r="F393" s="71">
        <v>7.2139345182840897E-4</v>
      </c>
    </row>
    <row r="394" spans="1:6" x14ac:dyDescent="0.2">
      <c r="A394" s="58" t="s">
        <v>262</v>
      </c>
      <c r="B394" s="58" t="s">
        <v>773</v>
      </c>
      <c r="C394" s="69">
        <v>105</v>
      </c>
      <c r="D394" s="70">
        <v>5882496</v>
      </c>
      <c r="E394" s="70">
        <v>352950</v>
      </c>
      <c r="F394" s="71">
        <v>4.5722174922754253E-4</v>
      </c>
    </row>
    <row r="395" spans="1:6" x14ac:dyDescent="0.2">
      <c r="A395" s="58" t="s">
        <v>262</v>
      </c>
      <c r="B395" s="58" t="s">
        <v>25</v>
      </c>
      <c r="C395" s="69">
        <v>60</v>
      </c>
      <c r="D395" s="70">
        <v>8983129</v>
      </c>
      <c r="E395" s="70">
        <v>538988</v>
      </c>
      <c r="F395" s="71">
        <v>6.9822081363551405E-4</v>
      </c>
    </row>
    <row r="396" spans="1:6" x14ac:dyDescent="0.2">
      <c r="A396" s="58" t="s">
        <v>262</v>
      </c>
      <c r="B396" s="58" t="s">
        <v>51</v>
      </c>
      <c r="C396" s="69">
        <v>2252</v>
      </c>
      <c r="D396" s="70">
        <v>155447284</v>
      </c>
      <c r="E396" s="70">
        <v>9230204</v>
      </c>
      <c r="F396" s="71">
        <v>1.1957076125816857E-2</v>
      </c>
    </row>
    <row r="397" spans="1:6" x14ac:dyDescent="0.2">
      <c r="A397" s="58" t="s">
        <v>270</v>
      </c>
      <c r="B397" s="58" t="s">
        <v>5</v>
      </c>
      <c r="C397" s="69">
        <v>156</v>
      </c>
      <c r="D397" s="70">
        <v>11319839</v>
      </c>
      <c r="E397" s="70">
        <v>679190</v>
      </c>
      <c r="F397" s="71">
        <v>8.7984258353266634E-4</v>
      </c>
    </row>
    <row r="398" spans="1:6" x14ac:dyDescent="0.2">
      <c r="A398" s="58" t="s">
        <v>270</v>
      </c>
      <c r="B398" s="58" t="s">
        <v>1</v>
      </c>
      <c r="C398" s="69">
        <v>79</v>
      </c>
      <c r="D398" s="70">
        <v>49234216</v>
      </c>
      <c r="E398" s="70">
        <v>2954053</v>
      </c>
      <c r="F398" s="71">
        <v>3.8267666240851951E-3</v>
      </c>
    </row>
    <row r="399" spans="1:6" x14ac:dyDescent="0.2">
      <c r="A399" s="58" t="s">
        <v>270</v>
      </c>
      <c r="B399" s="58" t="s">
        <v>771</v>
      </c>
      <c r="C399" s="69">
        <v>764</v>
      </c>
      <c r="D399" s="70">
        <v>55702529</v>
      </c>
      <c r="E399" s="70">
        <v>3341465</v>
      </c>
      <c r="F399" s="71">
        <v>4.3286314556810037E-3</v>
      </c>
    </row>
    <row r="400" spans="1:6" x14ac:dyDescent="0.2">
      <c r="A400" s="58" t="s">
        <v>270</v>
      </c>
      <c r="B400" s="58" t="s">
        <v>3</v>
      </c>
      <c r="C400" s="69">
        <v>198</v>
      </c>
      <c r="D400" s="70">
        <v>41160230</v>
      </c>
      <c r="E400" s="70">
        <v>2469614</v>
      </c>
      <c r="F400" s="71">
        <v>3.1992101799031823E-3</v>
      </c>
    </row>
    <row r="401" spans="1:6" x14ac:dyDescent="0.2">
      <c r="A401" s="58" t="s">
        <v>270</v>
      </c>
      <c r="B401" s="58" t="s">
        <v>2</v>
      </c>
      <c r="C401" s="69">
        <v>200</v>
      </c>
      <c r="D401" s="70">
        <v>32493167</v>
      </c>
      <c r="E401" s="70">
        <v>1949590</v>
      </c>
      <c r="F401" s="71">
        <v>2.5255558863196618E-3</v>
      </c>
    </row>
    <row r="402" spans="1:6" x14ac:dyDescent="0.2">
      <c r="A402" s="58" t="s">
        <v>270</v>
      </c>
      <c r="B402" s="58" t="s">
        <v>6</v>
      </c>
      <c r="C402" s="69">
        <v>161</v>
      </c>
      <c r="D402" s="70">
        <v>10788659</v>
      </c>
      <c r="E402" s="70">
        <v>647320</v>
      </c>
      <c r="F402" s="71">
        <v>8.3855725374691267E-4</v>
      </c>
    </row>
    <row r="403" spans="1:6" x14ac:dyDescent="0.2">
      <c r="A403" s="58" t="s">
        <v>270</v>
      </c>
      <c r="B403" s="58" t="s">
        <v>10</v>
      </c>
      <c r="C403" s="69">
        <v>948</v>
      </c>
      <c r="D403" s="70">
        <v>37897989</v>
      </c>
      <c r="E403" s="70">
        <v>2273879</v>
      </c>
      <c r="F403" s="71">
        <v>2.9456493381832417E-3</v>
      </c>
    </row>
    <row r="404" spans="1:6" x14ac:dyDescent="0.2">
      <c r="A404" s="58" t="s">
        <v>270</v>
      </c>
      <c r="B404" s="58" t="s">
        <v>4</v>
      </c>
      <c r="C404" s="69">
        <v>177</v>
      </c>
      <c r="D404" s="70">
        <v>23804089</v>
      </c>
      <c r="E404" s="70">
        <v>1428245</v>
      </c>
      <c r="F404" s="71">
        <v>1.850190330713958E-3</v>
      </c>
    </row>
    <row r="405" spans="1:6" x14ac:dyDescent="0.2">
      <c r="A405" s="58" t="s">
        <v>270</v>
      </c>
      <c r="B405" s="58" t="s">
        <v>772</v>
      </c>
      <c r="C405" s="69">
        <v>2092</v>
      </c>
      <c r="D405" s="70">
        <v>60555245</v>
      </c>
      <c r="E405" s="70">
        <v>3526355</v>
      </c>
      <c r="F405" s="71">
        <v>4.5681433673248071E-3</v>
      </c>
    </row>
    <row r="406" spans="1:6" x14ac:dyDescent="0.2">
      <c r="A406" s="58" t="s">
        <v>270</v>
      </c>
      <c r="B406" s="58" t="s">
        <v>8</v>
      </c>
      <c r="C406" s="69">
        <v>667</v>
      </c>
      <c r="D406" s="70">
        <v>35139345</v>
      </c>
      <c r="E406" s="70">
        <v>2107922</v>
      </c>
      <c r="F406" s="71">
        <v>2.7306637882850825E-3</v>
      </c>
    </row>
    <row r="407" spans="1:6" x14ac:dyDescent="0.2">
      <c r="A407" s="58" t="s">
        <v>270</v>
      </c>
      <c r="B407" s="58" t="s">
        <v>773</v>
      </c>
      <c r="C407" s="69">
        <v>198</v>
      </c>
      <c r="D407" s="70">
        <v>13368597</v>
      </c>
      <c r="E407" s="70">
        <v>802116</v>
      </c>
      <c r="F407" s="71">
        <v>1.039084517930017E-3</v>
      </c>
    </row>
    <row r="408" spans="1:6" x14ac:dyDescent="0.2">
      <c r="A408" s="58" t="s">
        <v>270</v>
      </c>
      <c r="B408" s="58" t="s">
        <v>25</v>
      </c>
      <c r="C408" s="69">
        <v>331</v>
      </c>
      <c r="D408" s="70">
        <v>55097296</v>
      </c>
      <c r="E408" s="70">
        <v>3305838</v>
      </c>
      <c r="F408" s="71">
        <v>4.2824791982515389E-3</v>
      </c>
    </row>
    <row r="409" spans="1:6" x14ac:dyDescent="0.2">
      <c r="A409" s="58" t="s">
        <v>270</v>
      </c>
      <c r="B409" s="58" t="s">
        <v>51</v>
      </c>
      <c r="C409" s="69">
        <v>5971</v>
      </c>
      <c r="D409" s="70">
        <v>426561203</v>
      </c>
      <c r="E409" s="70">
        <v>25485587</v>
      </c>
      <c r="F409" s="71">
        <v>3.301477452395727E-2</v>
      </c>
    </row>
    <row r="410" spans="1:6" x14ac:dyDescent="0.2">
      <c r="A410" s="58" t="s">
        <v>282</v>
      </c>
      <c r="B410" s="58" t="s">
        <v>5</v>
      </c>
      <c r="C410" s="69" t="s">
        <v>770</v>
      </c>
      <c r="D410" s="70" t="s">
        <v>770</v>
      </c>
      <c r="E410" s="70" t="s">
        <v>770</v>
      </c>
      <c r="F410" s="71" t="s">
        <v>770</v>
      </c>
    </row>
    <row r="411" spans="1:6" x14ac:dyDescent="0.2">
      <c r="A411" s="58" t="s">
        <v>282</v>
      </c>
      <c r="B411" s="58" t="s">
        <v>1</v>
      </c>
      <c r="C411" s="69">
        <v>24</v>
      </c>
      <c r="D411" s="70">
        <v>2062912</v>
      </c>
      <c r="E411" s="70">
        <v>123775</v>
      </c>
      <c r="F411" s="71">
        <v>1.6034175381963189E-4</v>
      </c>
    </row>
    <row r="412" spans="1:6" x14ac:dyDescent="0.2">
      <c r="A412" s="58" t="s">
        <v>282</v>
      </c>
      <c r="B412" s="58" t="s">
        <v>771</v>
      </c>
      <c r="C412" s="69">
        <v>64</v>
      </c>
      <c r="D412" s="70">
        <v>1837825</v>
      </c>
      <c r="E412" s="70">
        <v>110270</v>
      </c>
      <c r="F412" s="71">
        <v>1.428469819728605E-4</v>
      </c>
    </row>
    <row r="413" spans="1:6" x14ac:dyDescent="0.2">
      <c r="A413" s="58" t="s">
        <v>282</v>
      </c>
      <c r="B413" s="58" t="s">
        <v>3</v>
      </c>
      <c r="C413" s="69">
        <v>21</v>
      </c>
      <c r="D413" s="70">
        <v>3437232</v>
      </c>
      <c r="E413" s="70">
        <v>206234</v>
      </c>
      <c r="F413" s="71">
        <v>2.6716155328004816E-4</v>
      </c>
    </row>
    <row r="414" spans="1:6" x14ac:dyDescent="0.2">
      <c r="A414" s="58" t="s">
        <v>282</v>
      </c>
      <c r="B414" s="58" t="s">
        <v>2</v>
      </c>
      <c r="C414" s="69">
        <v>22</v>
      </c>
      <c r="D414" s="70">
        <v>1008844</v>
      </c>
      <c r="E414" s="70">
        <v>60531</v>
      </c>
      <c r="F414" s="71">
        <v>7.8413627149716324E-5</v>
      </c>
    </row>
    <row r="415" spans="1:6" x14ac:dyDescent="0.2">
      <c r="A415" s="58" t="s">
        <v>282</v>
      </c>
      <c r="B415" s="58" t="s">
        <v>6</v>
      </c>
      <c r="C415" s="69">
        <v>24</v>
      </c>
      <c r="D415" s="70">
        <v>623937</v>
      </c>
      <c r="E415" s="70">
        <v>37436</v>
      </c>
      <c r="F415" s="71">
        <v>4.8495688919343484E-5</v>
      </c>
    </row>
    <row r="416" spans="1:6" x14ac:dyDescent="0.2">
      <c r="A416" s="58" t="s">
        <v>282</v>
      </c>
      <c r="B416" s="58" t="s">
        <v>10</v>
      </c>
      <c r="C416" s="69">
        <v>132</v>
      </c>
      <c r="D416" s="70">
        <v>2456224</v>
      </c>
      <c r="E416" s="70">
        <v>147307</v>
      </c>
      <c r="F416" s="71">
        <v>1.9082579462660889E-4</v>
      </c>
    </row>
    <row r="417" spans="1:6" x14ac:dyDescent="0.2">
      <c r="A417" s="58" t="s">
        <v>282</v>
      </c>
      <c r="B417" s="58" t="s">
        <v>4</v>
      </c>
      <c r="C417" s="69">
        <v>33</v>
      </c>
      <c r="D417" s="70">
        <v>864353</v>
      </c>
      <c r="E417" s="70">
        <v>51861</v>
      </c>
      <c r="F417" s="71">
        <v>6.7182255664228877E-5</v>
      </c>
    </row>
    <row r="418" spans="1:6" x14ac:dyDescent="0.2">
      <c r="A418" s="58" t="s">
        <v>282</v>
      </c>
      <c r="B418" s="58" t="s">
        <v>772</v>
      </c>
      <c r="C418" s="69">
        <v>233</v>
      </c>
      <c r="D418" s="70">
        <v>3150635</v>
      </c>
      <c r="E418" s="70">
        <v>184126</v>
      </c>
      <c r="F418" s="71">
        <v>2.3852220370667373E-4</v>
      </c>
    </row>
    <row r="419" spans="1:6" x14ac:dyDescent="0.2">
      <c r="A419" s="58" t="s">
        <v>282</v>
      </c>
      <c r="B419" s="58" t="s">
        <v>8</v>
      </c>
      <c r="C419" s="69" t="s">
        <v>770</v>
      </c>
      <c r="D419" s="70" t="s">
        <v>770</v>
      </c>
      <c r="E419" s="70" t="s">
        <v>770</v>
      </c>
      <c r="F419" s="71" t="s">
        <v>770</v>
      </c>
    </row>
    <row r="420" spans="1:6" x14ac:dyDescent="0.2">
      <c r="A420" s="58" t="s">
        <v>282</v>
      </c>
      <c r="B420" s="58" t="s">
        <v>773</v>
      </c>
      <c r="C420" s="69">
        <v>44</v>
      </c>
      <c r="D420" s="70">
        <v>4700145</v>
      </c>
      <c r="E420" s="70">
        <v>282009</v>
      </c>
      <c r="F420" s="71">
        <v>3.6532270371981876E-4</v>
      </c>
    </row>
    <row r="421" spans="1:6" x14ac:dyDescent="0.2">
      <c r="A421" s="58" t="s">
        <v>282</v>
      </c>
      <c r="B421" s="58" t="s">
        <v>25</v>
      </c>
      <c r="C421" s="69">
        <v>54</v>
      </c>
      <c r="D421" s="70">
        <v>4706977</v>
      </c>
      <c r="E421" s="70">
        <v>282419</v>
      </c>
      <c r="F421" s="71">
        <v>3.6585382970702175E-4</v>
      </c>
    </row>
    <row r="422" spans="1:6" x14ac:dyDescent="0.2">
      <c r="A422" s="58" t="s">
        <v>282</v>
      </c>
      <c r="B422" s="58" t="s">
        <v>51</v>
      </c>
      <c r="C422" s="69">
        <v>702</v>
      </c>
      <c r="D422" s="70">
        <v>25266326</v>
      </c>
      <c r="E422" s="70">
        <v>1511001</v>
      </c>
      <c r="F422" s="71">
        <v>1.9573948726577871E-3</v>
      </c>
    </row>
    <row r="423" spans="1:6" x14ac:dyDescent="0.2">
      <c r="A423" s="58" t="s">
        <v>287</v>
      </c>
      <c r="B423" s="58" t="s">
        <v>5</v>
      </c>
      <c r="C423" s="69">
        <v>22</v>
      </c>
      <c r="D423" s="70">
        <v>164618</v>
      </c>
      <c r="E423" s="70">
        <v>9877</v>
      </c>
      <c r="F423" s="71">
        <v>1.2794954574643539E-5</v>
      </c>
    </row>
    <row r="424" spans="1:6" x14ac:dyDescent="0.2">
      <c r="A424" s="58" t="s">
        <v>287</v>
      </c>
      <c r="B424" s="58" t="s">
        <v>1</v>
      </c>
      <c r="C424" s="69">
        <v>33</v>
      </c>
      <c r="D424" s="70">
        <v>1709156</v>
      </c>
      <c r="E424" s="70">
        <v>102549</v>
      </c>
      <c r="F424" s="71">
        <v>1.3284497283336239E-4</v>
      </c>
    </row>
    <row r="425" spans="1:6" x14ac:dyDescent="0.2">
      <c r="A425" s="58" t="s">
        <v>287</v>
      </c>
      <c r="B425" s="58" t="s">
        <v>771</v>
      </c>
      <c r="C425" s="69">
        <v>118</v>
      </c>
      <c r="D425" s="70">
        <v>4516801</v>
      </c>
      <c r="E425" s="70">
        <v>271008</v>
      </c>
      <c r="F425" s="71">
        <v>3.5107168668269682E-4</v>
      </c>
    </row>
    <row r="426" spans="1:6" x14ac:dyDescent="0.2">
      <c r="A426" s="58" t="s">
        <v>287</v>
      </c>
      <c r="B426" s="58" t="s">
        <v>3</v>
      </c>
      <c r="C426" s="69">
        <v>45</v>
      </c>
      <c r="D426" s="70">
        <v>3388149</v>
      </c>
      <c r="E426" s="70">
        <v>203289</v>
      </c>
      <c r="F426" s="71">
        <v>2.6334651417684625E-4</v>
      </c>
    </row>
    <row r="427" spans="1:6" x14ac:dyDescent="0.2">
      <c r="A427" s="58" t="s">
        <v>287</v>
      </c>
      <c r="B427" s="58" t="s">
        <v>2</v>
      </c>
      <c r="C427" s="69">
        <v>42</v>
      </c>
      <c r="D427" s="70">
        <v>2140782</v>
      </c>
      <c r="E427" s="70">
        <v>128260</v>
      </c>
      <c r="F427" s="71">
        <v>1.6615175394793768E-4</v>
      </c>
    </row>
    <row r="428" spans="1:6" x14ac:dyDescent="0.2">
      <c r="A428" s="58" t="s">
        <v>287</v>
      </c>
      <c r="B428" s="58" t="s">
        <v>6</v>
      </c>
      <c r="C428" s="69">
        <v>36</v>
      </c>
      <c r="D428" s="70">
        <v>2172421</v>
      </c>
      <c r="E428" s="70">
        <v>130345</v>
      </c>
      <c r="F428" s="71">
        <v>1.688527239072504E-4</v>
      </c>
    </row>
    <row r="429" spans="1:6" x14ac:dyDescent="0.2">
      <c r="A429" s="58" t="s">
        <v>287</v>
      </c>
      <c r="B429" s="58" t="s">
        <v>10</v>
      </c>
      <c r="C429" s="69">
        <v>189</v>
      </c>
      <c r="D429" s="70">
        <v>7813108</v>
      </c>
      <c r="E429" s="70">
        <v>468787</v>
      </c>
      <c r="F429" s="71">
        <v>6.0728038576322982E-4</v>
      </c>
    </row>
    <row r="430" spans="1:6" x14ac:dyDescent="0.2">
      <c r="A430" s="58" t="s">
        <v>287</v>
      </c>
      <c r="B430" s="58" t="s">
        <v>4</v>
      </c>
      <c r="C430" s="69">
        <v>56</v>
      </c>
      <c r="D430" s="70">
        <v>1747006</v>
      </c>
      <c r="E430" s="70">
        <v>104820</v>
      </c>
      <c r="F430" s="71">
        <v>1.3578689263077208E-4</v>
      </c>
    </row>
    <row r="431" spans="1:6" x14ac:dyDescent="0.2">
      <c r="A431" s="58" t="s">
        <v>287</v>
      </c>
      <c r="B431" s="58" t="s">
        <v>772</v>
      </c>
      <c r="C431" s="69">
        <v>385</v>
      </c>
      <c r="D431" s="70">
        <v>9197643</v>
      </c>
      <c r="E431" s="70">
        <v>547901</v>
      </c>
      <c r="F431" s="71">
        <v>7.0976697442561205E-4</v>
      </c>
    </row>
    <row r="432" spans="1:6" x14ac:dyDescent="0.2">
      <c r="A432" s="58" t="s">
        <v>287</v>
      </c>
      <c r="B432" s="58" t="s">
        <v>8</v>
      </c>
      <c r="C432" s="69">
        <v>162</v>
      </c>
      <c r="D432" s="70">
        <v>2604029</v>
      </c>
      <c r="E432" s="70">
        <v>156242</v>
      </c>
      <c r="F432" s="71">
        <v>2.0240045485992264E-4</v>
      </c>
    </row>
    <row r="433" spans="1:6" x14ac:dyDescent="0.2">
      <c r="A433" s="58" t="s">
        <v>287</v>
      </c>
      <c r="B433" s="58" t="s">
        <v>773</v>
      </c>
      <c r="C433" s="69">
        <v>60</v>
      </c>
      <c r="D433" s="70">
        <v>960722</v>
      </c>
      <c r="E433" s="70">
        <v>57643</v>
      </c>
      <c r="F433" s="71">
        <v>7.4672427513027996E-5</v>
      </c>
    </row>
    <row r="434" spans="1:6" x14ac:dyDescent="0.2">
      <c r="A434" s="58" t="s">
        <v>287</v>
      </c>
      <c r="B434" s="58" t="s">
        <v>25</v>
      </c>
      <c r="C434" s="69">
        <v>102</v>
      </c>
      <c r="D434" s="70">
        <v>6531652</v>
      </c>
      <c r="E434" s="70">
        <v>391899</v>
      </c>
      <c r="F434" s="71">
        <v>5.0767742258258871E-4</v>
      </c>
    </row>
    <row r="435" spans="1:6" x14ac:dyDescent="0.2">
      <c r="A435" s="58" t="s">
        <v>287</v>
      </c>
      <c r="B435" s="58" t="s">
        <v>51</v>
      </c>
      <c r="C435" s="69">
        <v>1250</v>
      </c>
      <c r="D435" s="70">
        <v>42946088</v>
      </c>
      <c r="E435" s="70">
        <v>2572621</v>
      </c>
      <c r="F435" s="71">
        <v>3.3326484593271277E-3</v>
      </c>
    </row>
    <row r="436" spans="1:6" x14ac:dyDescent="0.2">
      <c r="A436" s="58" t="s">
        <v>297</v>
      </c>
      <c r="B436" s="58" t="s">
        <v>5</v>
      </c>
      <c r="C436" s="69">
        <v>18</v>
      </c>
      <c r="D436" s="70">
        <v>288526</v>
      </c>
      <c r="E436" s="70">
        <v>17312</v>
      </c>
      <c r="F436" s="71">
        <v>2.2426470952336636E-5</v>
      </c>
    </row>
    <row r="437" spans="1:6" x14ac:dyDescent="0.2">
      <c r="A437" s="58" t="s">
        <v>297</v>
      </c>
      <c r="B437" s="58" t="s">
        <v>1</v>
      </c>
      <c r="C437" s="69">
        <v>18</v>
      </c>
      <c r="D437" s="70">
        <v>1586901</v>
      </c>
      <c r="E437" s="70">
        <v>95214</v>
      </c>
      <c r="F437" s="71">
        <v>1.2334299937937735E-4</v>
      </c>
    </row>
    <row r="438" spans="1:6" x14ac:dyDescent="0.2">
      <c r="A438" s="58" t="s">
        <v>297</v>
      </c>
      <c r="B438" s="58" t="s">
        <v>771</v>
      </c>
      <c r="C438" s="69">
        <v>67</v>
      </c>
      <c r="D438" s="70">
        <v>3155520</v>
      </c>
      <c r="E438" s="70">
        <v>189331</v>
      </c>
      <c r="F438" s="71">
        <v>2.4526491288567745E-4</v>
      </c>
    </row>
    <row r="439" spans="1:6" x14ac:dyDescent="0.2">
      <c r="A439" s="58" t="s">
        <v>297</v>
      </c>
      <c r="B439" s="58" t="s">
        <v>3</v>
      </c>
      <c r="C439" s="69">
        <v>51</v>
      </c>
      <c r="D439" s="70">
        <v>6639809</v>
      </c>
      <c r="E439" s="70">
        <v>398389</v>
      </c>
      <c r="F439" s="71">
        <v>5.1608475833124078E-4</v>
      </c>
    </row>
    <row r="440" spans="1:6" x14ac:dyDescent="0.2">
      <c r="A440" s="58" t="s">
        <v>297</v>
      </c>
      <c r="B440" s="58" t="s">
        <v>2</v>
      </c>
      <c r="C440" s="69">
        <v>26</v>
      </c>
      <c r="D440" s="70">
        <v>1536415</v>
      </c>
      <c r="E440" s="70">
        <v>92185</v>
      </c>
      <c r="F440" s="71">
        <v>1.1941914422026068E-4</v>
      </c>
    </row>
    <row r="441" spans="1:6" x14ac:dyDescent="0.2">
      <c r="A441" s="58" t="s">
        <v>297</v>
      </c>
      <c r="B441" s="58" t="s">
        <v>6</v>
      </c>
      <c r="C441" s="69">
        <v>27</v>
      </c>
      <c r="D441" s="70">
        <v>1516494</v>
      </c>
      <c r="E441" s="70">
        <v>90990</v>
      </c>
      <c r="F441" s="71">
        <v>1.1787110628194955E-4</v>
      </c>
    </row>
    <row r="442" spans="1:6" x14ac:dyDescent="0.2">
      <c r="A442" s="58" t="s">
        <v>297</v>
      </c>
      <c r="B442" s="58" t="s">
        <v>10</v>
      </c>
      <c r="C442" s="69">
        <v>221</v>
      </c>
      <c r="D442" s="70">
        <v>3915492</v>
      </c>
      <c r="E442" s="70">
        <v>234930</v>
      </c>
      <c r="F442" s="71">
        <v>3.0433519066730858E-4</v>
      </c>
    </row>
    <row r="443" spans="1:6" x14ac:dyDescent="0.2">
      <c r="A443" s="58" t="s">
        <v>297</v>
      </c>
      <c r="B443" s="58" t="s">
        <v>4</v>
      </c>
      <c r="C443" s="69">
        <v>42</v>
      </c>
      <c r="D443" s="70">
        <v>3183254</v>
      </c>
      <c r="E443" s="70">
        <v>190995</v>
      </c>
      <c r="F443" s="71">
        <v>2.4742050713617928E-4</v>
      </c>
    </row>
    <row r="444" spans="1:6" x14ac:dyDescent="0.2">
      <c r="A444" s="58" t="s">
        <v>297</v>
      </c>
      <c r="B444" s="58" t="s">
        <v>772</v>
      </c>
      <c r="C444" s="69">
        <v>265</v>
      </c>
      <c r="D444" s="70">
        <v>6046779</v>
      </c>
      <c r="E444" s="70">
        <v>356227</v>
      </c>
      <c r="F444" s="71">
        <v>4.614668708374551E-4</v>
      </c>
    </row>
    <row r="445" spans="1:6" x14ac:dyDescent="0.2">
      <c r="A445" s="58" t="s">
        <v>297</v>
      </c>
      <c r="B445" s="58" t="s">
        <v>8</v>
      </c>
      <c r="C445" s="69">
        <v>96</v>
      </c>
      <c r="D445" s="70">
        <v>2193738</v>
      </c>
      <c r="E445" s="70">
        <v>131624</v>
      </c>
      <c r="F445" s="71">
        <v>1.705095779014763E-4</v>
      </c>
    </row>
    <row r="446" spans="1:6" x14ac:dyDescent="0.2">
      <c r="A446" s="58" t="s">
        <v>297</v>
      </c>
      <c r="B446" s="58" t="s">
        <v>773</v>
      </c>
      <c r="C446" s="69">
        <v>45</v>
      </c>
      <c r="D446" s="70">
        <v>3373369</v>
      </c>
      <c r="E446" s="70">
        <v>202402</v>
      </c>
      <c r="F446" s="71">
        <v>2.621974684435559E-4</v>
      </c>
    </row>
    <row r="447" spans="1:6" x14ac:dyDescent="0.2">
      <c r="A447" s="58" t="s">
        <v>297</v>
      </c>
      <c r="B447" s="58" t="s">
        <v>25</v>
      </c>
      <c r="C447" s="69">
        <v>58</v>
      </c>
      <c r="D447" s="70">
        <v>4656038</v>
      </c>
      <c r="E447" s="70">
        <v>279362</v>
      </c>
      <c r="F447" s="71">
        <v>3.6189370252926682E-4</v>
      </c>
    </row>
    <row r="448" spans="1:6" x14ac:dyDescent="0.2">
      <c r="A448" s="58" t="s">
        <v>297</v>
      </c>
      <c r="B448" s="58" t="s">
        <v>51</v>
      </c>
      <c r="C448" s="69">
        <v>934</v>
      </c>
      <c r="D448" s="70">
        <v>38092334</v>
      </c>
      <c r="E448" s="70">
        <v>2278961</v>
      </c>
      <c r="F448" s="71">
        <v>2.9522327095660847E-3</v>
      </c>
    </row>
    <row r="449" spans="1:6" x14ac:dyDescent="0.2">
      <c r="A449" s="58" t="s">
        <v>302</v>
      </c>
      <c r="B449" s="58" t="s">
        <v>5</v>
      </c>
      <c r="C449" s="69" t="s">
        <v>770</v>
      </c>
      <c r="D449" s="70" t="s">
        <v>770</v>
      </c>
      <c r="E449" s="70" t="s">
        <v>770</v>
      </c>
      <c r="F449" s="71" t="s">
        <v>770</v>
      </c>
    </row>
    <row r="450" spans="1:6" x14ac:dyDescent="0.2">
      <c r="A450" s="58" t="s">
        <v>302</v>
      </c>
      <c r="B450" s="58" t="s">
        <v>1</v>
      </c>
      <c r="C450" s="69">
        <v>18</v>
      </c>
      <c r="D450" s="70">
        <v>2629209</v>
      </c>
      <c r="E450" s="70">
        <v>157753</v>
      </c>
      <c r="F450" s="71">
        <v>2.0435784843715119E-4</v>
      </c>
    </row>
    <row r="451" spans="1:6" x14ac:dyDescent="0.2">
      <c r="A451" s="58" t="s">
        <v>302</v>
      </c>
      <c r="B451" s="58" t="s">
        <v>771</v>
      </c>
      <c r="C451" s="69">
        <v>57</v>
      </c>
      <c r="D451" s="70">
        <v>1763555</v>
      </c>
      <c r="E451" s="70">
        <v>105813</v>
      </c>
      <c r="F451" s="71">
        <v>1.3707325386319295E-4</v>
      </c>
    </row>
    <row r="452" spans="1:6" x14ac:dyDescent="0.2">
      <c r="A452" s="58" t="s">
        <v>302</v>
      </c>
      <c r="B452" s="58" t="s">
        <v>3</v>
      </c>
      <c r="C452" s="69">
        <v>54</v>
      </c>
      <c r="D452" s="70">
        <v>2620974</v>
      </c>
      <c r="E452" s="70">
        <v>157258</v>
      </c>
      <c r="F452" s="71">
        <v>2.0371661096479639E-4</v>
      </c>
    </row>
    <row r="453" spans="1:6" x14ac:dyDescent="0.2">
      <c r="A453" s="58" t="s">
        <v>302</v>
      </c>
      <c r="B453" s="58" t="s">
        <v>2</v>
      </c>
      <c r="C453" s="69">
        <v>16</v>
      </c>
      <c r="D453" s="70">
        <v>1053657</v>
      </c>
      <c r="E453" s="70">
        <v>63219</v>
      </c>
      <c r="F453" s="71">
        <v>8.189574093898855E-5</v>
      </c>
    </row>
    <row r="454" spans="1:6" x14ac:dyDescent="0.2">
      <c r="A454" s="58" t="s">
        <v>302</v>
      </c>
      <c r="B454" s="58" t="s">
        <v>6</v>
      </c>
      <c r="C454" s="69" t="s">
        <v>770</v>
      </c>
      <c r="D454" s="70" t="s">
        <v>770</v>
      </c>
      <c r="E454" s="70" t="s">
        <v>770</v>
      </c>
      <c r="F454" s="71" t="s">
        <v>770</v>
      </c>
    </row>
    <row r="455" spans="1:6" x14ac:dyDescent="0.2">
      <c r="A455" s="58" t="s">
        <v>302</v>
      </c>
      <c r="B455" s="58" t="s">
        <v>10</v>
      </c>
      <c r="C455" s="69">
        <v>184</v>
      </c>
      <c r="D455" s="70">
        <v>7531045</v>
      </c>
      <c r="E455" s="70">
        <v>451863</v>
      </c>
      <c r="F455" s="71">
        <v>5.853565413548804E-4</v>
      </c>
    </row>
    <row r="456" spans="1:6" x14ac:dyDescent="0.2">
      <c r="A456" s="58" t="s">
        <v>302</v>
      </c>
      <c r="B456" s="58" t="s">
        <v>4</v>
      </c>
      <c r="C456" s="69">
        <v>21</v>
      </c>
      <c r="D456" s="70">
        <v>944937</v>
      </c>
      <c r="E456" s="70">
        <v>56696</v>
      </c>
      <c r="F456" s="71">
        <v>7.3445656025512815E-5</v>
      </c>
    </row>
    <row r="457" spans="1:6" x14ac:dyDescent="0.2">
      <c r="A457" s="58" t="s">
        <v>302</v>
      </c>
      <c r="B457" s="58" t="s">
        <v>772</v>
      </c>
      <c r="C457" s="69">
        <v>200</v>
      </c>
      <c r="D457" s="70">
        <v>3022363</v>
      </c>
      <c r="E457" s="70">
        <v>177786</v>
      </c>
      <c r="F457" s="71">
        <v>2.3030918234358372E-4</v>
      </c>
    </row>
    <row r="458" spans="1:6" x14ac:dyDescent="0.2">
      <c r="A458" s="58" t="s">
        <v>302</v>
      </c>
      <c r="B458" s="58" t="s">
        <v>8</v>
      </c>
      <c r="C458" s="69">
        <v>68</v>
      </c>
      <c r="D458" s="70">
        <v>664970</v>
      </c>
      <c r="E458" s="70">
        <v>39852</v>
      </c>
      <c r="F458" s="71">
        <v>5.1625445956129834E-5</v>
      </c>
    </row>
    <row r="459" spans="1:6" x14ac:dyDescent="0.2">
      <c r="A459" s="58" t="s">
        <v>302</v>
      </c>
      <c r="B459" s="58" t="s">
        <v>773</v>
      </c>
      <c r="C459" s="69">
        <v>63</v>
      </c>
      <c r="D459" s="70">
        <v>1856861</v>
      </c>
      <c r="E459" s="70">
        <v>111412</v>
      </c>
      <c r="F459" s="71">
        <v>1.4432636216160635E-4</v>
      </c>
    </row>
    <row r="460" spans="1:6" x14ac:dyDescent="0.2">
      <c r="A460" s="58" t="s">
        <v>302</v>
      </c>
      <c r="B460" s="58" t="s">
        <v>25</v>
      </c>
      <c r="C460" s="69">
        <v>57</v>
      </c>
      <c r="D460" s="70">
        <v>2695446</v>
      </c>
      <c r="E460" s="70">
        <v>161727</v>
      </c>
      <c r="F460" s="71">
        <v>2.0950588422530888E-4</v>
      </c>
    </row>
    <row r="461" spans="1:6" x14ac:dyDescent="0.2">
      <c r="A461" s="58" t="s">
        <v>302</v>
      </c>
      <c r="B461" s="58" t="s">
        <v>51</v>
      </c>
      <c r="C461" s="69">
        <v>774</v>
      </c>
      <c r="D461" s="70">
        <v>25403786</v>
      </c>
      <c r="E461" s="70">
        <v>1520624</v>
      </c>
      <c r="F461" s="71">
        <v>1.969860788206212E-3</v>
      </c>
    </row>
    <row r="462" spans="1:6" x14ac:dyDescent="0.2">
      <c r="A462" s="58" t="s">
        <v>307</v>
      </c>
      <c r="B462" s="58" t="s">
        <v>5</v>
      </c>
      <c r="C462" s="69" t="s">
        <v>770</v>
      </c>
      <c r="D462" s="70" t="s">
        <v>770</v>
      </c>
      <c r="E462" s="70" t="s">
        <v>770</v>
      </c>
      <c r="F462" s="71" t="s">
        <v>770</v>
      </c>
    </row>
    <row r="463" spans="1:6" x14ac:dyDescent="0.2">
      <c r="A463" s="58" t="s">
        <v>307</v>
      </c>
      <c r="B463" s="58" t="s">
        <v>1</v>
      </c>
      <c r="C463" s="69">
        <v>11</v>
      </c>
      <c r="D463" s="70">
        <v>795858</v>
      </c>
      <c r="E463" s="70">
        <v>47751</v>
      </c>
      <c r="F463" s="71">
        <v>6.1858041499828249E-5</v>
      </c>
    </row>
    <row r="464" spans="1:6" x14ac:dyDescent="0.2">
      <c r="A464" s="58" t="s">
        <v>307</v>
      </c>
      <c r="B464" s="58" t="s">
        <v>771</v>
      </c>
      <c r="C464" s="69">
        <v>52</v>
      </c>
      <c r="D464" s="70">
        <v>1746366</v>
      </c>
      <c r="E464" s="70">
        <v>104782</v>
      </c>
      <c r="F464" s="71">
        <v>1.3573766631976301E-4</v>
      </c>
    </row>
    <row r="465" spans="1:6" x14ac:dyDescent="0.2">
      <c r="A465" s="58" t="s">
        <v>307</v>
      </c>
      <c r="B465" s="58" t="s">
        <v>3</v>
      </c>
      <c r="C465" s="69">
        <v>33</v>
      </c>
      <c r="D465" s="70">
        <v>6436522</v>
      </c>
      <c r="E465" s="70">
        <v>386191</v>
      </c>
      <c r="F465" s="71">
        <v>5.0028311249733352E-4</v>
      </c>
    </row>
    <row r="466" spans="1:6" x14ac:dyDescent="0.2">
      <c r="A466" s="58" t="s">
        <v>307</v>
      </c>
      <c r="B466" s="58" t="s">
        <v>2</v>
      </c>
      <c r="C466" s="69">
        <v>12</v>
      </c>
      <c r="D466" s="70">
        <v>468283</v>
      </c>
      <c r="E466" s="70">
        <v>28097</v>
      </c>
      <c r="F466" s="71">
        <v>3.6397675274249221E-5</v>
      </c>
    </row>
    <row r="467" spans="1:6" x14ac:dyDescent="0.2">
      <c r="A467" s="58" t="s">
        <v>307</v>
      </c>
      <c r="B467" s="58" t="s">
        <v>6</v>
      </c>
      <c r="C467" s="69" t="s">
        <v>770</v>
      </c>
      <c r="D467" s="70" t="s">
        <v>770</v>
      </c>
      <c r="E467" s="70" t="s">
        <v>770</v>
      </c>
      <c r="F467" s="71" t="s">
        <v>770</v>
      </c>
    </row>
    <row r="468" spans="1:6" x14ac:dyDescent="0.2">
      <c r="A468" s="58" t="s">
        <v>307</v>
      </c>
      <c r="B468" s="58" t="s">
        <v>10</v>
      </c>
      <c r="C468" s="69">
        <v>72</v>
      </c>
      <c r="D468" s="70">
        <v>1182339</v>
      </c>
      <c r="E468" s="70">
        <v>70891</v>
      </c>
      <c r="F468" s="71">
        <v>9.1834274045869712E-5</v>
      </c>
    </row>
    <row r="469" spans="1:6" x14ac:dyDescent="0.2">
      <c r="A469" s="58" t="s">
        <v>307</v>
      </c>
      <c r="B469" s="58" t="s">
        <v>4</v>
      </c>
      <c r="C469" s="69">
        <v>24</v>
      </c>
      <c r="D469" s="70">
        <v>500034</v>
      </c>
      <c r="E469" s="70">
        <v>30002</v>
      </c>
      <c r="F469" s="71">
        <v>3.8865467970887466E-5</v>
      </c>
    </row>
    <row r="470" spans="1:6" x14ac:dyDescent="0.2">
      <c r="A470" s="58" t="s">
        <v>307</v>
      </c>
      <c r="B470" s="58" t="s">
        <v>772</v>
      </c>
      <c r="C470" s="69">
        <v>151</v>
      </c>
      <c r="D470" s="70">
        <v>1795877</v>
      </c>
      <c r="E470" s="70">
        <v>102775</v>
      </c>
      <c r="F470" s="71">
        <v>1.3313773984094257E-4</v>
      </c>
    </row>
    <row r="471" spans="1:6" x14ac:dyDescent="0.2">
      <c r="A471" s="58" t="s">
        <v>307</v>
      </c>
      <c r="B471" s="58" t="s">
        <v>8</v>
      </c>
      <c r="C471" s="69">
        <v>30</v>
      </c>
      <c r="D471" s="70">
        <v>252682</v>
      </c>
      <c r="E471" s="70">
        <v>15161</v>
      </c>
      <c r="F471" s="71">
        <v>1.9640002663376604E-5</v>
      </c>
    </row>
    <row r="472" spans="1:6" x14ac:dyDescent="0.2">
      <c r="A472" s="58" t="s">
        <v>307</v>
      </c>
      <c r="B472" s="58" t="s">
        <v>773</v>
      </c>
      <c r="C472" s="69">
        <v>51</v>
      </c>
      <c r="D472" s="70">
        <v>1202756</v>
      </c>
      <c r="E472" s="70">
        <v>72165</v>
      </c>
      <c r="F472" s="71">
        <v>9.3484650893910196E-5</v>
      </c>
    </row>
    <row r="473" spans="1:6" x14ac:dyDescent="0.2">
      <c r="A473" s="58" t="s">
        <v>307</v>
      </c>
      <c r="B473" s="58" t="s">
        <v>25</v>
      </c>
      <c r="C473" s="69">
        <v>18</v>
      </c>
      <c r="D473" s="70">
        <v>1569334</v>
      </c>
      <c r="E473" s="70">
        <v>94160</v>
      </c>
      <c r="F473" s="71">
        <v>1.2197761696349455E-4</v>
      </c>
    </row>
    <row r="474" spans="1:6" x14ac:dyDescent="0.2">
      <c r="A474" s="58" t="s">
        <v>307</v>
      </c>
      <c r="B474" s="58" t="s">
        <v>51</v>
      </c>
      <c r="C474" s="69">
        <v>475</v>
      </c>
      <c r="D474" s="70">
        <v>16299093</v>
      </c>
      <c r="E474" s="70">
        <v>972919</v>
      </c>
      <c r="F474" s="71">
        <v>1.260347717911068E-3</v>
      </c>
    </row>
    <row r="475" spans="1:6" x14ac:dyDescent="0.2">
      <c r="A475" s="58" t="s">
        <v>125</v>
      </c>
      <c r="B475" s="58" t="s">
        <v>5</v>
      </c>
      <c r="C475" s="69" t="s">
        <v>770</v>
      </c>
      <c r="D475" s="70" t="s">
        <v>770</v>
      </c>
      <c r="E475" s="70" t="s">
        <v>770</v>
      </c>
      <c r="F475" s="71" t="s">
        <v>770</v>
      </c>
    </row>
    <row r="476" spans="1:6" x14ac:dyDescent="0.2">
      <c r="A476" s="58" t="s">
        <v>125</v>
      </c>
      <c r="B476" s="58" t="s">
        <v>1</v>
      </c>
      <c r="C476" s="69" t="s">
        <v>770</v>
      </c>
      <c r="D476" s="70" t="s">
        <v>770</v>
      </c>
      <c r="E476" s="70" t="s">
        <v>770</v>
      </c>
      <c r="F476" s="71" t="s">
        <v>770</v>
      </c>
    </row>
    <row r="477" spans="1:6" x14ac:dyDescent="0.2">
      <c r="A477" s="58" t="s">
        <v>125</v>
      </c>
      <c r="B477" s="58" t="s">
        <v>771</v>
      </c>
      <c r="C477" s="69">
        <v>43</v>
      </c>
      <c r="D477" s="70">
        <v>1530473</v>
      </c>
      <c r="E477" s="70">
        <v>91828</v>
      </c>
      <c r="F477" s="71">
        <v>1.1895667598262296E-4</v>
      </c>
    </row>
    <row r="478" spans="1:6" x14ac:dyDescent="0.2">
      <c r="A478" s="58" t="s">
        <v>125</v>
      </c>
      <c r="B478" s="58" t="s">
        <v>3</v>
      </c>
      <c r="C478" s="69">
        <v>30</v>
      </c>
      <c r="D478" s="70">
        <v>3310417</v>
      </c>
      <c r="E478" s="70">
        <v>198625</v>
      </c>
      <c r="F478" s="71">
        <v>2.5730463221510305E-4</v>
      </c>
    </row>
    <row r="479" spans="1:6" x14ac:dyDescent="0.2">
      <c r="A479" s="58" t="s">
        <v>125</v>
      </c>
      <c r="B479" s="58" t="s">
        <v>2</v>
      </c>
      <c r="C479" s="69">
        <v>13</v>
      </c>
      <c r="D479" s="70">
        <v>431413</v>
      </c>
      <c r="E479" s="70">
        <v>25885</v>
      </c>
      <c r="F479" s="71">
        <v>3.3532185801827276E-5</v>
      </c>
    </row>
    <row r="480" spans="1:6" x14ac:dyDescent="0.2">
      <c r="A480" s="58" t="s">
        <v>125</v>
      </c>
      <c r="B480" s="58" t="s">
        <v>6</v>
      </c>
      <c r="C480" s="69" t="s">
        <v>770</v>
      </c>
      <c r="D480" s="70" t="s">
        <v>770</v>
      </c>
      <c r="E480" s="70" t="s">
        <v>770</v>
      </c>
      <c r="F480" s="71" t="s">
        <v>770</v>
      </c>
    </row>
    <row r="481" spans="1:6" x14ac:dyDescent="0.2">
      <c r="A481" s="58" t="s">
        <v>125</v>
      </c>
      <c r="B481" s="58" t="s">
        <v>10</v>
      </c>
      <c r="C481" s="69">
        <v>149</v>
      </c>
      <c r="D481" s="70">
        <v>2629767</v>
      </c>
      <c r="E481" s="70">
        <v>157786</v>
      </c>
      <c r="F481" s="71">
        <v>2.0440059760197486E-4</v>
      </c>
    </row>
    <row r="482" spans="1:6" x14ac:dyDescent="0.2">
      <c r="A482" s="58" t="s">
        <v>125</v>
      </c>
      <c r="B482" s="58" t="s">
        <v>4</v>
      </c>
      <c r="C482" s="69">
        <v>24</v>
      </c>
      <c r="D482" s="70">
        <v>1224055</v>
      </c>
      <c r="E482" s="70">
        <v>73443</v>
      </c>
      <c r="F482" s="71">
        <v>9.5140209458899011E-5</v>
      </c>
    </row>
    <row r="483" spans="1:6" x14ac:dyDescent="0.2">
      <c r="A483" s="58" t="s">
        <v>125</v>
      </c>
      <c r="B483" s="58" t="s">
        <v>772</v>
      </c>
      <c r="C483" s="69">
        <v>183</v>
      </c>
      <c r="D483" s="70">
        <v>2641782</v>
      </c>
      <c r="E483" s="70">
        <v>153684</v>
      </c>
      <c r="F483" s="71">
        <v>1.9908674687147088E-4</v>
      </c>
    </row>
    <row r="484" spans="1:6" x14ac:dyDescent="0.2">
      <c r="A484" s="58" t="s">
        <v>125</v>
      </c>
      <c r="B484" s="58" t="s">
        <v>8</v>
      </c>
      <c r="C484" s="69">
        <v>69</v>
      </c>
      <c r="D484" s="70">
        <v>358104</v>
      </c>
      <c r="E484" s="70">
        <v>21443</v>
      </c>
      <c r="F484" s="71">
        <v>2.7777889130715948E-5</v>
      </c>
    </row>
    <row r="485" spans="1:6" x14ac:dyDescent="0.2">
      <c r="A485" s="58" t="s">
        <v>125</v>
      </c>
      <c r="B485" s="58" t="s">
        <v>773</v>
      </c>
      <c r="C485" s="69">
        <v>36</v>
      </c>
      <c r="D485" s="70">
        <v>4635378</v>
      </c>
      <c r="E485" s="70">
        <v>278123</v>
      </c>
      <c r="F485" s="71">
        <v>3.6028866570452417E-4</v>
      </c>
    </row>
    <row r="486" spans="1:6" x14ac:dyDescent="0.2">
      <c r="A486" s="58" t="s">
        <v>125</v>
      </c>
      <c r="B486" s="58" t="s">
        <v>25</v>
      </c>
      <c r="C486" s="69">
        <v>35</v>
      </c>
      <c r="D486" s="70">
        <v>4702347</v>
      </c>
      <c r="E486" s="70">
        <v>282141</v>
      </c>
      <c r="F486" s="71">
        <v>3.6549370037911337E-4</v>
      </c>
    </row>
    <row r="487" spans="1:6" x14ac:dyDescent="0.2">
      <c r="A487" s="58" t="s">
        <v>125</v>
      </c>
      <c r="B487" s="58" t="s">
        <v>51</v>
      </c>
      <c r="C487" s="69">
        <v>603</v>
      </c>
      <c r="D487" s="70">
        <v>21746139</v>
      </c>
      <c r="E487" s="70">
        <v>1299902</v>
      </c>
      <c r="F487" s="71">
        <v>1.6839310561393426E-3</v>
      </c>
    </row>
    <row r="488" spans="1:6" x14ac:dyDescent="0.2">
      <c r="A488" s="58" t="s">
        <v>319</v>
      </c>
      <c r="B488" s="58" t="s">
        <v>5</v>
      </c>
      <c r="C488" s="69" t="s">
        <v>770</v>
      </c>
      <c r="D488" s="70" t="s">
        <v>770</v>
      </c>
      <c r="E488" s="70" t="s">
        <v>770</v>
      </c>
      <c r="F488" s="71" t="s">
        <v>770</v>
      </c>
    </row>
    <row r="489" spans="1:6" x14ac:dyDescent="0.2">
      <c r="A489" s="58" t="s">
        <v>319</v>
      </c>
      <c r="B489" s="58" t="s">
        <v>1</v>
      </c>
      <c r="C489" s="69">
        <v>21</v>
      </c>
      <c r="D489" s="70">
        <v>2772222</v>
      </c>
      <c r="E489" s="70">
        <v>166333</v>
      </c>
      <c r="F489" s="71">
        <v>2.1547263129130141E-4</v>
      </c>
    </row>
    <row r="490" spans="1:6" x14ac:dyDescent="0.2">
      <c r="A490" s="58" t="s">
        <v>319</v>
      </c>
      <c r="B490" s="58" t="s">
        <v>771</v>
      </c>
      <c r="C490" s="69">
        <v>72</v>
      </c>
      <c r="D490" s="70">
        <v>1638028</v>
      </c>
      <c r="E490" s="70">
        <v>98282</v>
      </c>
      <c r="F490" s="71">
        <v>1.2731737627874013E-4</v>
      </c>
    </row>
    <row r="491" spans="1:6" x14ac:dyDescent="0.2">
      <c r="A491" s="58" t="s">
        <v>319</v>
      </c>
      <c r="B491" s="58" t="s">
        <v>3</v>
      </c>
      <c r="C491" s="69">
        <v>15</v>
      </c>
      <c r="D491" s="70">
        <v>1626280</v>
      </c>
      <c r="E491" s="70">
        <v>97577</v>
      </c>
      <c r="F491" s="71">
        <v>1.2640409866659843E-4</v>
      </c>
    </row>
    <row r="492" spans="1:6" x14ac:dyDescent="0.2">
      <c r="A492" s="58" t="s">
        <v>319</v>
      </c>
      <c r="B492" s="58" t="s">
        <v>2</v>
      </c>
      <c r="C492" s="69">
        <v>17</v>
      </c>
      <c r="D492" s="70">
        <v>668248</v>
      </c>
      <c r="E492" s="70">
        <v>40095</v>
      </c>
      <c r="F492" s="71">
        <v>5.194023526074038E-5</v>
      </c>
    </row>
    <row r="493" spans="1:6" x14ac:dyDescent="0.2">
      <c r="A493" s="58" t="s">
        <v>319</v>
      </c>
      <c r="B493" s="58" t="s">
        <v>6</v>
      </c>
      <c r="C493" s="69" t="s">
        <v>770</v>
      </c>
      <c r="D493" s="70" t="s">
        <v>770</v>
      </c>
      <c r="E493" s="70" t="s">
        <v>770</v>
      </c>
      <c r="F493" s="71" t="s">
        <v>770</v>
      </c>
    </row>
    <row r="494" spans="1:6" x14ac:dyDescent="0.2">
      <c r="A494" s="58" t="s">
        <v>319</v>
      </c>
      <c r="B494" s="58" t="s">
        <v>10</v>
      </c>
      <c r="C494" s="69">
        <v>195</v>
      </c>
      <c r="D494" s="70">
        <v>5940553</v>
      </c>
      <c r="E494" s="70">
        <v>356433</v>
      </c>
      <c r="F494" s="71">
        <v>4.6173372926029368E-4</v>
      </c>
    </row>
    <row r="495" spans="1:6" x14ac:dyDescent="0.2">
      <c r="A495" s="58" t="s">
        <v>319</v>
      </c>
      <c r="B495" s="58" t="s">
        <v>4</v>
      </c>
      <c r="C495" s="69">
        <v>18</v>
      </c>
      <c r="D495" s="70">
        <v>1277618</v>
      </c>
      <c r="E495" s="70">
        <v>76657</v>
      </c>
      <c r="F495" s="71">
        <v>9.930371902687555E-5</v>
      </c>
    </row>
    <row r="496" spans="1:6" x14ac:dyDescent="0.2">
      <c r="A496" s="58" t="s">
        <v>319</v>
      </c>
      <c r="B496" s="58" t="s">
        <v>772</v>
      </c>
      <c r="C496" s="69">
        <v>213</v>
      </c>
      <c r="D496" s="70">
        <v>3514637</v>
      </c>
      <c r="E496" s="70">
        <v>209197</v>
      </c>
      <c r="F496" s="71">
        <v>2.7099991010951755E-4</v>
      </c>
    </row>
    <row r="497" spans="1:6" x14ac:dyDescent="0.2">
      <c r="A497" s="58" t="s">
        <v>319</v>
      </c>
      <c r="B497" s="58" t="s">
        <v>8</v>
      </c>
      <c r="C497" s="69">
        <v>33</v>
      </c>
      <c r="D497" s="70">
        <v>179519</v>
      </c>
      <c r="E497" s="70">
        <v>10771</v>
      </c>
      <c r="F497" s="71">
        <v>1.3953068312593456E-5</v>
      </c>
    </row>
    <row r="498" spans="1:6" x14ac:dyDescent="0.2">
      <c r="A498" s="58" t="s">
        <v>319</v>
      </c>
      <c r="B498" s="58" t="s">
        <v>773</v>
      </c>
      <c r="C498" s="69">
        <v>69</v>
      </c>
      <c r="D498" s="70">
        <v>1896919</v>
      </c>
      <c r="E498" s="70">
        <v>113815</v>
      </c>
      <c r="F498" s="71">
        <v>1.4743927861831066E-4</v>
      </c>
    </row>
    <row r="499" spans="1:6" x14ac:dyDescent="0.2">
      <c r="A499" s="58" t="s">
        <v>319</v>
      </c>
      <c r="B499" s="58" t="s">
        <v>25</v>
      </c>
      <c r="C499" s="69">
        <v>60</v>
      </c>
      <c r="D499" s="70">
        <v>4392936</v>
      </c>
      <c r="E499" s="70">
        <v>263576</v>
      </c>
      <c r="F499" s="71">
        <v>3.4144405659271494E-4</v>
      </c>
    </row>
    <row r="500" spans="1:6" x14ac:dyDescent="0.2">
      <c r="A500" s="58" t="s">
        <v>319</v>
      </c>
      <c r="B500" s="58" t="s">
        <v>51</v>
      </c>
      <c r="C500" s="69">
        <v>719</v>
      </c>
      <c r="D500" s="70">
        <v>23913127</v>
      </c>
      <c r="E500" s="70">
        <v>1433106</v>
      </c>
      <c r="F500" s="71">
        <v>1.8564874122354059E-3</v>
      </c>
    </row>
    <row r="501" spans="1:6" x14ac:dyDescent="0.2">
      <c r="A501" s="58" t="s">
        <v>327</v>
      </c>
      <c r="B501" s="58" t="s">
        <v>5</v>
      </c>
      <c r="C501" s="69">
        <v>18</v>
      </c>
      <c r="D501" s="70">
        <v>170141</v>
      </c>
      <c r="E501" s="70">
        <v>10208</v>
      </c>
      <c r="F501" s="71">
        <v>1.3223741652117167E-5</v>
      </c>
    </row>
    <row r="502" spans="1:6" x14ac:dyDescent="0.2">
      <c r="A502" s="58" t="s">
        <v>327</v>
      </c>
      <c r="B502" s="58" t="s">
        <v>1</v>
      </c>
      <c r="C502" s="69">
        <v>21</v>
      </c>
      <c r="D502" s="70">
        <v>2960276</v>
      </c>
      <c r="E502" s="70">
        <v>177617</v>
      </c>
      <c r="F502" s="71">
        <v>2.3009025480251713E-4</v>
      </c>
    </row>
    <row r="503" spans="1:6" x14ac:dyDescent="0.2">
      <c r="A503" s="58" t="s">
        <v>327</v>
      </c>
      <c r="B503" s="58" t="s">
        <v>771</v>
      </c>
      <c r="C503" s="69">
        <v>83</v>
      </c>
      <c r="D503" s="70">
        <v>1839894</v>
      </c>
      <c r="E503" s="70">
        <v>110394</v>
      </c>
      <c r="F503" s="71">
        <v>1.4300761519825847E-4</v>
      </c>
    </row>
    <row r="504" spans="1:6" x14ac:dyDescent="0.2">
      <c r="A504" s="58" t="s">
        <v>327</v>
      </c>
      <c r="B504" s="58" t="s">
        <v>3</v>
      </c>
      <c r="C504" s="69">
        <v>29</v>
      </c>
      <c r="D504" s="70">
        <v>1472122</v>
      </c>
      <c r="E504" s="70">
        <v>88327</v>
      </c>
      <c r="F504" s="71">
        <v>1.1442137822360433E-4</v>
      </c>
    </row>
    <row r="505" spans="1:6" x14ac:dyDescent="0.2">
      <c r="A505" s="58" t="s">
        <v>327</v>
      </c>
      <c r="B505" s="58" t="s">
        <v>2</v>
      </c>
      <c r="C505" s="69">
        <v>26</v>
      </c>
      <c r="D505" s="70">
        <v>1186374</v>
      </c>
      <c r="E505" s="70">
        <v>70503</v>
      </c>
      <c r="F505" s="71">
        <v>9.1331647501882498E-5</v>
      </c>
    </row>
    <row r="506" spans="1:6" x14ac:dyDescent="0.2">
      <c r="A506" s="58" t="s">
        <v>327</v>
      </c>
      <c r="B506" s="58" t="s">
        <v>6</v>
      </c>
      <c r="C506" s="69">
        <v>15</v>
      </c>
      <c r="D506" s="70">
        <v>290956</v>
      </c>
      <c r="E506" s="70">
        <v>17457</v>
      </c>
      <c r="F506" s="71">
        <v>2.26143081917133E-5</v>
      </c>
    </row>
    <row r="507" spans="1:6" x14ac:dyDescent="0.2">
      <c r="A507" s="58" t="s">
        <v>327</v>
      </c>
      <c r="B507" s="58" t="s">
        <v>10</v>
      </c>
      <c r="C507" s="69">
        <v>181</v>
      </c>
      <c r="D507" s="70">
        <v>2942513</v>
      </c>
      <c r="E507" s="70">
        <v>176551</v>
      </c>
      <c r="F507" s="71">
        <v>2.2870932723578936E-4</v>
      </c>
    </row>
    <row r="508" spans="1:6" x14ac:dyDescent="0.2">
      <c r="A508" s="58" t="s">
        <v>327</v>
      </c>
      <c r="B508" s="58" t="s">
        <v>4</v>
      </c>
      <c r="C508" s="69">
        <v>27</v>
      </c>
      <c r="D508" s="70">
        <v>560169</v>
      </c>
      <c r="E508" s="70">
        <v>33610</v>
      </c>
      <c r="F508" s="71">
        <v>4.3539376658273701E-5</v>
      </c>
    </row>
    <row r="509" spans="1:6" x14ac:dyDescent="0.2">
      <c r="A509" s="58" t="s">
        <v>327</v>
      </c>
      <c r="B509" s="58" t="s">
        <v>772</v>
      </c>
      <c r="C509" s="69">
        <v>283</v>
      </c>
      <c r="D509" s="70">
        <v>3242117</v>
      </c>
      <c r="E509" s="70">
        <v>192994</v>
      </c>
      <c r="F509" s="71">
        <v>2.5001007018110312E-4</v>
      </c>
    </row>
    <row r="510" spans="1:6" x14ac:dyDescent="0.2">
      <c r="A510" s="58" t="s">
        <v>327</v>
      </c>
      <c r="B510" s="58" t="s">
        <v>8</v>
      </c>
      <c r="C510" s="69">
        <v>72</v>
      </c>
      <c r="D510" s="70">
        <v>876315</v>
      </c>
      <c r="E510" s="70">
        <v>52579</v>
      </c>
      <c r="F510" s="71">
        <v>6.8112373856452633E-5</v>
      </c>
    </row>
    <row r="511" spans="1:6" x14ac:dyDescent="0.2">
      <c r="A511" s="58" t="s">
        <v>327</v>
      </c>
      <c r="B511" s="58" t="s">
        <v>773</v>
      </c>
      <c r="C511" s="69">
        <v>72</v>
      </c>
      <c r="D511" s="70">
        <v>2592024</v>
      </c>
      <c r="E511" s="70">
        <v>155521</v>
      </c>
      <c r="F511" s="71">
        <v>2.0146645037998764E-4</v>
      </c>
    </row>
    <row r="512" spans="1:6" x14ac:dyDescent="0.2">
      <c r="A512" s="58" t="s">
        <v>327</v>
      </c>
      <c r="B512" s="58" t="s">
        <v>25</v>
      </c>
      <c r="C512" s="69">
        <v>21</v>
      </c>
      <c r="D512" s="70">
        <v>1756887</v>
      </c>
      <c r="E512" s="70">
        <v>105413</v>
      </c>
      <c r="F512" s="71">
        <v>1.3655508216836078E-4</v>
      </c>
    </row>
    <row r="513" spans="1:6" x14ac:dyDescent="0.2">
      <c r="A513" s="58" t="s">
        <v>327</v>
      </c>
      <c r="B513" s="58" t="s">
        <v>51</v>
      </c>
      <c r="C513" s="69">
        <v>848</v>
      </c>
      <c r="D513" s="70">
        <v>19889789</v>
      </c>
      <c r="E513" s="70">
        <v>1191175</v>
      </c>
      <c r="F513" s="71">
        <v>1.5430829214792973E-3</v>
      </c>
    </row>
    <row r="514" spans="1:6" x14ac:dyDescent="0.2">
      <c r="A514" s="58" t="s">
        <v>335</v>
      </c>
      <c r="B514" s="58" t="s">
        <v>5</v>
      </c>
      <c r="C514" s="69" t="s">
        <v>770</v>
      </c>
      <c r="D514" s="70" t="s">
        <v>770</v>
      </c>
      <c r="E514" s="70" t="s">
        <v>770</v>
      </c>
      <c r="F514" s="71" t="s">
        <v>770</v>
      </c>
    </row>
    <row r="515" spans="1:6" x14ac:dyDescent="0.2">
      <c r="A515" s="58" t="s">
        <v>335</v>
      </c>
      <c r="B515" s="58" t="s">
        <v>1</v>
      </c>
      <c r="C515" s="69" t="s">
        <v>770</v>
      </c>
      <c r="D515" s="70" t="s">
        <v>770</v>
      </c>
      <c r="E515" s="70" t="s">
        <v>770</v>
      </c>
      <c r="F515" s="71" t="s">
        <v>770</v>
      </c>
    </row>
    <row r="516" spans="1:6" x14ac:dyDescent="0.2">
      <c r="A516" s="58" t="s">
        <v>335</v>
      </c>
      <c r="B516" s="58" t="s">
        <v>771</v>
      </c>
      <c r="C516" s="69">
        <v>80</v>
      </c>
      <c r="D516" s="70">
        <v>3083155</v>
      </c>
      <c r="E516" s="70">
        <v>184989</v>
      </c>
      <c r="F516" s="71">
        <v>2.3964015913827415E-4</v>
      </c>
    </row>
    <row r="517" spans="1:6" x14ac:dyDescent="0.2">
      <c r="A517" s="58" t="s">
        <v>335</v>
      </c>
      <c r="B517" s="58" t="s">
        <v>3</v>
      </c>
      <c r="C517" s="69">
        <v>63</v>
      </c>
      <c r="D517" s="70">
        <v>7908827</v>
      </c>
      <c r="E517" s="70">
        <v>474530</v>
      </c>
      <c r="F517" s="71">
        <v>6.1472003587178278E-4</v>
      </c>
    </row>
    <row r="518" spans="1:6" x14ac:dyDescent="0.2">
      <c r="A518" s="58" t="s">
        <v>335</v>
      </c>
      <c r="B518" s="58" t="s">
        <v>2</v>
      </c>
      <c r="C518" s="69">
        <v>28</v>
      </c>
      <c r="D518" s="70">
        <v>1274273</v>
      </c>
      <c r="E518" s="70">
        <v>76456</v>
      </c>
      <c r="F518" s="71">
        <v>9.9043337750222383E-5</v>
      </c>
    </row>
    <row r="519" spans="1:6" x14ac:dyDescent="0.2">
      <c r="A519" s="58" t="s">
        <v>335</v>
      </c>
      <c r="B519" s="58" t="s">
        <v>6</v>
      </c>
      <c r="C519" s="69">
        <v>12</v>
      </c>
      <c r="D519" s="70">
        <v>751056</v>
      </c>
      <c r="E519" s="70">
        <v>45063</v>
      </c>
      <c r="F519" s="71">
        <v>5.8375927710556022E-5</v>
      </c>
    </row>
    <row r="520" spans="1:6" x14ac:dyDescent="0.2">
      <c r="A520" s="58" t="s">
        <v>335</v>
      </c>
      <c r="B520" s="58" t="s">
        <v>10</v>
      </c>
      <c r="C520" s="69">
        <v>184</v>
      </c>
      <c r="D520" s="70">
        <v>3724798</v>
      </c>
      <c r="E520" s="70">
        <v>223488</v>
      </c>
      <c r="F520" s="71">
        <v>2.8951288933663414E-4</v>
      </c>
    </row>
    <row r="521" spans="1:6" x14ac:dyDescent="0.2">
      <c r="A521" s="58" t="s">
        <v>335</v>
      </c>
      <c r="B521" s="58" t="s">
        <v>4</v>
      </c>
      <c r="C521" s="69">
        <v>24</v>
      </c>
      <c r="D521" s="70">
        <v>2249931</v>
      </c>
      <c r="E521" s="70">
        <v>134996</v>
      </c>
      <c r="F521" s="71">
        <v>1.7487776528891155E-4</v>
      </c>
    </row>
    <row r="522" spans="1:6" x14ac:dyDescent="0.2">
      <c r="A522" s="58" t="s">
        <v>335</v>
      </c>
      <c r="B522" s="58" t="s">
        <v>772</v>
      </c>
      <c r="C522" s="69">
        <v>255</v>
      </c>
      <c r="D522" s="70">
        <v>4055258</v>
      </c>
      <c r="E522" s="70">
        <v>238599</v>
      </c>
      <c r="F522" s="71">
        <v>3.0908812053815672E-4</v>
      </c>
    </row>
    <row r="523" spans="1:6" x14ac:dyDescent="0.2">
      <c r="A523" s="58" t="s">
        <v>335</v>
      </c>
      <c r="B523" s="58" t="s">
        <v>8</v>
      </c>
      <c r="C523" s="69">
        <v>80</v>
      </c>
      <c r="D523" s="70">
        <v>829497</v>
      </c>
      <c r="E523" s="70">
        <v>49770</v>
      </c>
      <c r="F523" s="71">
        <v>6.4473513129493666E-5</v>
      </c>
    </row>
    <row r="524" spans="1:6" x14ac:dyDescent="0.2">
      <c r="A524" s="58" t="s">
        <v>335</v>
      </c>
      <c r="B524" s="58" t="s">
        <v>773</v>
      </c>
      <c r="C524" s="69">
        <v>96</v>
      </c>
      <c r="D524" s="70">
        <v>3954788</v>
      </c>
      <c r="E524" s="70">
        <v>237287</v>
      </c>
      <c r="F524" s="71">
        <v>3.0738851737910719E-4</v>
      </c>
    </row>
    <row r="525" spans="1:6" x14ac:dyDescent="0.2">
      <c r="A525" s="58" t="s">
        <v>335</v>
      </c>
      <c r="B525" s="58" t="s">
        <v>25</v>
      </c>
      <c r="C525" s="69">
        <v>78</v>
      </c>
      <c r="D525" s="70">
        <v>6998315</v>
      </c>
      <c r="E525" s="70">
        <v>419899</v>
      </c>
      <c r="F525" s="71">
        <v>5.4394944122084106E-4</v>
      </c>
    </row>
    <row r="526" spans="1:6" x14ac:dyDescent="0.2">
      <c r="A526" s="58" t="s">
        <v>335</v>
      </c>
      <c r="B526" s="58" t="s">
        <v>51</v>
      </c>
      <c r="C526" s="69">
        <v>927</v>
      </c>
      <c r="D526" s="70">
        <v>37541635</v>
      </c>
      <c r="E526" s="70">
        <v>2247782</v>
      </c>
      <c r="F526" s="71">
        <v>2.9118425213831532E-3</v>
      </c>
    </row>
    <row r="527" spans="1:6" x14ac:dyDescent="0.2">
      <c r="A527" s="58" t="s">
        <v>343</v>
      </c>
      <c r="B527" s="58" t="s">
        <v>5</v>
      </c>
      <c r="C527" s="69">
        <v>12</v>
      </c>
      <c r="D527" s="70">
        <v>0</v>
      </c>
      <c r="E527" s="70">
        <v>0</v>
      </c>
      <c r="F527" s="71">
        <v>0</v>
      </c>
    </row>
    <row r="528" spans="1:6" x14ac:dyDescent="0.2">
      <c r="A528" s="58" t="s">
        <v>343</v>
      </c>
      <c r="B528" s="58" t="s">
        <v>1</v>
      </c>
      <c r="C528" s="69" t="s">
        <v>770</v>
      </c>
      <c r="D528" s="70" t="s">
        <v>770</v>
      </c>
      <c r="E528" s="70" t="s">
        <v>770</v>
      </c>
      <c r="F528" s="71" t="s">
        <v>770</v>
      </c>
    </row>
    <row r="529" spans="1:6" x14ac:dyDescent="0.2">
      <c r="A529" s="58" t="s">
        <v>343</v>
      </c>
      <c r="B529" s="58" t="s">
        <v>771</v>
      </c>
      <c r="C529" s="69">
        <v>65</v>
      </c>
      <c r="D529" s="70">
        <v>1411470</v>
      </c>
      <c r="E529" s="70">
        <v>84688</v>
      </c>
      <c r="F529" s="71">
        <v>1.0970731122986859E-4</v>
      </c>
    </row>
    <row r="530" spans="1:6" x14ac:dyDescent="0.2">
      <c r="A530" s="58" t="s">
        <v>343</v>
      </c>
      <c r="B530" s="58" t="s">
        <v>3</v>
      </c>
      <c r="C530" s="69">
        <v>27</v>
      </c>
      <c r="D530" s="70">
        <v>3442983</v>
      </c>
      <c r="E530" s="70">
        <v>206579</v>
      </c>
      <c r="F530" s="71">
        <v>2.676084763668409E-4</v>
      </c>
    </row>
    <row r="531" spans="1:6" x14ac:dyDescent="0.2">
      <c r="A531" s="58" t="s">
        <v>343</v>
      </c>
      <c r="B531" s="58" t="s">
        <v>2</v>
      </c>
      <c r="C531" s="69">
        <v>18</v>
      </c>
      <c r="D531" s="70">
        <v>798926</v>
      </c>
      <c r="E531" s="70">
        <v>47936</v>
      </c>
      <c r="F531" s="71">
        <v>6.2097695908688136E-5</v>
      </c>
    </row>
    <row r="532" spans="1:6" x14ac:dyDescent="0.2">
      <c r="A532" s="58" t="s">
        <v>343</v>
      </c>
      <c r="B532" s="58" t="s">
        <v>6</v>
      </c>
      <c r="C532" s="69" t="s">
        <v>770</v>
      </c>
      <c r="D532" s="70" t="s">
        <v>770</v>
      </c>
      <c r="E532" s="70" t="s">
        <v>770</v>
      </c>
      <c r="F532" s="71" t="s">
        <v>770</v>
      </c>
    </row>
    <row r="533" spans="1:6" x14ac:dyDescent="0.2">
      <c r="A533" s="58" t="s">
        <v>343</v>
      </c>
      <c r="B533" s="58" t="s">
        <v>10</v>
      </c>
      <c r="C533" s="69">
        <v>151</v>
      </c>
      <c r="D533" s="70">
        <v>5644889</v>
      </c>
      <c r="E533" s="70">
        <v>338693</v>
      </c>
      <c r="F533" s="71">
        <v>4.3875281459448663E-4</v>
      </c>
    </row>
    <row r="534" spans="1:6" x14ac:dyDescent="0.2">
      <c r="A534" s="58" t="s">
        <v>343</v>
      </c>
      <c r="B534" s="58" t="s">
        <v>4</v>
      </c>
      <c r="C534" s="69">
        <v>39</v>
      </c>
      <c r="D534" s="70">
        <v>1708770</v>
      </c>
      <c r="E534" s="70">
        <v>102526</v>
      </c>
      <c r="F534" s="71">
        <v>1.3281517796090954E-4</v>
      </c>
    </row>
    <row r="535" spans="1:6" x14ac:dyDescent="0.2">
      <c r="A535" s="58" t="s">
        <v>343</v>
      </c>
      <c r="B535" s="58" t="s">
        <v>772</v>
      </c>
      <c r="C535" s="69">
        <v>216</v>
      </c>
      <c r="D535" s="70">
        <v>2494246</v>
      </c>
      <c r="E535" s="70">
        <v>149609</v>
      </c>
      <c r="F535" s="71">
        <v>1.9380787273036806E-4</v>
      </c>
    </row>
    <row r="536" spans="1:6" x14ac:dyDescent="0.2">
      <c r="A536" s="58" t="s">
        <v>343</v>
      </c>
      <c r="B536" s="58" t="s">
        <v>8</v>
      </c>
      <c r="C536" s="69">
        <v>24</v>
      </c>
      <c r="D536" s="70">
        <v>410516</v>
      </c>
      <c r="E536" s="70">
        <v>24631</v>
      </c>
      <c r="F536" s="71">
        <v>3.1907717538528402E-5</v>
      </c>
    </row>
    <row r="537" spans="1:6" x14ac:dyDescent="0.2">
      <c r="A537" s="58" t="s">
        <v>343</v>
      </c>
      <c r="B537" s="58" t="s">
        <v>773</v>
      </c>
      <c r="C537" s="69">
        <v>69</v>
      </c>
      <c r="D537" s="70">
        <v>2689070</v>
      </c>
      <c r="E537" s="70">
        <v>161344</v>
      </c>
      <c r="F537" s="71">
        <v>2.0900973482750707E-4</v>
      </c>
    </row>
    <row r="538" spans="1:6" x14ac:dyDescent="0.2">
      <c r="A538" s="58" t="s">
        <v>343</v>
      </c>
      <c r="B538" s="58" t="s">
        <v>25</v>
      </c>
      <c r="C538" s="69">
        <v>67</v>
      </c>
      <c r="D538" s="70">
        <v>21773708</v>
      </c>
      <c r="E538" s="70">
        <v>1306422</v>
      </c>
      <c r="F538" s="71">
        <v>1.6923772547651071E-3</v>
      </c>
    </row>
    <row r="539" spans="1:6" x14ac:dyDescent="0.2">
      <c r="A539" s="58" t="s">
        <v>343</v>
      </c>
      <c r="B539" s="58" t="s">
        <v>51</v>
      </c>
      <c r="C539" s="69">
        <v>698</v>
      </c>
      <c r="D539" s="70">
        <v>41611672</v>
      </c>
      <c r="E539" s="70">
        <v>2496655</v>
      </c>
      <c r="F539" s="71">
        <v>3.2342398819030743E-3</v>
      </c>
    </row>
    <row r="540" spans="1:6" x14ac:dyDescent="0.2">
      <c r="A540" s="58" t="s">
        <v>351</v>
      </c>
      <c r="B540" s="58" t="s">
        <v>5</v>
      </c>
      <c r="C540" s="69">
        <v>21</v>
      </c>
      <c r="D540" s="70">
        <v>340821</v>
      </c>
      <c r="E540" s="70">
        <v>20449</v>
      </c>
      <c r="F540" s="71">
        <v>2.6490232469057986E-5</v>
      </c>
    </row>
    <row r="541" spans="1:6" x14ac:dyDescent="0.2">
      <c r="A541" s="58" t="s">
        <v>351</v>
      </c>
      <c r="B541" s="58" t="s">
        <v>1</v>
      </c>
      <c r="C541" s="69">
        <v>30</v>
      </c>
      <c r="D541" s="70">
        <v>3694374</v>
      </c>
      <c r="E541" s="70">
        <v>221662</v>
      </c>
      <c r="F541" s="71">
        <v>2.8714743554972527E-4</v>
      </c>
    </row>
    <row r="542" spans="1:6" x14ac:dyDescent="0.2">
      <c r="A542" s="58" t="s">
        <v>351</v>
      </c>
      <c r="B542" s="58" t="s">
        <v>771</v>
      </c>
      <c r="C542" s="69">
        <v>112</v>
      </c>
      <c r="D542" s="70">
        <v>3807708</v>
      </c>
      <c r="E542" s="70">
        <v>228462</v>
      </c>
      <c r="F542" s="71">
        <v>2.9595635436187225E-4</v>
      </c>
    </row>
    <row r="543" spans="1:6" x14ac:dyDescent="0.2">
      <c r="A543" s="58" t="s">
        <v>351</v>
      </c>
      <c r="B543" s="58" t="s">
        <v>3</v>
      </c>
      <c r="C543" s="69">
        <v>39</v>
      </c>
      <c r="D543" s="70">
        <v>4106844</v>
      </c>
      <c r="E543" s="70">
        <v>246411</v>
      </c>
      <c r="F543" s="71">
        <v>3.1920801373822917E-4</v>
      </c>
    </row>
    <row r="544" spans="1:6" x14ac:dyDescent="0.2">
      <c r="A544" s="58" t="s">
        <v>351</v>
      </c>
      <c r="B544" s="58" t="s">
        <v>2</v>
      </c>
      <c r="C544" s="69">
        <v>34</v>
      </c>
      <c r="D544" s="70">
        <v>6578440</v>
      </c>
      <c r="E544" s="70">
        <v>394706</v>
      </c>
      <c r="F544" s="71">
        <v>5.1131369245107348E-4</v>
      </c>
    </row>
    <row r="545" spans="1:6" x14ac:dyDescent="0.2">
      <c r="A545" s="58" t="s">
        <v>351</v>
      </c>
      <c r="B545" s="58" t="s">
        <v>6</v>
      </c>
      <c r="C545" s="69">
        <v>30</v>
      </c>
      <c r="D545" s="70">
        <v>1757973</v>
      </c>
      <c r="E545" s="70">
        <v>105478</v>
      </c>
      <c r="F545" s="71">
        <v>1.36639285068771E-4</v>
      </c>
    </row>
    <row r="546" spans="1:6" x14ac:dyDescent="0.2">
      <c r="A546" s="58" t="s">
        <v>351</v>
      </c>
      <c r="B546" s="58" t="s">
        <v>10</v>
      </c>
      <c r="C546" s="69">
        <v>306</v>
      </c>
      <c r="D546" s="70">
        <v>7381823</v>
      </c>
      <c r="E546" s="70">
        <v>442909</v>
      </c>
      <c r="F546" s="71">
        <v>5.7375726796606214E-4</v>
      </c>
    </row>
    <row r="547" spans="1:6" x14ac:dyDescent="0.2">
      <c r="A547" s="58" t="s">
        <v>351</v>
      </c>
      <c r="B547" s="58" t="s">
        <v>4</v>
      </c>
      <c r="C547" s="69">
        <v>42</v>
      </c>
      <c r="D547" s="70">
        <v>4301379</v>
      </c>
      <c r="E547" s="70">
        <v>258083</v>
      </c>
      <c r="F547" s="71">
        <v>3.3432826379343209E-4</v>
      </c>
    </row>
    <row r="548" spans="1:6" x14ac:dyDescent="0.2">
      <c r="A548" s="58" t="s">
        <v>351</v>
      </c>
      <c r="B548" s="58" t="s">
        <v>772</v>
      </c>
      <c r="C548" s="69">
        <v>408</v>
      </c>
      <c r="D548" s="70">
        <v>7113593</v>
      </c>
      <c r="E548" s="70">
        <v>420311</v>
      </c>
      <c r="F548" s="71">
        <v>5.4448315806651822E-4</v>
      </c>
    </row>
    <row r="549" spans="1:6" x14ac:dyDescent="0.2">
      <c r="A549" s="58" t="s">
        <v>351</v>
      </c>
      <c r="B549" s="58" t="s">
        <v>8</v>
      </c>
      <c r="C549" s="69">
        <v>109</v>
      </c>
      <c r="D549" s="70">
        <v>785424</v>
      </c>
      <c r="E549" s="70">
        <v>47125</v>
      </c>
      <c r="F549" s="71">
        <v>6.1047102797415898E-5</v>
      </c>
    </row>
    <row r="550" spans="1:6" x14ac:dyDescent="0.2">
      <c r="A550" s="58" t="s">
        <v>351</v>
      </c>
      <c r="B550" s="58" t="s">
        <v>773</v>
      </c>
      <c r="C550" s="69">
        <v>126</v>
      </c>
      <c r="D550" s="70">
        <v>3808330</v>
      </c>
      <c r="E550" s="70">
        <v>228500</v>
      </c>
      <c r="F550" s="71">
        <v>2.9600558067288132E-4</v>
      </c>
    </row>
    <row r="551" spans="1:6" x14ac:dyDescent="0.2">
      <c r="A551" s="58" t="s">
        <v>351</v>
      </c>
      <c r="B551" s="58" t="s">
        <v>25</v>
      </c>
      <c r="C551" s="69">
        <v>99</v>
      </c>
      <c r="D551" s="70">
        <v>10118508</v>
      </c>
      <c r="E551" s="70">
        <v>607110</v>
      </c>
      <c r="F551" s="71">
        <v>7.86468044123908E-4</v>
      </c>
    </row>
    <row r="552" spans="1:6" x14ac:dyDescent="0.2">
      <c r="A552" s="58" t="s">
        <v>351</v>
      </c>
      <c r="B552" s="58" t="s">
        <v>51</v>
      </c>
      <c r="C552" s="69">
        <v>1356</v>
      </c>
      <c r="D552" s="70">
        <v>53795217</v>
      </c>
      <c r="E552" s="70">
        <v>3221208</v>
      </c>
      <c r="F552" s="71">
        <v>4.1728470219174214E-3</v>
      </c>
    </row>
    <row r="553" spans="1:6" x14ac:dyDescent="0.2">
      <c r="A553" s="58" t="s">
        <v>360</v>
      </c>
      <c r="B553" s="58" t="s">
        <v>5</v>
      </c>
      <c r="C553" s="69">
        <v>12</v>
      </c>
      <c r="D553" s="70">
        <v>43594</v>
      </c>
      <c r="E553" s="70">
        <v>2616</v>
      </c>
      <c r="F553" s="71">
        <v>3.3888428842024402E-6</v>
      </c>
    </row>
    <row r="554" spans="1:6" x14ac:dyDescent="0.2">
      <c r="A554" s="58" t="s">
        <v>360</v>
      </c>
      <c r="B554" s="58" t="s">
        <v>1</v>
      </c>
      <c r="C554" s="69" t="s">
        <v>770</v>
      </c>
      <c r="D554" s="70" t="s">
        <v>770</v>
      </c>
      <c r="E554" s="70" t="s">
        <v>770</v>
      </c>
      <c r="F554" s="71" t="s">
        <v>770</v>
      </c>
    </row>
    <row r="555" spans="1:6" x14ac:dyDescent="0.2">
      <c r="A555" s="58" t="s">
        <v>360</v>
      </c>
      <c r="B555" s="58" t="s">
        <v>771</v>
      </c>
      <c r="C555" s="69">
        <v>92</v>
      </c>
      <c r="D555" s="70">
        <v>3882124</v>
      </c>
      <c r="E555" s="70">
        <v>232928</v>
      </c>
      <c r="F555" s="71">
        <v>3.0174174133467351E-4</v>
      </c>
    </row>
    <row r="556" spans="1:6" x14ac:dyDescent="0.2">
      <c r="A556" s="58" t="s">
        <v>360</v>
      </c>
      <c r="B556" s="58" t="s">
        <v>3</v>
      </c>
      <c r="C556" s="69">
        <v>44</v>
      </c>
      <c r="D556" s="70">
        <v>2847125</v>
      </c>
      <c r="E556" s="70">
        <v>170828</v>
      </c>
      <c r="F556" s="71">
        <v>2.2129558571197798E-4</v>
      </c>
    </row>
    <row r="557" spans="1:6" x14ac:dyDescent="0.2">
      <c r="A557" s="58" t="s">
        <v>360</v>
      </c>
      <c r="B557" s="58" t="s">
        <v>2</v>
      </c>
      <c r="C557" s="69">
        <v>12</v>
      </c>
      <c r="D557" s="70">
        <v>893109</v>
      </c>
      <c r="E557" s="70">
        <v>53587</v>
      </c>
      <c r="F557" s="71">
        <v>6.9418166527429723E-5</v>
      </c>
    </row>
    <row r="558" spans="1:6" x14ac:dyDescent="0.2">
      <c r="A558" s="58" t="s">
        <v>360</v>
      </c>
      <c r="B558" s="58" t="s">
        <v>6</v>
      </c>
      <c r="C558" s="69" t="s">
        <v>770</v>
      </c>
      <c r="D558" s="70" t="s">
        <v>770</v>
      </c>
      <c r="E558" s="70" t="s">
        <v>770</v>
      </c>
      <c r="F558" s="71" t="s">
        <v>770</v>
      </c>
    </row>
    <row r="559" spans="1:6" x14ac:dyDescent="0.2">
      <c r="A559" s="58" t="s">
        <v>360</v>
      </c>
      <c r="B559" s="58" t="s">
        <v>10</v>
      </c>
      <c r="C559" s="69">
        <v>157</v>
      </c>
      <c r="D559" s="70">
        <v>2870946</v>
      </c>
      <c r="E559" s="70">
        <v>172257</v>
      </c>
      <c r="F559" s="71">
        <v>2.2314675409176594E-4</v>
      </c>
    </row>
    <row r="560" spans="1:6" x14ac:dyDescent="0.2">
      <c r="A560" s="58" t="s">
        <v>360</v>
      </c>
      <c r="B560" s="58" t="s">
        <v>4</v>
      </c>
      <c r="C560" s="69">
        <v>33</v>
      </c>
      <c r="D560" s="70">
        <v>2136486</v>
      </c>
      <c r="E560" s="70">
        <v>128189</v>
      </c>
      <c r="F560" s="71">
        <v>1.6605977847210495E-4</v>
      </c>
    </row>
    <row r="561" spans="1:6" x14ac:dyDescent="0.2">
      <c r="A561" s="58" t="s">
        <v>360</v>
      </c>
      <c r="B561" s="58" t="s">
        <v>772</v>
      </c>
      <c r="C561" s="69">
        <v>272</v>
      </c>
      <c r="D561" s="70">
        <v>4751626</v>
      </c>
      <c r="E561" s="70">
        <v>282338</v>
      </c>
      <c r="F561" s="71">
        <v>3.6574889993881823E-4</v>
      </c>
    </row>
    <row r="562" spans="1:6" x14ac:dyDescent="0.2">
      <c r="A562" s="58" t="s">
        <v>360</v>
      </c>
      <c r="B562" s="58" t="s">
        <v>8</v>
      </c>
      <c r="C562" s="69">
        <v>80</v>
      </c>
      <c r="D562" s="70">
        <v>1626828</v>
      </c>
      <c r="E562" s="70">
        <v>97610</v>
      </c>
      <c r="F562" s="71">
        <v>1.264468478314221E-4</v>
      </c>
    </row>
    <row r="563" spans="1:6" x14ac:dyDescent="0.2">
      <c r="A563" s="58" t="s">
        <v>360</v>
      </c>
      <c r="B563" s="58" t="s">
        <v>773</v>
      </c>
      <c r="C563" s="69">
        <v>66</v>
      </c>
      <c r="D563" s="70">
        <v>2185016</v>
      </c>
      <c r="E563" s="70">
        <v>131101</v>
      </c>
      <c r="F563" s="71">
        <v>1.6983206841048322E-4</v>
      </c>
    </row>
    <row r="564" spans="1:6" x14ac:dyDescent="0.2">
      <c r="A564" s="58" t="s">
        <v>360</v>
      </c>
      <c r="B564" s="58" t="s">
        <v>25</v>
      </c>
      <c r="C564" s="69">
        <v>51</v>
      </c>
      <c r="D564" s="70">
        <v>2724877</v>
      </c>
      <c r="E564" s="70">
        <v>163493</v>
      </c>
      <c r="F564" s="71">
        <v>2.1179361225799294E-4</v>
      </c>
    </row>
    <row r="565" spans="1:6" x14ac:dyDescent="0.2">
      <c r="A565" s="58" t="s">
        <v>360</v>
      </c>
      <c r="B565" s="58" t="s">
        <v>51</v>
      </c>
      <c r="C565" s="69">
        <v>828</v>
      </c>
      <c r="D565" s="70">
        <v>24331534</v>
      </c>
      <c r="E565" s="70">
        <v>1457133</v>
      </c>
      <c r="F565" s="71">
        <v>1.8876126905147377E-3</v>
      </c>
    </row>
    <row r="566" spans="1:6" x14ac:dyDescent="0.2">
      <c r="A566" s="58" t="s">
        <v>368</v>
      </c>
      <c r="B566" s="58" t="s">
        <v>5</v>
      </c>
      <c r="C566" s="69">
        <v>26</v>
      </c>
      <c r="D566" s="70">
        <v>438828</v>
      </c>
      <c r="E566" s="70">
        <v>26330</v>
      </c>
      <c r="F566" s="71">
        <v>3.4108651812328076E-5</v>
      </c>
    </row>
    <row r="567" spans="1:6" x14ac:dyDescent="0.2">
      <c r="A567" s="58" t="s">
        <v>368</v>
      </c>
      <c r="B567" s="58" t="s">
        <v>1</v>
      </c>
      <c r="C567" s="69">
        <v>15</v>
      </c>
      <c r="D567" s="70">
        <v>1524010</v>
      </c>
      <c r="E567" s="70">
        <v>91441</v>
      </c>
      <c r="F567" s="71">
        <v>1.1845534486787283E-4</v>
      </c>
    </row>
    <row r="568" spans="1:6" x14ac:dyDescent="0.2">
      <c r="A568" s="58" t="s">
        <v>368</v>
      </c>
      <c r="B568" s="58" t="s">
        <v>771</v>
      </c>
      <c r="C568" s="69">
        <v>122</v>
      </c>
      <c r="D568" s="70">
        <v>4920711</v>
      </c>
      <c r="E568" s="70">
        <v>295243</v>
      </c>
      <c r="F568" s="71">
        <v>3.8246641424334138E-4</v>
      </c>
    </row>
    <row r="569" spans="1:6" x14ac:dyDescent="0.2">
      <c r="A569" s="58" t="s">
        <v>368</v>
      </c>
      <c r="B569" s="58" t="s">
        <v>3</v>
      </c>
      <c r="C569" s="69">
        <v>46</v>
      </c>
      <c r="D569" s="70">
        <v>6177548</v>
      </c>
      <c r="E569" s="70">
        <v>370653</v>
      </c>
      <c r="F569" s="71">
        <v>4.8015473301157759E-4</v>
      </c>
    </row>
    <row r="570" spans="1:6" x14ac:dyDescent="0.2">
      <c r="A570" s="58" t="s">
        <v>368</v>
      </c>
      <c r="B570" s="58" t="s">
        <v>2</v>
      </c>
      <c r="C570" s="69">
        <v>37</v>
      </c>
      <c r="D570" s="70">
        <v>10264281</v>
      </c>
      <c r="E570" s="70">
        <v>615857</v>
      </c>
      <c r="F570" s="71">
        <v>7.9779916366065065E-4</v>
      </c>
    </row>
    <row r="571" spans="1:6" x14ac:dyDescent="0.2">
      <c r="A571" s="58" t="s">
        <v>368</v>
      </c>
      <c r="B571" s="58" t="s">
        <v>6</v>
      </c>
      <c r="C571" s="69">
        <v>18</v>
      </c>
      <c r="D571" s="70">
        <v>829381</v>
      </c>
      <c r="E571" s="70">
        <v>49763</v>
      </c>
      <c r="F571" s="71">
        <v>6.4464445124834112E-5</v>
      </c>
    </row>
    <row r="572" spans="1:6" x14ac:dyDescent="0.2">
      <c r="A572" s="58" t="s">
        <v>368</v>
      </c>
      <c r="B572" s="58" t="s">
        <v>10</v>
      </c>
      <c r="C572" s="69">
        <v>229</v>
      </c>
      <c r="D572" s="70">
        <v>8890442</v>
      </c>
      <c r="E572" s="70">
        <v>533427</v>
      </c>
      <c r="F572" s="71">
        <v>6.910169316481097E-4</v>
      </c>
    </row>
    <row r="573" spans="1:6" x14ac:dyDescent="0.2">
      <c r="A573" s="58" t="s">
        <v>368</v>
      </c>
      <c r="B573" s="58" t="s">
        <v>4</v>
      </c>
      <c r="C573" s="69">
        <v>30</v>
      </c>
      <c r="D573" s="70">
        <v>1447301</v>
      </c>
      <c r="E573" s="70">
        <v>86838</v>
      </c>
      <c r="F573" s="71">
        <v>1.1249248408959155E-4</v>
      </c>
    </row>
    <row r="574" spans="1:6" x14ac:dyDescent="0.2">
      <c r="A574" s="58" t="s">
        <v>368</v>
      </c>
      <c r="B574" s="58" t="s">
        <v>772</v>
      </c>
      <c r="C574" s="69">
        <v>420</v>
      </c>
      <c r="D574" s="70">
        <v>6710477</v>
      </c>
      <c r="E574" s="70">
        <v>394919</v>
      </c>
      <c r="F574" s="71">
        <v>5.1158961887857166E-4</v>
      </c>
    </row>
    <row r="575" spans="1:6" x14ac:dyDescent="0.2">
      <c r="A575" s="58" t="s">
        <v>368</v>
      </c>
      <c r="B575" s="58" t="s">
        <v>8</v>
      </c>
      <c r="C575" s="69">
        <v>93</v>
      </c>
      <c r="D575" s="70">
        <v>1586237</v>
      </c>
      <c r="E575" s="70">
        <v>95174</v>
      </c>
      <c r="F575" s="71">
        <v>1.2329118220989413E-4</v>
      </c>
    </row>
    <row r="576" spans="1:6" x14ac:dyDescent="0.2">
      <c r="A576" s="58" t="s">
        <v>368</v>
      </c>
      <c r="B576" s="58" t="s">
        <v>773</v>
      </c>
      <c r="C576" s="69">
        <v>76</v>
      </c>
      <c r="D576" s="70">
        <v>9025989</v>
      </c>
      <c r="E576" s="70">
        <v>541559</v>
      </c>
      <c r="F576" s="71">
        <v>7.0155136220404792E-4</v>
      </c>
    </row>
    <row r="577" spans="1:6" x14ac:dyDescent="0.2">
      <c r="A577" s="58" t="s">
        <v>368</v>
      </c>
      <c r="B577" s="58" t="s">
        <v>25</v>
      </c>
      <c r="C577" s="69">
        <v>60</v>
      </c>
      <c r="D577" s="70">
        <v>5666482</v>
      </c>
      <c r="E577" s="70">
        <v>339989</v>
      </c>
      <c r="F577" s="71">
        <v>4.404316908857429E-4</v>
      </c>
    </row>
    <row r="578" spans="1:6" x14ac:dyDescent="0.2">
      <c r="A578" s="58" t="s">
        <v>368</v>
      </c>
      <c r="B578" s="58" t="s">
        <v>51</v>
      </c>
      <c r="C578" s="69">
        <v>1172</v>
      </c>
      <c r="D578" s="70">
        <v>57481687</v>
      </c>
      <c r="E578" s="70">
        <v>3441191</v>
      </c>
      <c r="F578" s="71">
        <v>4.4578194317780881E-3</v>
      </c>
    </row>
    <row r="579" spans="1:6" x14ac:dyDescent="0.2">
      <c r="A579" s="58" t="s">
        <v>375</v>
      </c>
      <c r="B579" s="58" t="s">
        <v>5</v>
      </c>
      <c r="C579" s="69">
        <v>12</v>
      </c>
      <c r="D579" s="70">
        <v>286020</v>
      </c>
      <c r="E579" s="70">
        <v>17161</v>
      </c>
      <c r="F579" s="71">
        <v>2.2230861137537491E-5</v>
      </c>
    </row>
    <row r="580" spans="1:6" x14ac:dyDescent="0.2">
      <c r="A580" s="58" t="s">
        <v>375</v>
      </c>
      <c r="B580" s="58" t="s">
        <v>1</v>
      </c>
      <c r="C580" s="69">
        <v>24</v>
      </c>
      <c r="D580" s="70">
        <v>2980071</v>
      </c>
      <c r="E580" s="70">
        <v>178804</v>
      </c>
      <c r="F580" s="71">
        <v>2.316279293069316E-4</v>
      </c>
    </row>
    <row r="581" spans="1:6" x14ac:dyDescent="0.2">
      <c r="A581" s="58" t="s">
        <v>375</v>
      </c>
      <c r="B581" s="58" t="s">
        <v>771</v>
      </c>
      <c r="C581" s="69">
        <v>53</v>
      </c>
      <c r="D581" s="70">
        <v>1361315</v>
      </c>
      <c r="E581" s="70">
        <v>81679</v>
      </c>
      <c r="F581" s="71">
        <v>1.0580936465549353E-4</v>
      </c>
    </row>
    <row r="582" spans="1:6" x14ac:dyDescent="0.2">
      <c r="A582" s="58" t="s">
        <v>375</v>
      </c>
      <c r="B582" s="58" t="s">
        <v>3</v>
      </c>
      <c r="C582" s="69">
        <v>28</v>
      </c>
      <c r="D582" s="70">
        <v>3372286</v>
      </c>
      <c r="E582" s="70">
        <v>202337</v>
      </c>
      <c r="F582" s="71">
        <v>2.621132655431457E-4</v>
      </c>
    </row>
    <row r="583" spans="1:6" x14ac:dyDescent="0.2">
      <c r="A583" s="58" t="s">
        <v>375</v>
      </c>
      <c r="B583" s="58" t="s">
        <v>2</v>
      </c>
      <c r="C583" s="69">
        <v>32</v>
      </c>
      <c r="D583" s="70">
        <v>2280495</v>
      </c>
      <c r="E583" s="70">
        <v>136830</v>
      </c>
      <c r="F583" s="71">
        <v>1.7725358250971708E-4</v>
      </c>
    </row>
    <row r="584" spans="1:6" x14ac:dyDescent="0.2">
      <c r="A584" s="58" t="s">
        <v>375</v>
      </c>
      <c r="B584" s="58" t="s">
        <v>6</v>
      </c>
      <c r="C584" s="69">
        <v>27</v>
      </c>
      <c r="D584" s="70">
        <v>1010023</v>
      </c>
      <c r="E584" s="70">
        <v>60601</v>
      </c>
      <c r="F584" s="71">
        <v>7.8504307196311946E-5</v>
      </c>
    </row>
    <row r="585" spans="1:6" x14ac:dyDescent="0.2">
      <c r="A585" s="58" t="s">
        <v>375</v>
      </c>
      <c r="B585" s="58" t="s">
        <v>10</v>
      </c>
      <c r="C585" s="69">
        <v>152</v>
      </c>
      <c r="D585" s="70">
        <v>4301363</v>
      </c>
      <c r="E585" s="70">
        <v>258082</v>
      </c>
      <c r="F585" s="71">
        <v>3.3432696836419501E-4</v>
      </c>
    </row>
    <row r="586" spans="1:6" x14ac:dyDescent="0.2">
      <c r="A586" s="58" t="s">
        <v>375</v>
      </c>
      <c r="B586" s="58" t="s">
        <v>4</v>
      </c>
      <c r="C586" s="69">
        <v>24</v>
      </c>
      <c r="D586" s="70">
        <v>1667184</v>
      </c>
      <c r="E586" s="70">
        <v>100031</v>
      </c>
      <c r="F586" s="71">
        <v>1.2958308201439385E-4</v>
      </c>
    </row>
    <row r="587" spans="1:6" x14ac:dyDescent="0.2">
      <c r="A587" s="58" t="s">
        <v>375</v>
      </c>
      <c r="B587" s="58" t="s">
        <v>772</v>
      </c>
      <c r="C587" s="69">
        <v>208</v>
      </c>
      <c r="D587" s="70">
        <v>4473281</v>
      </c>
      <c r="E587" s="70">
        <v>266493</v>
      </c>
      <c r="F587" s="71">
        <v>3.4522282367727863E-4</v>
      </c>
    </row>
    <row r="588" spans="1:6" x14ac:dyDescent="0.2">
      <c r="A588" s="58" t="s">
        <v>375</v>
      </c>
      <c r="B588" s="58" t="s">
        <v>8</v>
      </c>
      <c r="C588" s="69">
        <v>79</v>
      </c>
      <c r="D588" s="70">
        <v>1645840</v>
      </c>
      <c r="E588" s="70">
        <v>98750</v>
      </c>
      <c r="F588" s="71">
        <v>1.279236371616938E-4</v>
      </c>
    </row>
    <row r="589" spans="1:6" x14ac:dyDescent="0.2">
      <c r="A589" s="58" t="s">
        <v>375</v>
      </c>
      <c r="B589" s="58" t="s">
        <v>773</v>
      </c>
      <c r="C589" s="69">
        <v>36</v>
      </c>
      <c r="D589" s="70">
        <v>859945</v>
      </c>
      <c r="E589" s="70">
        <v>51597</v>
      </c>
      <c r="F589" s="71">
        <v>6.6840262345639641E-5</v>
      </c>
    </row>
    <row r="590" spans="1:6" x14ac:dyDescent="0.2">
      <c r="A590" s="58" t="s">
        <v>375</v>
      </c>
      <c r="B590" s="58" t="s">
        <v>25</v>
      </c>
      <c r="C590" s="69">
        <v>45</v>
      </c>
      <c r="D590" s="70">
        <v>3632260</v>
      </c>
      <c r="E590" s="70">
        <v>217936</v>
      </c>
      <c r="F590" s="71">
        <v>2.8232066621236351E-4</v>
      </c>
    </row>
    <row r="591" spans="1:6" x14ac:dyDescent="0.2">
      <c r="A591" s="58" t="s">
        <v>375</v>
      </c>
      <c r="B591" s="58" t="s">
        <v>51</v>
      </c>
      <c r="C591" s="69">
        <v>720</v>
      </c>
      <c r="D591" s="70">
        <v>27870082</v>
      </c>
      <c r="E591" s="70">
        <v>1670301</v>
      </c>
      <c r="F591" s="71">
        <v>2.1637567501247017E-3</v>
      </c>
    </row>
    <row r="592" spans="1:6" x14ac:dyDescent="0.2">
      <c r="A592" s="58" t="s">
        <v>382</v>
      </c>
      <c r="B592" s="58" t="s">
        <v>5</v>
      </c>
      <c r="C592" s="69">
        <v>15</v>
      </c>
      <c r="D592" s="70">
        <v>404287</v>
      </c>
      <c r="E592" s="70">
        <v>24257</v>
      </c>
      <c r="F592" s="71">
        <v>3.1423227003860317E-5</v>
      </c>
    </row>
    <row r="593" spans="1:6" x14ac:dyDescent="0.2">
      <c r="A593" s="58" t="s">
        <v>382</v>
      </c>
      <c r="B593" s="58" t="s">
        <v>1</v>
      </c>
      <c r="C593" s="69">
        <v>15</v>
      </c>
      <c r="D593" s="70">
        <v>1608175</v>
      </c>
      <c r="E593" s="70">
        <v>96490</v>
      </c>
      <c r="F593" s="71">
        <v>1.2499596708589198E-4</v>
      </c>
    </row>
    <row r="594" spans="1:6" x14ac:dyDescent="0.2">
      <c r="A594" s="58" t="s">
        <v>382</v>
      </c>
      <c r="B594" s="58" t="s">
        <v>771</v>
      </c>
      <c r="C594" s="69">
        <v>69</v>
      </c>
      <c r="D594" s="70">
        <v>2443259</v>
      </c>
      <c r="E594" s="70">
        <v>146596</v>
      </c>
      <c r="F594" s="71">
        <v>1.8990474443904469E-4</v>
      </c>
    </row>
    <row r="595" spans="1:6" x14ac:dyDescent="0.2">
      <c r="A595" s="58" t="s">
        <v>382</v>
      </c>
      <c r="B595" s="58" t="s">
        <v>3</v>
      </c>
      <c r="C595" s="69">
        <v>36</v>
      </c>
      <c r="D595" s="70">
        <v>3798835</v>
      </c>
      <c r="E595" s="70">
        <v>227930</v>
      </c>
      <c r="F595" s="71">
        <v>2.9526718600774549E-4</v>
      </c>
    </row>
    <row r="596" spans="1:6" x14ac:dyDescent="0.2">
      <c r="A596" s="58" t="s">
        <v>382</v>
      </c>
      <c r="B596" s="58" t="s">
        <v>2</v>
      </c>
      <c r="C596" s="69">
        <v>18</v>
      </c>
      <c r="D596" s="70">
        <v>425602</v>
      </c>
      <c r="E596" s="70">
        <v>25536</v>
      </c>
      <c r="F596" s="71">
        <v>3.3080080998086204E-5</v>
      </c>
    </row>
    <row r="597" spans="1:6" x14ac:dyDescent="0.2">
      <c r="A597" s="58" t="s">
        <v>382</v>
      </c>
      <c r="B597" s="58" t="s">
        <v>6</v>
      </c>
      <c r="C597" s="69">
        <v>15</v>
      </c>
      <c r="D597" s="70">
        <v>676831</v>
      </c>
      <c r="E597" s="70">
        <v>40610</v>
      </c>
      <c r="F597" s="71">
        <v>5.260738131783681E-5</v>
      </c>
    </row>
    <row r="598" spans="1:6" x14ac:dyDescent="0.2">
      <c r="A598" s="58" t="s">
        <v>382</v>
      </c>
      <c r="B598" s="58" t="s">
        <v>10</v>
      </c>
      <c r="C598" s="69">
        <v>159</v>
      </c>
      <c r="D598" s="70">
        <v>4850616</v>
      </c>
      <c r="E598" s="70">
        <v>291037</v>
      </c>
      <c r="F598" s="71">
        <v>3.7701783887218103E-4</v>
      </c>
    </row>
    <row r="599" spans="1:6" x14ac:dyDescent="0.2">
      <c r="A599" s="58" t="s">
        <v>382</v>
      </c>
      <c r="B599" s="58" t="s">
        <v>4</v>
      </c>
      <c r="C599" s="69">
        <v>26</v>
      </c>
      <c r="D599" s="70">
        <v>751861</v>
      </c>
      <c r="E599" s="70">
        <v>45112</v>
      </c>
      <c r="F599" s="71">
        <v>5.8439403743172962E-5</v>
      </c>
    </row>
    <row r="600" spans="1:6" x14ac:dyDescent="0.2">
      <c r="A600" s="58" t="s">
        <v>382</v>
      </c>
      <c r="B600" s="58" t="s">
        <v>772</v>
      </c>
      <c r="C600" s="69">
        <v>176</v>
      </c>
      <c r="D600" s="70">
        <v>2446392</v>
      </c>
      <c r="E600" s="70">
        <v>142341</v>
      </c>
      <c r="F600" s="71">
        <v>1.843926930352674E-4</v>
      </c>
    </row>
    <row r="601" spans="1:6" x14ac:dyDescent="0.2">
      <c r="A601" s="58" t="s">
        <v>382</v>
      </c>
      <c r="B601" s="58" t="s">
        <v>8</v>
      </c>
      <c r="C601" s="69">
        <v>45</v>
      </c>
      <c r="D601" s="70">
        <v>435943</v>
      </c>
      <c r="E601" s="70">
        <v>26157</v>
      </c>
      <c r="F601" s="71">
        <v>3.3884542554313159E-5</v>
      </c>
    </row>
    <row r="602" spans="1:6" x14ac:dyDescent="0.2">
      <c r="A602" s="58" t="s">
        <v>382</v>
      </c>
      <c r="B602" s="58" t="s">
        <v>773</v>
      </c>
      <c r="C602" s="69">
        <v>66</v>
      </c>
      <c r="D602" s="70">
        <v>2201122</v>
      </c>
      <c r="E602" s="70">
        <v>132067</v>
      </c>
      <c r="F602" s="71">
        <v>1.7108345305350293E-4</v>
      </c>
    </row>
    <row r="603" spans="1:6" x14ac:dyDescent="0.2">
      <c r="A603" s="58" t="s">
        <v>382</v>
      </c>
      <c r="B603" s="58" t="s">
        <v>25</v>
      </c>
      <c r="C603" s="69">
        <v>82</v>
      </c>
      <c r="D603" s="70">
        <v>5961490</v>
      </c>
      <c r="E603" s="70">
        <v>357689</v>
      </c>
      <c r="F603" s="71">
        <v>4.6336078838206672E-4</v>
      </c>
    </row>
    <row r="604" spans="1:6" x14ac:dyDescent="0.2">
      <c r="A604" s="58" t="s">
        <v>382</v>
      </c>
      <c r="B604" s="58" t="s">
        <v>51</v>
      </c>
      <c r="C604" s="69">
        <v>722</v>
      </c>
      <c r="D604" s="70">
        <v>26004414</v>
      </c>
      <c r="E604" s="70">
        <v>1555822</v>
      </c>
      <c r="F604" s="71">
        <v>2.0154573064929695E-3</v>
      </c>
    </row>
    <row r="605" spans="1:6" x14ac:dyDescent="0.2">
      <c r="A605" s="58" t="s">
        <v>388</v>
      </c>
      <c r="B605" s="58" t="s">
        <v>5</v>
      </c>
      <c r="C605" s="69">
        <v>12</v>
      </c>
      <c r="D605" s="70">
        <v>213403</v>
      </c>
      <c r="E605" s="70">
        <v>12804</v>
      </c>
      <c r="F605" s="71">
        <v>1.6586675951577999E-5</v>
      </c>
    </row>
    <row r="606" spans="1:6" x14ac:dyDescent="0.2">
      <c r="A606" s="58" t="s">
        <v>388</v>
      </c>
      <c r="B606" s="58" t="s">
        <v>1</v>
      </c>
      <c r="C606" s="69" t="s">
        <v>770</v>
      </c>
      <c r="D606" s="70" t="s">
        <v>770</v>
      </c>
      <c r="E606" s="70" t="s">
        <v>770</v>
      </c>
      <c r="F606" s="71" t="s">
        <v>770</v>
      </c>
    </row>
    <row r="607" spans="1:6" x14ac:dyDescent="0.2">
      <c r="A607" s="58" t="s">
        <v>388</v>
      </c>
      <c r="B607" s="58" t="s">
        <v>771</v>
      </c>
      <c r="C607" s="69">
        <v>42</v>
      </c>
      <c r="D607" s="70">
        <v>1142871</v>
      </c>
      <c r="E607" s="70">
        <v>68572</v>
      </c>
      <c r="F607" s="71">
        <v>8.8830173645080169E-5</v>
      </c>
    </row>
    <row r="608" spans="1:6" x14ac:dyDescent="0.2">
      <c r="A608" s="58" t="s">
        <v>388</v>
      </c>
      <c r="B608" s="58" t="s">
        <v>3</v>
      </c>
      <c r="C608" s="69">
        <v>26</v>
      </c>
      <c r="D608" s="70">
        <v>1602409</v>
      </c>
      <c r="E608" s="70">
        <v>96145</v>
      </c>
      <c r="F608" s="71">
        <v>1.2454904399909923E-4</v>
      </c>
    </row>
    <row r="609" spans="1:6" x14ac:dyDescent="0.2">
      <c r="A609" s="58" t="s">
        <v>388</v>
      </c>
      <c r="B609" s="58" t="s">
        <v>2</v>
      </c>
      <c r="C609" s="69">
        <v>27</v>
      </c>
      <c r="D609" s="70">
        <v>1334457</v>
      </c>
      <c r="E609" s="70">
        <v>80067</v>
      </c>
      <c r="F609" s="71">
        <v>1.0372113272531986E-4</v>
      </c>
    </row>
    <row r="610" spans="1:6" x14ac:dyDescent="0.2">
      <c r="A610" s="58" t="s">
        <v>388</v>
      </c>
      <c r="B610" s="58" t="s">
        <v>6</v>
      </c>
      <c r="C610" s="69" t="s">
        <v>770</v>
      </c>
      <c r="D610" s="70" t="s">
        <v>770</v>
      </c>
      <c r="E610" s="70" t="s">
        <v>770</v>
      </c>
      <c r="F610" s="71" t="s">
        <v>770</v>
      </c>
    </row>
    <row r="611" spans="1:6" x14ac:dyDescent="0.2">
      <c r="A611" s="58" t="s">
        <v>388</v>
      </c>
      <c r="B611" s="58" t="s">
        <v>10</v>
      </c>
      <c r="C611" s="69">
        <v>101</v>
      </c>
      <c r="D611" s="70">
        <v>1820479</v>
      </c>
      <c r="E611" s="70">
        <v>109229</v>
      </c>
      <c r="F611" s="71">
        <v>1.4149844013705977E-4</v>
      </c>
    </row>
    <row r="612" spans="1:6" x14ac:dyDescent="0.2">
      <c r="A612" s="58" t="s">
        <v>388</v>
      </c>
      <c r="B612" s="58" t="s">
        <v>4</v>
      </c>
      <c r="C612" s="69">
        <v>12</v>
      </c>
      <c r="D612" s="70">
        <v>624327</v>
      </c>
      <c r="E612" s="70">
        <v>37460</v>
      </c>
      <c r="F612" s="71">
        <v>4.852677922103341E-5</v>
      </c>
    </row>
    <row r="613" spans="1:6" x14ac:dyDescent="0.2">
      <c r="A613" s="58" t="s">
        <v>388</v>
      </c>
      <c r="B613" s="58" t="s">
        <v>772</v>
      </c>
      <c r="C613" s="69">
        <v>156</v>
      </c>
      <c r="D613" s="70">
        <v>2197642</v>
      </c>
      <c r="E613" s="70">
        <v>128994</v>
      </c>
      <c r="F613" s="71">
        <v>1.6710259900795473E-4</v>
      </c>
    </row>
    <row r="614" spans="1:6" x14ac:dyDescent="0.2">
      <c r="A614" s="58" t="s">
        <v>388</v>
      </c>
      <c r="B614" s="58" t="s">
        <v>8</v>
      </c>
      <c r="C614" s="69">
        <v>51</v>
      </c>
      <c r="D614" s="70">
        <v>1445085</v>
      </c>
      <c r="E614" s="70">
        <v>86705</v>
      </c>
      <c r="F614" s="71">
        <v>1.1232019200105985E-4</v>
      </c>
    </row>
    <row r="615" spans="1:6" x14ac:dyDescent="0.2">
      <c r="A615" s="58" t="s">
        <v>388</v>
      </c>
      <c r="B615" s="58" t="s">
        <v>773</v>
      </c>
      <c r="C615" s="69">
        <v>60</v>
      </c>
      <c r="D615" s="70">
        <v>1657082</v>
      </c>
      <c r="E615" s="70">
        <v>99425</v>
      </c>
      <c r="F615" s="71">
        <v>1.2879805189672309E-4</v>
      </c>
    </row>
    <row r="616" spans="1:6" x14ac:dyDescent="0.2">
      <c r="A616" s="58" t="s">
        <v>388</v>
      </c>
      <c r="B616" s="58" t="s">
        <v>25</v>
      </c>
      <c r="C616" s="69">
        <v>27</v>
      </c>
      <c r="D616" s="70">
        <v>2029613</v>
      </c>
      <c r="E616" s="70">
        <v>121777</v>
      </c>
      <c r="F616" s="71">
        <v>1.5775348620394517E-4</v>
      </c>
    </row>
    <row r="617" spans="1:6" x14ac:dyDescent="0.2">
      <c r="A617" s="58" t="s">
        <v>388</v>
      </c>
      <c r="B617" s="58" t="s">
        <v>51</v>
      </c>
      <c r="C617" s="69">
        <v>532</v>
      </c>
      <c r="D617" s="70">
        <v>14678933</v>
      </c>
      <c r="E617" s="70">
        <v>877872</v>
      </c>
      <c r="F617" s="71">
        <v>1.1372210552142831E-3</v>
      </c>
    </row>
    <row r="618" spans="1:6" x14ac:dyDescent="0.2">
      <c r="A618" s="58" t="s">
        <v>393</v>
      </c>
      <c r="B618" s="58" t="s">
        <v>5</v>
      </c>
      <c r="C618" s="69">
        <v>72</v>
      </c>
      <c r="D618" s="70">
        <v>6025061</v>
      </c>
      <c r="E618" s="70">
        <v>361504</v>
      </c>
      <c r="F618" s="71">
        <v>4.6830285092152864E-4</v>
      </c>
    </row>
    <row r="619" spans="1:6" x14ac:dyDescent="0.2">
      <c r="A619" s="58" t="s">
        <v>393</v>
      </c>
      <c r="B619" s="58" t="s">
        <v>1</v>
      </c>
      <c r="C619" s="69">
        <v>15</v>
      </c>
      <c r="D619" s="70">
        <v>1117719</v>
      </c>
      <c r="E619" s="70">
        <v>67063</v>
      </c>
      <c r="F619" s="71">
        <v>8.6875370926325771E-5</v>
      </c>
    </row>
    <row r="620" spans="1:6" x14ac:dyDescent="0.2">
      <c r="A620" s="58" t="s">
        <v>393</v>
      </c>
      <c r="B620" s="58" t="s">
        <v>771</v>
      </c>
      <c r="C620" s="69">
        <v>79</v>
      </c>
      <c r="D620" s="70">
        <v>3625799</v>
      </c>
      <c r="E620" s="70">
        <v>217548</v>
      </c>
      <c r="F620" s="71">
        <v>2.8181803966837631E-4</v>
      </c>
    </row>
    <row r="621" spans="1:6" x14ac:dyDescent="0.2">
      <c r="A621" s="58" t="s">
        <v>393</v>
      </c>
      <c r="B621" s="58" t="s">
        <v>3</v>
      </c>
      <c r="C621" s="69">
        <v>44</v>
      </c>
      <c r="D621" s="70">
        <v>2793778</v>
      </c>
      <c r="E621" s="70">
        <v>167627</v>
      </c>
      <c r="F621" s="71">
        <v>2.1714891672408349E-4</v>
      </c>
    </row>
    <row r="622" spans="1:6" x14ac:dyDescent="0.2">
      <c r="A622" s="58" t="s">
        <v>393</v>
      </c>
      <c r="B622" s="58" t="s">
        <v>2</v>
      </c>
      <c r="C622" s="69">
        <v>27</v>
      </c>
      <c r="D622" s="70">
        <v>2112540</v>
      </c>
      <c r="E622" s="70">
        <v>126752</v>
      </c>
      <c r="F622" s="71">
        <v>1.6419824665842036E-4</v>
      </c>
    </row>
    <row r="623" spans="1:6" x14ac:dyDescent="0.2">
      <c r="A623" s="58" t="s">
        <v>393</v>
      </c>
      <c r="B623" s="58" t="s">
        <v>6</v>
      </c>
      <c r="C623" s="69">
        <v>21</v>
      </c>
      <c r="D623" s="70">
        <v>772058</v>
      </c>
      <c r="E623" s="70">
        <v>46323</v>
      </c>
      <c r="F623" s="71">
        <v>6.0008168549277378E-5</v>
      </c>
    </row>
    <row r="624" spans="1:6" x14ac:dyDescent="0.2">
      <c r="A624" s="58" t="s">
        <v>393</v>
      </c>
      <c r="B624" s="58" t="s">
        <v>10</v>
      </c>
      <c r="C624" s="69">
        <v>306</v>
      </c>
      <c r="D624" s="70">
        <v>7770423</v>
      </c>
      <c r="E624" s="70">
        <v>466225</v>
      </c>
      <c r="F624" s="71">
        <v>6.0396149605782977E-4</v>
      </c>
    </row>
    <row r="625" spans="1:6" x14ac:dyDescent="0.2">
      <c r="A625" s="58" t="s">
        <v>393</v>
      </c>
      <c r="B625" s="58" t="s">
        <v>4</v>
      </c>
      <c r="C625" s="69">
        <v>18</v>
      </c>
      <c r="D625" s="70">
        <v>1379208</v>
      </c>
      <c r="E625" s="70">
        <v>82752</v>
      </c>
      <c r="F625" s="71">
        <v>1.0719936022688085E-4</v>
      </c>
    </row>
    <row r="626" spans="1:6" x14ac:dyDescent="0.2">
      <c r="A626" s="58" t="s">
        <v>393</v>
      </c>
      <c r="B626" s="58" t="s">
        <v>772</v>
      </c>
      <c r="C626" s="69">
        <v>446</v>
      </c>
      <c r="D626" s="70">
        <v>7161944</v>
      </c>
      <c r="E626" s="70">
        <v>420318</v>
      </c>
      <c r="F626" s="71">
        <v>5.4449222607117777E-4</v>
      </c>
    </row>
    <row r="627" spans="1:6" x14ac:dyDescent="0.2">
      <c r="A627" s="58" t="s">
        <v>393</v>
      </c>
      <c r="B627" s="58" t="s">
        <v>8</v>
      </c>
      <c r="C627" s="69">
        <v>153</v>
      </c>
      <c r="D627" s="70">
        <v>4671360</v>
      </c>
      <c r="E627" s="70">
        <v>280228</v>
      </c>
      <c r="F627" s="71">
        <v>3.630155442485785E-4</v>
      </c>
    </row>
    <row r="628" spans="1:6" x14ac:dyDescent="0.2">
      <c r="A628" s="58" t="s">
        <v>393</v>
      </c>
      <c r="B628" s="58" t="s">
        <v>773</v>
      </c>
      <c r="C628" s="69">
        <v>54</v>
      </c>
      <c r="D628" s="70">
        <v>1702390</v>
      </c>
      <c r="E628" s="70">
        <v>102143</v>
      </c>
      <c r="F628" s="71">
        <v>1.3231902856310774E-4</v>
      </c>
    </row>
    <row r="629" spans="1:6" x14ac:dyDescent="0.2">
      <c r="A629" s="58" t="s">
        <v>393</v>
      </c>
      <c r="B629" s="58" t="s">
        <v>25</v>
      </c>
      <c r="C629" s="69">
        <v>69</v>
      </c>
      <c r="D629" s="70">
        <v>4210812</v>
      </c>
      <c r="E629" s="70">
        <v>252649</v>
      </c>
      <c r="F629" s="71">
        <v>3.2728890131913696E-4</v>
      </c>
    </row>
    <row r="630" spans="1:6" x14ac:dyDescent="0.2">
      <c r="A630" s="58" t="s">
        <v>393</v>
      </c>
      <c r="B630" s="58" t="s">
        <v>51</v>
      </c>
      <c r="C630" s="69">
        <v>1304</v>
      </c>
      <c r="D630" s="70">
        <v>43343092</v>
      </c>
      <c r="E630" s="70">
        <v>2591133</v>
      </c>
      <c r="F630" s="71">
        <v>3.3566294453639604E-3</v>
      </c>
    </row>
    <row r="631" spans="1:6" x14ac:dyDescent="0.2">
      <c r="A631" s="58" t="s">
        <v>399</v>
      </c>
      <c r="B631" s="58" t="s">
        <v>5</v>
      </c>
      <c r="C631" s="69" t="s">
        <v>770</v>
      </c>
      <c r="D631" s="70" t="s">
        <v>770</v>
      </c>
      <c r="E631" s="70" t="s">
        <v>770</v>
      </c>
      <c r="F631" s="71" t="s">
        <v>770</v>
      </c>
    </row>
    <row r="632" spans="1:6" x14ac:dyDescent="0.2">
      <c r="A632" s="58" t="s">
        <v>399</v>
      </c>
      <c r="B632" s="58" t="s">
        <v>1</v>
      </c>
      <c r="C632" s="69">
        <v>21</v>
      </c>
      <c r="D632" s="70">
        <v>1299531</v>
      </c>
      <c r="E632" s="70">
        <v>77972</v>
      </c>
      <c r="F632" s="71">
        <v>1.0100720847363633E-4</v>
      </c>
    </row>
    <row r="633" spans="1:6" x14ac:dyDescent="0.2">
      <c r="A633" s="58" t="s">
        <v>399</v>
      </c>
      <c r="B633" s="58" t="s">
        <v>771</v>
      </c>
      <c r="C633" s="69">
        <v>136</v>
      </c>
      <c r="D633" s="70">
        <v>4826323</v>
      </c>
      <c r="E633" s="70">
        <v>289579</v>
      </c>
      <c r="F633" s="71">
        <v>3.7512910304451772E-4</v>
      </c>
    </row>
    <row r="634" spans="1:6" x14ac:dyDescent="0.2">
      <c r="A634" s="58" t="s">
        <v>399</v>
      </c>
      <c r="B634" s="58" t="s">
        <v>3</v>
      </c>
      <c r="C634" s="69">
        <v>49</v>
      </c>
      <c r="D634" s="70">
        <v>5156243</v>
      </c>
      <c r="E634" s="70">
        <v>309375</v>
      </c>
      <c r="F634" s="71">
        <v>4.0077342022176217E-4</v>
      </c>
    </row>
    <row r="635" spans="1:6" x14ac:dyDescent="0.2">
      <c r="A635" s="58" t="s">
        <v>399</v>
      </c>
      <c r="B635" s="58" t="s">
        <v>2</v>
      </c>
      <c r="C635" s="69">
        <v>42</v>
      </c>
      <c r="D635" s="70">
        <v>7303896</v>
      </c>
      <c r="E635" s="70">
        <v>438234</v>
      </c>
      <c r="F635" s="71">
        <v>5.6770113628271102E-4</v>
      </c>
    </row>
    <row r="636" spans="1:6" x14ac:dyDescent="0.2">
      <c r="A636" s="58" t="s">
        <v>399</v>
      </c>
      <c r="B636" s="58" t="s">
        <v>6</v>
      </c>
      <c r="C636" s="69" t="s">
        <v>770</v>
      </c>
      <c r="D636" s="70" t="s">
        <v>770</v>
      </c>
      <c r="E636" s="70" t="s">
        <v>770</v>
      </c>
      <c r="F636" s="71" t="s">
        <v>770</v>
      </c>
    </row>
    <row r="637" spans="1:6" x14ac:dyDescent="0.2">
      <c r="A637" s="58" t="s">
        <v>399</v>
      </c>
      <c r="B637" s="58" t="s">
        <v>10</v>
      </c>
      <c r="C637" s="69">
        <v>275</v>
      </c>
      <c r="D637" s="70">
        <v>6374058</v>
      </c>
      <c r="E637" s="70">
        <v>382443</v>
      </c>
      <c r="F637" s="71">
        <v>4.9542784371675607E-4</v>
      </c>
    </row>
    <row r="638" spans="1:6" x14ac:dyDescent="0.2">
      <c r="A638" s="58" t="s">
        <v>399</v>
      </c>
      <c r="B638" s="58" t="s">
        <v>4</v>
      </c>
      <c r="C638" s="69">
        <v>42</v>
      </c>
      <c r="D638" s="70">
        <v>1882540</v>
      </c>
      <c r="E638" s="70">
        <v>112952</v>
      </c>
      <c r="F638" s="71">
        <v>1.4632132318671023E-4</v>
      </c>
    </row>
    <row r="639" spans="1:6" x14ac:dyDescent="0.2">
      <c r="A639" s="58" t="s">
        <v>399</v>
      </c>
      <c r="B639" s="58" t="s">
        <v>772</v>
      </c>
      <c r="C639" s="69">
        <v>465</v>
      </c>
      <c r="D639" s="70">
        <v>6742570</v>
      </c>
      <c r="E639" s="70">
        <v>399394</v>
      </c>
      <c r="F639" s="71">
        <v>5.1738666471450663E-4</v>
      </c>
    </row>
    <row r="640" spans="1:6" x14ac:dyDescent="0.2">
      <c r="A640" s="58" t="s">
        <v>399</v>
      </c>
      <c r="B640" s="58" t="s">
        <v>8</v>
      </c>
      <c r="C640" s="69">
        <v>110</v>
      </c>
      <c r="D640" s="70">
        <v>1164518</v>
      </c>
      <c r="E640" s="70">
        <v>69871</v>
      </c>
      <c r="F640" s="71">
        <v>9.0512936224047659E-5</v>
      </c>
    </row>
    <row r="641" spans="1:6" x14ac:dyDescent="0.2">
      <c r="A641" s="58" t="s">
        <v>399</v>
      </c>
      <c r="B641" s="58" t="s">
        <v>773</v>
      </c>
      <c r="C641" s="69">
        <v>63</v>
      </c>
      <c r="D641" s="70">
        <v>2506083</v>
      </c>
      <c r="E641" s="70">
        <v>150365</v>
      </c>
      <c r="F641" s="71">
        <v>1.9478721723360088E-4</v>
      </c>
    </row>
    <row r="642" spans="1:6" x14ac:dyDescent="0.2">
      <c r="A642" s="58" t="s">
        <v>399</v>
      </c>
      <c r="B642" s="58" t="s">
        <v>25</v>
      </c>
      <c r="C642" s="69">
        <v>65</v>
      </c>
      <c r="D642" s="70">
        <v>6687677</v>
      </c>
      <c r="E642" s="70">
        <v>401261</v>
      </c>
      <c r="F642" s="71">
        <v>5.198052311001358E-4</v>
      </c>
    </row>
    <row r="643" spans="1:6" x14ac:dyDescent="0.2">
      <c r="A643" s="58" t="s">
        <v>399</v>
      </c>
      <c r="B643" s="58" t="s">
        <v>51</v>
      </c>
      <c r="C643" s="69">
        <v>1295</v>
      </c>
      <c r="D643" s="70">
        <v>45068689</v>
      </c>
      <c r="E643" s="70">
        <v>2698961</v>
      </c>
      <c r="F643" s="71">
        <v>3.4963129891398708E-3</v>
      </c>
    </row>
    <row r="644" spans="1:6" x14ac:dyDescent="0.2">
      <c r="A644" s="58" t="s">
        <v>407</v>
      </c>
      <c r="B644" s="58" t="s">
        <v>5</v>
      </c>
      <c r="C644" s="69">
        <v>16</v>
      </c>
      <c r="D644" s="70">
        <v>381907</v>
      </c>
      <c r="E644" s="70">
        <v>22914</v>
      </c>
      <c r="F644" s="71">
        <v>2.968346553846128E-5</v>
      </c>
    </row>
    <row r="645" spans="1:6" x14ac:dyDescent="0.2">
      <c r="A645" s="58" t="s">
        <v>407</v>
      </c>
      <c r="B645" s="58" t="s">
        <v>1</v>
      </c>
      <c r="C645" s="69">
        <v>41</v>
      </c>
      <c r="D645" s="70">
        <v>2475243</v>
      </c>
      <c r="E645" s="70">
        <v>148515</v>
      </c>
      <c r="F645" s="71">
        <v>1.9239067314500205E-4</v>
      </c>
    </row>
    <row r="646" spans="1:6" x14ac:dyDescent="0.2">
      <c r="A646" s="58" t="s">
        <v>407</v>
      </c>
      <c r="B646" s="58" t="s">
        <v>771</v>
      </c>
      <c r="C646" s="69">
        <v>221</v>
      </c>
      <c r="D646" s="70">
        <v>9649721</v>
      </c>
      <c r="E646" s="70">
        <v>578872</v>
      </c>
      <c r="F646" s="71">
        <v>7.4988771332723048E-4</v>
      </c>
    </row>
    <row r="647" spans="1:6" x14ac:dyDescent="0.2">
      <c r="A647" s="58" t="s">
        <v>407</v>
      </c>
      <c r="B647" s="58" t="s">
        <v>3</v>
      </c>
      <c r="C647" s="69">
        <v>94</v>
      </c>
      <c r="D647" s="70">
        <v>9503407</v>
      </c>
      <c r="E647" s="70">
        <v>570204</v>
      </c>
      <c r="F647" s="71">
        <v>7.3865893270021719E-4</v>
      </c>
    </row>
    <row r="648" spans="1:6" x14ac:dyDescent="0.2">
      <c r="A648" s="58" t="s">
        <v>407</v>
      </c>
      <c r="B648" s="58" t="s">
        <v>2</v>
      </c>
      <c r="C648" s="69">
        <v>57</v>
      </c>
      <c r="D648" s="70">
        <v>9418448</v>
      </c>
      <c r="E648" s="70">
        <v>565107</v>
      </c>
      <c r="F648" s="71">
        <v>7.3205612987881812E-4</v>
      </c>
    </row>
    <row r="649" spans="1:6" x14ac:dyDescent="0.2">
      <c r="A649" s="58" t="s">
        <v>407</v>
      </c>
      <c r="B649" s="58" t="s">
        <v>6</v>
      </c>
      <c r="C649" s="69">
        <v>28</v>
      </c>
      <c r="D649" s="70">
        <v>1443738</v>
      </c>
      <c r="E649" s="70">
        <v>86624</v>
      </c>
      <c r="F649" s="71">
        <v>1.1221526223285633E-4</v>
      </c>
    </row>
    <row r="650" spans="1:6" x14ac:dyDescent="0.2">
      <c r="A650" s="58" t="s">
        <v>407</v>
      </c>
      <c r="B650" s="58" t="s">
        <v>10</v>
      </c>
      <c r="C650" s="69">
        <v>440</v>
      </c>
      <c r="D650" s="70">
        <v>10236485</v>
      </c>
      <c r="E650" s="70">
        <v>614189</v>
      </c>
      <c r="F650" s="71">
        <v>7.9563838769320045E-4</v>
      </c>
    </row>
    <row r="651" spans="1:6" x14ac:dyDescent="0.2">
      <c r="A651" s="58" t="s">
        <v>407</v>
      </c>
      <c r="B651" s="58" t="s">
        <v>4</v>
      </c>
      <c r="C651" s="69">
        <v>63</v>
      </c>
      <c r="D651" s="70">
        <v>4566537</v>
      </c>
      <c r="E651" s="70">
        <v>273992</v>
      </c>
      <c r="F651" s="71">
        <v>3.5493724752614487E-4</v>
      </c>
    </row>
    <row r="652" spans="1:6" x14ac:dyDescent="0.2">
      <c r="A652" s="58" t="s">
        <v>407</v>
      </c>
      <c r="B652" s="58" t="s">
        <v>772</v>
      </c>
      <c r="C652" s="69">
        <v>756</v>
      </c>
      <c r="D652" s="70">
        <v>18431528</v>
      </c>
      <c r="E652" s="70">
        <v>1094277</v>
      </c>
      <c r="F652" s="71">
        <v>1.4175584192646763E-3</v>
      </c>
    </row>
    <row r="653" spans="1:6" x14ac:dyDescent="0.2">
      <c r="A653" s="58" t="s">
        <v>407</v>
      </c>
      <c r="B653" s="58" t="s">
        <v>8</v>
      </c>
      <c r="C653" s="69">
        <v>162</v>
      </c>
      <c r="D653" s="70">
        <v>5530972</v>
      </c>
      <c r="E653" s="70">
        <v>331858</v>
      </c>
      <c r="F653" s="71">
        <v>4.2989855575904177E-4</v>
      </c>
    </row>
    <row r="654" spans="1:6" x14ac:dyDescent="0.2">
      <c r="A654" s="58" t="s">
        <v>407</v>
      </c>
      <c r="B654" s="58" t="s">
        <v>773</v>
      </c>
      <c r="C654" s="69">
        <v>106</v>
      </c>
      <c r="D654" s="70">
        <v>12598796</v>
      </c>
      <c r="E654" s="70">
        <v>755928</v>
      </c>
      <c r="F654" s="71">
        <v>9.7925123232774536E-4</v>
      </c>
    </row>
    <row r="655" spans="1:6" x14ac:dyDescent="0.2">
      <c r="A655" s="58" t="s">
        <v>407</v>
      </c>
      <c r="B655" s="58" t="s">
        <v>25</v>
      </c>
      <c r="C655" s="69">
        <v>92</v>
      </c>
      <c r="D655" s="70">
        <v>11817771</v>
      </c>
      <c r="E655" s="70">
        <v>709066</v>
      </c>
      <c r="F655" s="71">
        <v>9.1854482741968169E-4</v>
      </c>
    </row>
    <row r="656" spans="1:6" x14ac:dyDescent="0.2">
      <c r="A656" s="58" t="s">
        <v>407</v>
      </c>
      <c r="B656" s="58" t="s">
        <v>51</v>
      </c>
      <c r="C656" s="69">
        <v>2076</v>
      </c>
      <c r="D656" s="70">
        <v>96054552</v>
      </c>
      <c r="E656" s="70">
        <v>5751548</v>
      </c>
      <c r="F656" s="71">
        <v>7.4507234376715503E-3</v>
      </c>
    </row>
    <row r="657" spans="1:6" x14ac:dyDescent="0.2">
      <c r="A657" s="58" t="s">
        <v>313</v>
      </c>
      <c r="B657" s="58" t="s">
        <v>5</v>
      </c>
      <c r="C657" s="69">
        <v>18</v>
      </c>
      <c r="D657" s="70">
        <v>309198</v>
      </c>
      <c r="E657" s="70">
        <v>18552</v>
      </c>
      <c r="F657" s="71">
        <v>2.4032803206316385E-5</v>
      </c>
    </row>
    <row r="658" spans="1:6" x14ac:dyDescent="0.2">
      <c r="A658" s="58" t="s">
        <v>313</v>
      </c>
      <c r="B658" s="58" t="s">
        <v>1</v>
      </c>
      <c r="C658" s="69">
        <v>24</v>
      </c>
      <c r="D658" s="70">
        <v>3026341</v>
      </c>
      <c r="E658" s="70">
        <v>181580</v>
      </c>
      <c r="F658" s="71">
        <v>2.3522404086906692E-4</v>
      </c>
    </row>
    <row r="659" spans="1:6" x14ac:dyDescent="0.2">
      <c r="A659" s="58" t="s">
        <v>313</v>
      </c>
      <c r="B659" s="58" t="s">
        <v>771</v>
      </c>
      <c r="C659" s="69">
        <v>125</v>
      </c>
      <c r="D659" s="70">
        <v>3384542</v>
      </c>
      <c r="E659" s="70">
        <v>203073</v>
      </c>
      <c r="F659" s="71">
        <v>2.6306670146163688E-4</v>
      </c>
    </row>
    <row r="660" spans="1:6" x14ac:dyDescent="0.2">
      <c r="A660" s="58" t="s">
        <v>313</v>
      </c>
      <c r="B660" s="58" t="s">
        <v>3</v>
      </c>
      <c r="C660" s="69">
        <v>56</v>
      </c>
      <c r="D660" s="70">
        <v>4503718</v>
      </c>
      <c r="E660" s="70">
        <v>270223</v>
      </c>
      <c r="F660" s="71">
        <v>3.5005477473158865E-4</v>
      </c>
    </row>
    <row r="661" spans="1:6" x14ac:dyDescent="0.2">
      <c r="A661" s="58" t="s">
        <v>313</v>
      </c>
      <c r="B661" s="58" t="s">
        <v>2</v>
      </c>
      <c r="C661" s="69">
        <v>23</v>
      </c>
      <c r="D661" s="70">
        <v>6871345</v>
      </c>
      <c r="E661" s="70">
        <v>412281</v>
      </c>
      <c r="F661" s="71">
        <v>5.340808612927623E-4</v>
      </c>
    </row>
    <row r="662" spans="1:6" x14ac:dyDescent="0.2">
      <c r="A662" s="58" t="s">
        <v>313</v>
      </c>
      <c r="B662" s="58" t="s">
        <v>6</v>
      </c>
      <c r="C662" s="69">
        <v>13</v>
      </c>
      <c r="D662" s="70">
        <v>322534</v>
      </c>
      <c r="E662" s="70">
        <v>19352</v>
      </c>
      <c r="F662" s="71">
        <v>2.506914659598074E-5</v>
      </c>
    </row>
    <row r="663" spans="1:6" x14ac:dyDescent="0.2">
      <c r="A663" s="58" t="s">
        <v>313</v>
      </c>
      <c r="B663" s="58" t="s">
        <v>10</v>
      </c>
      <c r="C663" s="69">
        <v>193</v>
      </c>
      <c r="D663" s="70">
        <v>3916361</v>
      </c>
      <c r="E663" s="70">
        <v>234982</v>
      </c>
      <c r="F663" s="71">
        <v>3.0440255298763675E-4</v>
      </c>
    </row>
    <row r="664" spans="1:6" x14ac:dyDescent="0.2">
      <c r="A664" s="58" t="s">
        <v>313</v>
      </c>
      <c r="B664" s="58" t="s">
        <v>4</v>
      </c>
      <c r="C664" s="69">
        <v>27</v>
      </c>
      <c r="D664" s="70">
        <v>1617115</v>
      </c>
      <c r="E664" s="70">
        <v>97027</v>
      </c>
      <c r="F664" s="71">
        <v>1.2569161258620419E-4</v>
      </c>
    </row>
    <row r="665" spans="1:6" x14ac:dyDescent="0.2">
      <c r="A665" s="58" t="s">
        <v>313</v>
      </c>
      <c r="B665" s="58" t="s">
        <v>772</v>
      </c>
      <c r="C665" s="69">
        <v>278</v>
      </c>
      <c r="D665" s="70">
        <v>5739145</v>
      </c>
      <c r="E665" s="70">
        <v>336807</v>
      </c>
      <c r="F665" s="71">
        <v>4.3630963505335291E-4</v>
      </c>
    </row>
    <row r="666" spans="1:6" x14ac:dyDescent="0.2">
      <c r="A666" s="58" t="s">
        <v>313</v>
      </c>
      <c r="B666" s="58" t="s">
        <v>8</v>
      </c>
      <c r="C666" s="69">
        <v>110</v>
      </c>
      <c r="D666" s="70">
        <v>1996963</v>
      </c>
      <c r="E666" s="70">
        <v>119818</v>
      </c>
      <c r="F666" s="71">
        <v>1.5521574032850458E-4</v>
      </c>
    </row>
    <row r="667" spans="1:6" x14ac:dyDescent="0.2">
      <c r="A667" s="58" t="s">
        <v>313</v>
      </c>
      <c r="B667" s="58" t="s">
        <v>773</v>
      </c>
      <c r="C667" s="69">
        <v>45</v>
      </c>
      <c r="D667" s="70">
        <v>6980199</v>
      </c>
      <c r="E667" s="70">
        <v>418812</v>
      </c>
      <c r="F667" s="71">
        <v>5.4254130964013472E-4</v>
      </c>
    </row>
    <row r="668" spans="1:6" x14ac:dyDescent="0.2">
      <c r="A668" s="58" t="s">
        <v>313</v>
      </c>
      <c r="B668" s="58" t="s">
        <v>25</v>
      </c>
      <c r="C668" s="69">
        <v>54</v>
      </c>
      <c r="D668" s="70">
        <v>4325372</v>
      </c>
      <c r="E668" s="70">
        <v>259522</v>
      </c>
      <c r="F668" s="71">
        <v>3.3619238646559083E-4</v>
      </c>
    </row>
    <row r="669" spans="1:6" x14ac:dyDescent="0.2">
      <c r="A669" s="58" t="s">
        <v>313</v>
      </c>
      <c r="B669" s="58" t="s">
        <v>51</v>
      </c>
      <c r="C669" s="69">
        <v>966</v>
      </c>
      <c r="D669" s="70">
        <v>42992836</v>
      </c>
      <c r="E669" s="70">
        <v>2572029</v>
      </c>
      <c r="F669" s="71">
        <v>3.3318815652187759E-3</v>
      </c>
    </row>
    <row r="670" spans="1:6" x14ac:dyDescent="0.2">
      <c r="A670" s="58" t="s">
        <v>422</v>
      </c>
      <c r="B670" s="58" t="s">
        <v>5</v>
      </c>
      <c r="C670" s="69">
        <v>280</v>
      </c>
      <c r="D670" s="70">
        <v>17564024</v>
      </c>
      <c r="E670" s="70">
        <v>1053841</v>
      </c>
      <c r="F670" s="71">
        <v>1.3651764426340916E-3</v>
      </c>
    </row>
    <row r="671" spans="1:6" x14ac:dyDescent="0.2">
      <c r="A671" s="58" t="s">
        <v>422</v>
      </c>
      <c r="B671" s="58" t="s">
        <v>1</v>
      </c>
      <c r="C671" s="69">
        <v>114</v>
      </c>
      <c r="D671" s="70">
        <v>46118967</v>
      </c>
      <c r="E671" s="70">
        <v>2767138</v>
      </c>
      <c r="F671" s="71">
        <v>3.5846314682363039E-3</v>
      </c>
    </row>
    <row r="672" spans="1:6" x14ac:dyDescent="0.2">
      <c r="A672" s="58" t="s">
        <v>422</v>
      </c>
      <c r="B672" s="58" t="s">
        <v>771</v>
      </c>
      <c r="C672" s="69">
        <v>1185</v>
      </c>
      <c r="D672" s="70">
        <v>94559613</v>
      </c>
      <c r="E672" s="70">
        <v>5673577</v>
      </c>
      <c r="F672" s="71">
        <v>7.3497175246271512E-3</v>
      </c>
    </row>
    <row r="673" spans="1:6" x14ac:dyDescent="0.2">
      <c r="A673" s="58" t="s">
        <v>422</v>
      </c>
      <c r="B673" s="58" t="s">
        <v>3</v>
      </c>
      <c r="C673" s="69">
        <v>248</v>
      </c>
      <c r="D673" s="70">
        <v>44482535</v>
      </c>
      <c r="E673" s="70">
        <v>2668952</v>
      </c>
      <c r="F673" s="71">
        <v>3.4574384531643235E-3</v>
      </c>
    </row>
    <row r="674" spans="1:6" x14ac:dyDescent="0.2">
      <c r="A674" s="58" t="s">
        <v>422</v>
      </c>
      <c r="B674" s="58" t="s">
        <v>2</v>
      </c>
      <c r="C674" s="69">
        <v>168</v>
      </c>
      <c r="D674" s="70">
        <v>76363965</v>
      </c>
      <c r="E674" s="70">
        <v>4581838</v>
      </c>
      <c r="F674" s="71">
        <v>5.9354469047661852E-3</v>
      </c>
    </row>
    <row r="675" spans="1:6" x14ac:dyDescent="0.2">
      <c r="A675" s="58" t="s">
        <v>422</v>
      </c>
      <c r="B675" s="58" t="s">
        <v>6</v>
      </c>
      <c r="C675" s="69">
        <v>149</v>
      </c>
      <c r="D675" s="70">
        <v>26353938</v>
      </c>
      <c r="E675" s="70">
        <v>1581236</v>
      </c>
      <c r="F675" s="71">
        <v>2.0483793451241319E-3</v>
      </c>
    </row>
    <row r="676" spans="1:6" x14ac:dyDescent="0.2">
      <c r="A676" s="58" t="s">
        <v>422</v>
      </c>
      <c r="B676" s="58" t="s">
        <v>10</v>
      </c>
      <c r="C676" s="69">
        <v>1064</v>
      </c>
      <c r="D676" s="70">
        <v>52472733</v>
      </c>
      <c r="E676" s="70">
        <v>3148331</v>
      </c>
      <c r="F676" s="71">
        <v>4.0784400254067097E-3</v>
      </c>
    </row>
    <row r="677" spans="1:6" x14ac:dyDescent="0.2">
      <c r="A677" s="58" t="s">
        <v>422</v>
      </c>
      <c r="B677" s="58" t="s">
        <v>4</v>
      </c>
      <c r="C677" s="69">
        <v>218</v>
      </c>
      <c r="D677" s="70">
        <v>24433310</v>
      </c>
      <c r="E677" s="70">
        <v>1465999</v>
      </c>
      <c r="F677" s="71">
        <v>1.899097966130693E-3</v>
      </c>
    </row>
    <row r="678" spans="1:6" x14ac:dyDescent="0.2">
      <c r="A678" s="58" t="s">
        <v>422</v>
      </c>
      <c r="B678" s="58" t="s">
        <v>772</v>
      </c>
      <c r="C678" s="69">
        <v>2274</v>
      </c>
      <c r="D678" s="70">
        <v>84533685</v>
      </c>
      <c r="E678" s="70">
        <v>4898371</v>
      </c>
      <c r="F678" s="71">
        <v>6.3454930074669687E-3</v>
      </c>
    </row>
    <row r="679" spans="1:6" x14ac:dyDescent="0.2">
      <c r="A679" s="58" t="s">
        <v>422</v>
      </c>
      <c r="B679" s="58" t="s">
        <v>8</v>
      </c>
      <c r="C679" s="69">
        <v>888</v>
      </c>
      <c r="D679" s="70">
        <v>74412352</v>
      </c>
      <c r="E679" s="70">
        <v>4464741</v>
      </c>
      <c r="F679" s="71">
        <v>5.7837560273917765E-3</v>
      </c>
    </row>
    <row r="680" spans="1:6" x14ac:dyDescent="0.2">
      <c r="A680" s="58" t="s">
        <v>422</v>
      </c>
      <c r="B680" s="58" t="s">
        <v>773</v>
      </c>
      <c r="C680" s="69">
        <v>163</v>
      </c>
      <c r="D680" s="70">
        <v>25549955</v>
      </c>
      <c r="E680" s="70">
        <v>1514017</v>
      </c>
      <c r="F680" s="71">
        <v>1.9613018872368217E-3</v>
      </c>
    </row>
    <row r="681" spans="1:6" x14ac:dyDescent="0.2">
      <c r="A681" s="58" t="s">
        <v>422</v>
      </c>
      <c r="B681" s="58" t="s">
        <v>25</v>
      </c>
      <c r="C681" s="69">
        <v>265</v>
      </c>
      <c r="D681" s="70">
        <v>44644054</v>
      </c>
      <c r="E681" s="70">
        <v>2678643</v>
      </c>
      <c r="F681" s="71">
        <v>3.4699924579008703E-3</v>
      </c>
    </row>
    <row r="682" spans="1:6" x14ac:dyDescent="0.2">
      <c r="A682" s="58" t="s">
        <v>422</v>
      </c>
      <c r="B682" s="58" t="s">
        <v>51</v>
      </c>
      <c r="C682" s="69">
        <v>7016</v>
      </c>
      <c r="D682" s="70">
        <v>611489131</v>
      </c>
      <c r="E682" s="70">
        <v>36496684</v>
      </c>
      <c r="F682" s="71">
        <v>4.7278871510086029E-2</v>
      </c>
    </row>
    <row r="683" spans="1:6" x14ac:dyDescent="0.2">
      <c r="A683" s="58" t="s">
        <v>432</v>
      </c>
      <c r="B683" s="58" t="s">
        <v>5</v>
      </c>
      <c r="C683" s="69" t="s">
        <v>770</v>
      </c>
      <c r="D683" s="70" t="s">
        <v>770</v>
      </c>
      <c r="E683" s="70" t="s">
        <v>770</v>
      </c>
      <c r="F683" s="71" t="s">
        <v>770</v>
      </c>
    </row>
    <row r="684" spans="1:6" x14ac:dyDescent="0.2">
      <c r="A684" s="58" t="s">
        <v>432</v>
      </c>
      <c r="B684" s="58" t="s">
        <v>1</v>
      </c>
      <c r="C684" s="69">
        <v>21</v>
      </c>
      <c r="D684" s="70">
        <v>2155390</v>
      </c>
      <c r="E684" s="70">
        <v>129323</v>
      </c>
      <c r="F684" s="71">
        <v>1.6752879522695418E-4</v>
      </c>
    </row>
    <row r="685" spans="1:6" x14ac:dyDescent="0.2">
      <c r="A685" s="58" t="s">
        <v>432</v>
      </c>
      <c r="B685" s="58" t="s">
        <v>771</v>
      </c>
      <c r="C685" s="69">
        <v>129</v>
      </c>
      <c r="D685" s="70">
        <v>4485288</v>
      </c>
      <c r="E685" s="70">
        <v>269117</v>
      </c>
      <c r="F685" s="71">
        <v>3.4862202999537769E-4</v>
      </c>
    </row>
    <row r="686" spans="1:6" x14ac:dyDescent="0.2">
      <c r="A686" s="58" t="s">
        <v>432</v>
      </c>
      <c r="B686" s="58" t="s">
        <v>3</v>
      </c>
      <c r="C686" s="69">
        <v>32</v>
      </c>
      <c r="D686" s="70">
        <v>3728876</v>
      </c>
      <c r="E686" s="70">
        <v>223733</v>
      </c>
      <c r="F686" s="71">
        <v>2.8983026949971886E-4</v>
      </c>
    </row>
    <row r="687" spans="1:6" x14ac:dyDescent="0.2">
      <c r="A687" s="58" t="s">
        <v>432</v>
      </c>
      <c r="B687" s="58" t="s">
        <v>2</v>
      </c>
      <c r="C687" s="69">
        <v>42</v>
      </c>
      <c r="D687" s="70">
        <v>6981028</v>
      </c>
      <c r="E687" s="70">
        <v>418862</v>
      </c>
      <c r="F687" s="71">
        <v>5.4260608110198868E-4</v>
      </c>
    </row>
    <row r="688" spans="1:6" x14ac:dyDescent="0.2">
      <c r="A688" s="58" t="s">
        <v>432</v>
      </c>
      <c r="B688" s="58" t="s">
        <v>6</v>
      </c>
      <c r="C688" s="69">
        <v>24</v>
      </c>
      <c r="D688" s="70">
        <v>2478003</v>
      </c>
      <c r="E688" s="70">
        <v>148680</v>
      </c>
      <c r="F688" s="71">
        <v>1.9260441896912033E-4</v>
      </c>
    </row>
    <row r="689" spans="1:6" x14ac:dyDescent="0.2">
      <c r="A689" s="58" t="s">
        <v>432</v>
      </c>
      <c r="B689" s="58" t="s">
        <v>10</v>
      </c>
      <c r="C689" s="69">
        <v>270</v>
      </c>
      <c r="D689" s="70">
        <v>10524382</v>
      </c>
      <c r="E689" s="70">
        <v>631463</v>
      </c>
      <c r="F689" s="71">
        <v>8.1801563233452801E-4</v>
      </c>
    </row>
    <row r="690" spans="1:6" x14ac:dyDescent="0.2">
      <c r="A690" s="58" t="s">
        <v>432</v>
      </c>
      <c r="B690" s="58" t="s">
        <v>4</v>
      </c>
      <c r="C690" s="69">
        <v>59</v>
      </c>
      <c r="D690" s="70">
        <v>4576508</v>
      </c>
      <c r="E690" s="70">
        <v>274590</v>
      </c>
      <c r="F690" s="71">
        <v>3.5571191420991896E-4</v>
      </c>
    </row>
    <row r="691" spans="1:6" x14ac:dyDescent="0.2">
      <c r="A691" s="58" t="s">
        <v>432</v>
      </c>
      <c r="B691" s="58" t="s">
        <v>772</v>
      </c>
      <c r="C691" s="69">
        <v>395</v>
      </c>
      <c r="D691" s="70">
        <v>6759973</v>
      </c>
      <c r="E691" s="70">
        <v>401099</v>
      </c>
      <c r="F691" s="71">
        <v>5.1959537156372876E-4</v>
      </c>
    </row>
    <row r="692" spans="1:6" x14ac:dyDescent="0.2">
      <c r="A692" s="58" t="s">
        <v>432</v>
      </c>
      <c r="B692" s="58" t="s">
        <v>8</v>
      </c>
      <c r="C692" s="69" t="s">
        <v>770</v>
      </c>
      <c r="D692" s="70" t="s">
        <v>770</v>
      </c>
      <c r="E692" s="70" t="s">
        <v>770</v>
      </c>
      <c r="F692" s="71" t="s">
        <v>770</v>
      </c>
    </row>
    <row r="693" spans="1:6" x14ac:dyDescent="0.2">
      <c r="A693" s="58" t="s">
        <v>432</v>
      </c>
      <c r="B693" s="58" t="s">
        <v>773</v>
      </c>
      <c r="C693" s="69">
        <v>81</v>
      </c>
      <c r="D693" s="70">
        <v>5574985</v>
      </c>
      <c r="E693" s="70">
        <v>334499</v>
      </c>
      <c r="F693" s="71">
        <v>4.3331978437417124E-4</v>
      </c>
    </row>
    <row r="694" spans="1:6" x14ac:dyDescent="0.2">
      <c r="A694" s="58" t="s">
        <v>432</v>
      </c>
      <c r="B694" s="58" t="s">
        <v>25</v>
      </c>
      <c r="C694" s="69">
        <v>93</v>
      </c>
      <c r="D694" s="70">
        <v>6409475</v>
      </c>
      <c r="E694" s="70">
        <v>384569</v>
      </c>
      <c r="F694" s="71">
        <v>4.9818192627478907E-4</v>
      </c>
    </row>
    <row r="695" spans="1:6" x14ac:dyDescent="0.2">
      <c r="A695" s="58" t="s">
        <v>432</v>
      </c>
      <c r="B695" s="58" t="s">
        <v>51</v>
      </c>
      <c r="C695" s="69">
        <v>1256</v>
      </c>
      <c r="D695" s="70">
        <v>54833815</v>
      </c>
      <c r="E695" s="70">
        <v>3285530</v>
      </c>
      <c r="F695" s="71">
        <v>4.256171621304909E-3</v>
      </c>
    </row>
    <row r="696" spans="1:6" x14ac:dyDescent="0.2">
      <c r="A696" s="58" t="s">
        <v>439</v>
      </c>
      <c r="B696" s="58" t="s">
        <v>5</v>
      </c>
      <c r="C696" s="69" t="s">
        <v>770</v>
      </c>
      <c r="D696" s="70" t="s">
        <v>770</v>
      </c>
      <c r="E696" s="70" t="s">
        <v>770</v>
      </c>
      <c r="F696" s="71" t="s">
        <v>770</v>
      </c>
    </row>
    <row r="697" spans="1:6" x14ac:dyDescent="0.2">
      <c r="A697" s="58" t="s">
        <v>439</v>
      </c>
      <c r="B697" s="58" t="s">
        <v>1</v>
      </c>
      <c r="C697" s="69">
        <v>16</v>
      </c>
      <c r="D697" s="70">
        <v>1050604</v>
      </c>
      <c r="E697" s="70">
        <v>63036</v>
      </c>
      <c r="F697" s="71">
        <v>8.1658677388602834E-5</v>
      </c>
    </row>
    <row r="698" spans="1:6" x14ac:dyDescent="0.2">
      <c r="A698" s="58" t="s">
        <v>439</v>
      </c>
      <c r="B698" s="58" t="s">
        <v>771</v>
      </c>
      <c r="C698" s="69">
        <v>51</v>
      </c>
      <c r="D698" s="70">
        <v>1407816</v>
      </c>
      <c r="E698" s="70">
        <v>84469</v>
      </c>
      <c r="F698" s="71">
        <v>1.0942361222694797E-4</v>
      </c>
    </row>
    <row r="699" spans="1:6" x14ac:dyDescent="0.2">
      <c r="A699" s="58" t="s">
        <v>439</v>
      </c>
      <c r="B699" s="58" t="s">
        <v>3</v>
      </c>
      <c r="C699" s="69">
        <v>24</v>
      </c>
      <c r="D699" s="70">
        <v>1280281</v>
      </c>
      <c r="E699" s="70">
        <v>76817</v>
      </c>
      <c r="F699" s="71">
        <v>9.9510987704808419E-5</v>
      </c>
    </row>
    <row r="700" spans="1:6" x14ac:dyDescent="0.2">
      <c r="A700" s="58" t="s">
        <v>439</v>
      </c>
      <c r="B700" s="58" t="s">
        <v>2</v>
      </c>
      <c r="C700" s="69">
        <v>30</v>
      </c>
      <c r="D700" s="70">
        <v>1208524</v>
      </c>
      <c r="E700" s="70">
        <v>72511</v>
      </c>
      <c r="F700" s="71">
        <v>9.3932869409940031E-5</v>
      </c>
    </row>
    <row r="701" spans="1:6" x14ac:dyDescent="0.2">
      <c r="A701" s="58" t="s">
        <v>439</v>
      </c>
      <c r="B701" s="58" t="s">
        <v>6</v>
      </c>
      <c r="C701" s="69" t="s">
        <v>770</v>
      </c>
      <c r="D701" s="70" t="s">
        <v>770</v>
      </c>
      <c r="E701" s="70" t="s">
        <v>770</v>
      </c>
      <c r="F701" s="71" t="s">
        <v>770</v>
      </c>
    </row>
    <row r="702" spans="1:6" x14ac:dyDescent="0.2">
      <c r="A702" s="58" t="s">
        <v>439</v>
      </c>
      <c r="B702" s="58" t="s">
        <v>10</v>
      </c>
      <c r="C702" s="69">
        <v>171</v>
      </c>
      <c r="D702" s="70">
        <v>3754422</v>
      </c>
      <c r="E702" s="70">
        <v>225265</v>
      </c>
      <c r="F702" s="71">
        <v>2.9181486709092607E-4</v>
      </c>
    </row>
    <row r="703" spans="1:6" x14ac:dyDescent="0.2">
      <c r="A703" s="58" t="s">
        <v>439</v>
      </c>
      <c r="B703" s="58" t="s">
        <v>4</v>
      </c>
      <c r="C703" s="69">
        <v>18</v>
      </c>
      <c r="D703" s="70">
        <v>645021</v>
      </c>
      <c r="E703" s="70">
        <v>38701</v>
      </c>
      <c r="F703" s="71">
        <v>5.0134406904250242E-5</v>
      </c>
    </row>
    <row r="704" spans="1:6" x14ac:dyDescent="0.2">
      <c r="A704" s="58" t="s">
        <v>439</v>
      </c>
      <c r="B704" s="58" t="s">
        <v>772</v>
      </c>
      <c r="C704" s="69">
        <v>193</v>
      </c>
      <c r="D704" s="70">
        <v>2322693</v>
      </c>
      <c r="E704" s="70">
        <v>139119</v>
      </c>
      <c r="F704" s="71">
        <v>1.8021882003339422E-4</v>
      </c>
    </row>
    <row r="705" spans="1:6" x14ac:dyDescent="0.2">
      <c r="A705" s="58" t="s">
        <v>439</v>
      </c>
      <c r="B705" s="58" t="s">
        <v>8</v>
      </c>
      <c r="C705" s="69">
        <v>54</v>
      </c>
      <c r="D705" s="70">
        <v>1226694</v>
      </c>
      <c r="E705" s="70">
        <v>73602</v>
      </c>
      <c r="F705" s="71">
        <v>9.53461827075948E-5</v>
      </c>
    </row>
    <row r="706" spans="1:6" x14ac:dyDescent="0.2">
      <c r="A706" s="58" t="s">
        <v>439</v>
      </c>
      <c r="B706" s="58" t="s">
        <v>773</v>
      </c>
      <c r="C706" s="69">
        <v>36</v>
      </c>
      <c r="D706" s="70">
        <v>703908</v>
      </c>
      <c r="E706" s="70">
        <v>42234</v>
      </c>
      <c r="F706" s="71">
        <v>5.4711158398855445E-5</v>
      </c>
    </row>
    <row r="707" spans="1:6" x14ac:dyDescent="0.2">
      <c r="A707" s="58" t="s">
        <v>439</v>
      </c>
      <c r="B707" s="58" t="s">
        <v>25</v>
      </c>
      <c r="C707" s="69">
        <v>48</v>
      </c>
      <c r="D707" s="70">
        <v>3254869</v>
      </c>
      <c r="E707" s="70">
        <v>195292</v>
      </c>
      <c r="F707" s="71">
        <v>2.5298696656791394E-4</v>
      </c>
    </row>
    <row r="708" spans="1:6" x14ac:dyDescent="0.2">
      <c r="A708" s="58" t="s">
        <v>439</v>
      </c>
      <c r="B708" s="58" t="s">
        <v>51</v>
      </c>
      <c r="C708" s="69">
        <v>656</v>
      </c>
      <c r="D708" s="70">
        <v>16880706</v>
      </c>
      <c r="E708" s="70">
        <v>1012600</v>
      </c>
      <c r="F708" s="71">
        <v>1.3117516454676571E-3</v>
      </c>
    </row>
    <row r="709" spans="1:6" x14ac:dyDescent="0.2">
      <c r="A709" s="58" t="s">
        <v>447</v>
      </c>
      <c r="B709" s="58" t="s">
        <v>5</v>
      </c>
      <c r="C709" s="69">
        <v>20</v>
      </c>
      <c r="D709" s="70">
        <v>431885</v>
      </c>
      <c r="E709" s="70">
        <v>25913</v>
      </c>
      <c r="F709" s="71">
        <v>3.3568457820465533E-5</v>
      </c>
    </row>
    <row r="710" spans="1:6" x14ac:dyDescent="0.2">
      <c r="A710" s="58" t="s">
        <v>447</v>
      </c>
      <c r="B710" s="58" t="s">
        <v>1</v>
      </c>
      <c r="C710" s="69">
        <v>39</v>
      </c>
      <c r="D710" s="70">
        <v>670513</v>
      </c>
      <c r="E710" s="70">
        <v>40231</v>
      </c>
      <c r="F710" s="71">
        <v>5.2116413636983322E-5</v>
      </c>
    </row>
    <row r="711" spans="1:6" x14ac:dyDescent="0.2">
      <c r="A711" s="58" t="s">
        <v>447</v>
      </c>
      <c r="B711" s="58" t="s">
        <v>771</v>
      </c>
      <c r="C711" s="69">
        <v>109</v>
      </c>
      <c r="D711" s="70">
        <v>4054616</v>
      </c>
      <c r="E711" s="70">
        <v>243277</v>
      </c>
      <c r="F711" s="71">
        <v>3.1514813850921903E-4</v>
      </c>
    </row>
    <row r="712" spans="1:6" x14ac:dyDescent="0.2">
      <c r="A712" s="58" t="s">
        <v>447</v>
      </c>
      <c r="B712" s="58" t="s">
        <v>3</v>
      </c>
      <c r="C712" s="69">
        <v>48</v>
      </c>
      <c r="D712" s="70">
        <v>5858397</v>
      </c>
      <c r="E712" s="70">
        <v>351504</v>
      </c>
      <c r="F712" s="71">
        <v>4.5534855855072418E-4</v>
      </c>
    </row>
    <row r="713" spans="1:6" x14ac:dyDescent="0.2">
      <c r="A713" s="58" t="s">
        <v>447</v>
      </c>
      <c r="B713" s="58" t="s">
        <v>2</v>
      </c>
      <c r="C713" s="69">
        <v>21</v>
      </c>
      <c r="D713" s="70">
        <v>1115030</v>
      </c>
      <c r="E713" s="70">
        <v>66902</v>
      </c>
      <c r="F713" s="71">
        <v>8.6666806819155824E-5</v>
      </c>
    </row>
    <row r="714" spans="1:6" x14ac:dyDescent="0.2">
      <c r="A714" s="58" t="s">
        <v>447</v>
      </c>
      <c r="B714" s="58" t="s">
        <v>6</v>
      </c>
      <c r="C714" s="69">
        <v>23</v>
      </c>
      <c r="D714" s="70">
        <v>1198417</v>
      </c>
      <c r="E714" s="70">
        <v>71905</v>
      </c>
      <c r="F714" s="71">
        <v>9.3147839292269291E-5</v>
      </c>
    </row>
    <row r="715" spans="1:6" x14ac:dyDescent="0.2">
      <c r="A715" s="58" t="s">
        <v>447</v>
      </c>
      <c r="B715" s="58" t="s">
        <v>10</v>
      </c>
      <c r="C715" s="69">
        <v>268</v>
      </c>
      <c r="D715" s="70">
        <v>7894481</v>
      </c>
      <c r="E715" s="70">
        <v>473669</v>
      </c>
      <c r="F715" s="71">
        <v>6.1360467129865654E-4</v>
      </c>
    </row>
    <row r="716" spans="1:6" x14ac:dyDescent="0.2">
      <c r="A716" s="58" t="s">
        <v>447</v>
      </c>
      <c r="B716" s="58" t="s">
        <v>4</v>
      </c>
      <c r="C716" s="69">
        <v>60</v>
      </c>
      <c r="D716" s="70">
        <v>4888481</v>
      </c>
      <c r="E716" s="70">
        <v>293309</v>
      </c>
      <c r="F716" s="71">
        <v>3.799610540988278E-4</v>
      </c>
    </row>
    <row r="717" spans="1:6" x14ac:dyDescent="0.2">
      <c r="A717" s="58" t="s">
        <v>447</v>
      </c>
      <c r="B717" s="58" t="s">
        <v>772</v>
      </c>
      <c r="C717" s="69">
        <v>361</v>
      </c>
      <c r="D717" s="70">
        <v>5943260</v>
      </c>
      <c r="E717" s="70">
        <v>352425</v>
      </c>
      <c r="F717" s="71">
        <v>4.5654164887807527E-4</v>
      </c>
    </row>
    <row r="718" spans="1:6" x14ac:dyDescent="0.2">
      <c r="A718" s="58" t="s">
        <v>447</v>
      </c>
      <c r="B718" s="58" t="s">
        <v>8</v>
      </c>
      <c r="C718" s="69">
        <v>112</v>
      </c>
      <c r="D718" s="70">
        <v>4412371</v>
      </c>
      <c r="E718" s="70">
        <v>264614</v>
      </c>
      <c r="F718" s="71">
        <v>3.4278871214080445E-4</v>
      </c>
    </row>
    <row r="719" spans="1:6" x14ac:dyDescent="0.2">
      <c r="A719" s="58" t="s">
        <v>447</v>
      </c>
      <c r="B719" s="58" t="s">
        <v>773</v>
      </c>
      <c r="C719" s="69">
        <v>96</v>
      </c>
      <c r="D719" s="70">
        <v>3971213</v>
      </c>
      <c r="E719" s="70">
        <v>238273</v>
      </c>
      <c r="F719" s="71">
        <v>3.0866581060686848E-4</v>
      </c>
    </row>
    <row r="720" spans="1:6" x14ac:dyDescent="0.2">
      <c r="A720" s="58" t="s">
        <v>447</v>
      </c>
      <c r="B720" s="58" t="s">
        <v>25</v>
      </c>
      <c r="C720" s="69">
        <v>114</v>
      </c>
      <c r="D720" s="70">
        <v>10919045</v>
      </c>
      <c r="E720" s="70">
        <v>655143</v>
      </c>
      <c r="F720" s="71">
        <v>8.4869139666859299E-4</v>
      </c>
    </row>
    <row r="721" spans="1:6" x14ac:dyDescent="0.2">
      <c r="A721" s="58" t="s">
        <v>447</v>
      </c>
      <c r="B721" s="58" t="s">
        <v>51</v>
      </c>
      <c r="C721" s="69">
        <v>1271</v>
      </c>
      <c r="D721" s="70">
        <v>51357707</v>
      </c>
      <c r="E721" s="70">
        <v>3077163</v>
      </c>
      <c r="F721" s="71">
        <v>3.9862469174621685E-3</v>
      </c>
    </row>
    <row r="722" spans="1:6" x14ac:dyDescent="0.2">
      <c r="A722" s="58" t="s">
        <v>459</v>
      </c>
      <c r="B722" s="58" t="s">
        <v>5</v>
      </c>
      <c r="C722" s="69">
        <v>30</v>
      </c>
      <c r="D722" s="70">
        <v>410843</v>
      </c>
      <c r="E722" s="70">
        <v>24651</v>
      </c>
      <c r="F722" s="71">
        <v>3.1933626123270012E-5</v>
      </c>
    </row>
    <row r="723" spans="1:6" x14ac:dyDescent="0.2">
      <c r="A723" s="58" t="s">
        <v>459</v>
      </c>
      <c r="B723" s="58" t="s">
        <v>1</v>
      </c>
      <c r="C723" s="69">
        <v>39</v>
      </c>
      <c r="D723" s="70">
        <v>6967394</v>
      </c>
      <c r="E723" s="70">
        <v>418044</v>
      </c>
      <c r="F723" s="71">
        <v>5.4154641998605685E-4</v>
      </c>
    </row>
    <row r="724" spans="1:6" x14ac:dyDescent="0.2">
      <c r="A724" s="58" t="s">
        <v>459</v>
      </c>
      <c r="B724" s="58" t="s">
        <v>771</v>
      </c>
      <c r="C724" s="69">
        <v>262</v>
      </c>
      <c r="D724" s="70">
        <v>12997041</v>
      </c>
      <c r="E724" s="70">
        <v>778795</v>
      </c>
      <c r="F724" s="71">
        <v>1.008873812692064E-3</v>
      </c>
    </row>
    <row r="725" spans="1:6" x14ac:dyDescent="0.2">
      <c r="A725" s="58" t="s">
        <v>459</v>
      </c>
      <c r="B725" s="58" t="s">
        <v>3</v>
      </c>
      <c r="C725" s="69">
        <v>66</v>
      </c>
      <c r="D725" s="70">
        <v>7565428</v>
      </c>
      <c r="E725" s="70">
        <v>453926</v>
      </c>
      <c r="F725" s="71">
        <v>5.880290118709774E-4</v>
      </c>
    </row>
    <row r="726" spans="1:6" x14ac:dyDescent="0.2">
      <c r="A726" s="58" t="s">
        <v>459</v>
      </c>
      <c r="B726" s="58" t="s">
        <v>2</v>
      </c>
      <c r="C726" s="69">
        <v>55</v>
      </c>
      <c r="D726" s="70">
        <v>15702570</v>
      </c>
      <c r="E726" s="70">
        <v>942154</v>
      </c>
      <c r="F726" s="71">
        <v>1.220493837432288E-3</v>
      </c>
    </row>
    <row r="727" spans="1:6" x14ac:dyDescent="0.2">
      <c r="A727" s="58" t="s">
        <v>459</v>
      </c>
      <c r="B727" s="58" t="s">
        <v>6</v>
      </c>
      <c r="C727" s="69">
        <v>21</v>
      </c>
      <c r="D727" s="70">
        <v>734386</v>
      </c>
      <c r="E727" s="70">
        <v>44063</v>
      </c>
      <c r="F727" s="71">
        <v>5.7080498473475579E-5</v>
      </c>
    </row>
    <row r="728" spans="1:6" x14ac:dyDescent="0.2">
      <c r="A728" s="58" t="s">
        <v>459</v>
      </c>
      <c r="B728" s="58" t="s">
        <v>10</v>
      </c>
      <c r="C728" s="69">
        <v>335</v>
      </c>
      <c r="D728" s="70">
        <v>21731822</v>
      </c>
      <c r="E728" s="70">
        <v>1303909</v>
      </c>
      <c r="F728" s="71">
        <v>1.6891218410923239E-3</v>
      </c>
    </row>
    <row r="729" spans="1:6" x14ac:dyDescent="0.2">
      <c r="A729" s="58" t="s">
        <v>459</v>
      </c>
      <c r="B729" s="58" t="s">
        <v>4</v>
      </c>
      <c r="C729" s="69">
        <v>69</v>
      </c>
      <c r="D729" s="70">
        <v>6265459</v>
      </c>
      <c r="E729" s="70">
        <v>375928</v>
      </c>
      <c r="F729" s="71">
        <v>4.8698812223717692E-4</v>
      </c>
    </row>
    <row r="730" spans="1:6" x14ac:dyDescent="0.2">
      <c r="A730" s="58" t="s">
        <v>459</v>
      </c>
      <c r="B730" s="58" t="s">
        <v>772</v>
      </c>
      <c r="C730" s="69">
        <v>665</v>
      </c>
      <c r="D730" s="70">
        <v>13224805</v>
      </c>
      <c r="E730" s="70">
        <v>777780</v>
      </c>
      <c r="F730" s="71">
        <v>1.0075589520164273E-3</v>
      </c>
    </row>
    <row r="731" spans="1:6" x14ac:dyDescent="0.2">
      <c r="A731" s="58" t="s">
        <v>459</v>
      </c>
      <c r="B731" s="58" t="s">
        <v>8</v>
      </c>
      <c r="C731" s="69">
        <v>187</v>
      </c>
      <c r="D731" s="70">
        <v>6150968</v>
      </c>
      <c r="E731" s="70">
        <v>369024</v>
      </c>
      <c r="F731" s="71">
        <v>4.7804447878437354E-4</v>
      </c>
    </row>
    <row r="732" spans="1:6" x14ac:dyDescent="0.2">
      <c r="A732" s="58" t="s">
        <v>459</v>
      </c>
      <c r="B732" s="58" t="s">
        <v>773</v>
      </c>
      <c r="C732" s="69">
        <v>75</v>
      </c>
      <c r="D732" s="70">
        <v>3651907</v>
      </c>
      <c r="E732" s="70">
        <v>219114</v>
      </c>
      <c r="F732" s="71">
        <v>2.8384668185364427E-4</v>
      </c>
    </row>
    <row r="733" spans="1:6" x14ac:dyDescent="0.2">
      <c r="A733" s="58" t="s">
        <v>459</v>
      </c>
      <c r="B733" s="58" t="s">
        <v>25</v>
      </c>
      <c r="C733" s="69">
        <v>120</v>
      </c>
      <c r="D733" s="70">
        <v>8457607</v>
      </c>
      <c r="E733" s="70">
        <v>507456</v>
      </c>
      <c r="F733" s="71">
        <v>6.5737333893189345E-4</v>
      </c>
    </row>
    <row r="734" spans="1:6" x14ac:dyDescent="0.2">
      <c r="A734" s="58" t="s">
        <v>459</v>
      </c>
      <c r="B734" s="58" t="s">
        <v>51</v>
      </c>
      <c r="C734" s="69">
        <v>1924</v>
      </c>
      <c r="D734" s="70">
        <v>103860230</v>
      </c>
      <c r="E734" s="70">
        <v>6214844</v>
      </c>
      <c r="F734" s="71">
        <v>8.0508906214939707E-3</v>
      </c>
    </row>
    <row r="735" spans="1:6" x14ac:dyDescent="0.2">
      <c r="A735" s="58" t="s">
        <v>465</v>
      </c>
      <c r="B735" s="58" t="s">
        <v>5</v>
      </c>
      <c r="C735" s="69">
        <v>234</v>
      </c>
      <c r="D735" s="70">
        <v>14208319</v>
      </c>
      <c r="E735" s="70">
        <v>852499</v>
      </c>
      <c r="F735" s="71">
        <v>1.1043521291818409E-3</v>
      </c>
    </row>
    <row r="736" spans="1:6" x14ac:dyDescent="0.2">
      <c r="A736" s="58" t="s">
        <v>465</v>
      </c>
      <c r="B736" s="58" t="s">
        <v>1</v>
      </c>
      <c r="C736" s="69">
        <v>189</v>
      </c>
      <c r="D736" s="70">
        <v>86096418</v>
      </c>
      <c r="E736" s="70">
        <v>5165785</v>
      </c>
      <c r="F736" s="71">
        <v>6.6919089214715986E-3</v>
      </c>
    </row>
    <row r="737" spans="1:6" x14ac:dyDescent="0.2">
      <c r="A737" s="58" t="s">
        <v>465</v>
      </c>
      <c r="B737" s="58" t="s">
        <v>771</v>
      </c>
      <c r="C737" s="69">
        <v>1638</v>
      </c>
      <c r="D737" s="70">
        <v>110598038</v>
      </c>
      <c r="E737" s="70">
        <v>6635883</v>
      </c>
      <c r="F737" s="71">
        <v>8.5963168520450835E-3</v>
      </c>
    </row>
    <row r="738" spans="1:6" x14ac:dyDescent="0.2">
      <c r="A738" s="58" t="s">
        <v>465</v>
      </c>
      <c r="B738" s="58" t="s">
        <v>3</v>
      </c>
      <c r="C738" s="69">
        <v>379</v>
      </c>
      <c r="D738" s="70">
        <v>72654908</v>
      </c>
      <c r="E738" s="70">
        <v>4359295</v>
      </c>
      <c r="F738" s="71">
        <v>5.6471581960585914E-3</v>
      </c>
    </row>
    <row r="739" spans="1:6" x14ac:dyDescent="0.2">
      <c r="A739" s="58" t="s">
        <v>465</v>
      </c>
      <c r="B739" s="58" t="s">
        <v>2</v>
      </c>
      <c r="C739" s="69">
        <v>295</v>
      </c>
      <c r="D739" s="70">
        <v>90152383</v>
      </c>
      <c r="E739" s="70">
        <v>5409143</v>
      </c>
      <c r="F739" s="71">
        <v>7.0071619897490211E-3</v>
      </c>
    </row>
    <row r="740" spans="1:6" x14ac:dyDescent="0.2">
      <c r="A740" s="58" t="s">
        <v>465</v>
      </c>
      <c r="B740" s="58" t="s">
        <v>6</v>
      </c>
      <c r="C740" s="69">
        <v>229</v>
      </c>
      <c r="D740" s="70">
        <v>26137059</v>
      </c>
      <c r="E740" s="70">
        <v>1568224</v>
      </c>
      <c r="F740" s="71">
        <v>2.0315232198912414E-3</v>
      </c>
    </row>
    <row r="741" spans="1:6" x14ac:dyDescent="0.2">
      <c r="A741" s="58" t="s">
        <v>465</v>
      </c>
      <c r="B741" s="58" t="s">
        <v>10</v>
      </c>
      <c r="C741" s="69">
        <v>2005</v>
      </c>
      <c r="D741" s="70">
        <v>120247417</v>
      </c>
      <c r="E741" s="70">
        <v>7214845</v>
      </c>
      <c r="F741" s="71">
        <v>9.3463211540036513E-3</v>
      </c>
    </row>
    <row r="742" spans="1:6" x14ac:dyDescent="0.2">
      <c r="A742" s="58" t="s">
        <v>465</v>
      </c>
      <c r="B742" s="58" t="s">
        <v>4</v>
      </c>
      <c r="C742" s="69">
        <v>369</v>
      </c>
      <c r="D742" s="70">
        <v>52534264</v>
      </c>
      <c r="E742" s="70">
        <v>3152056</v>
      </c>
      <c r="F742" s="71">
        <v>4.0832654993148343E-3</v>
      </c>
    </row>
    <row r="743" spans="1:6" x14ac:dyDescent="0.2">
      <c r="A743" s="58" t="s">
        <v>465</v>
      </c>
      <c r="B743" s="58" t="s">
        <v>772</v>
      </c>
      <c r="C743" s="69">
        <v>4289</v>
      </c>
      <c r="D743" s="70">
        <v>144583571</v>
      </c>
      <c r="E743" s="70">
        <v>8576162</v>
      </c>
      <c r="F743" s="71">
        <v>1.110981099673829E-2</v>
      </c>
    </row>
    <row r="744" spans="1:6" x14ac:dyDescent="0.2">
      <c r="A744" s="58" t="s">
        <v>465</v>
      </c>
      <c r="B744" s="58" t="s">
        <v>8</v>
      </c>
      <c r="C744" s="69">
        <v>1274</v>
      </c>
      <c r="D744" s="70">
        <v>62125523</v>
      </c>
      <c r="E744" s="70">
        <v>3727531</v>
      </c>
      <c r="F744" s="71">
        <v>4.8287526395237026E-3</v>
      </c>
    </row>
    <row r="745" spans="1:6" x14ac:dyDescent="0.2">
      <c r="A745" s="58" t="s">
        <v>465</v>
      </c>
      <c r="B745" s="58" t="s">
        <v>773</v>
      </c>
      <c r="C745" s="69">
        <v>407</v>
      </c>
      <c r="D745" s="70">
        <v>232056843</v>
      </c>
      <c r="E745" s="70">
        <v>13895936</v>
      </c>
      <c r="F745" s="71">
        <v>1.8001201770998669E-2</v>
      </c>
    </row>
    <row r="746" spans="1:6" x14ac:dyDescent="0.2">
      <c r="A746" s="58" t="s">
        <v>465</v>
      </c>
      <c r="B746" s="58" t="s">
        <v>25</v>
      </c>
      <c r="C746" s="69">
        <v>769</v>
      </c>
      <c r="D746" s="70">
        <v>146754070</v>
      </c>
      <c r="E746" s="70">
        <v>8805244</v>
      </c>
      <c r="F746" s="71">
        <v>1.1406570517227151E-2</v>
      </c>
    </row>
    <row r="747" spans="1:6" x14ac:dyDescent="0.2">
      <c r="A747" s="58" t="s">
        <v>465</v>
      </c>
      <c r="B747" s="58" t="s">
        <v>51</v>
      </c>
      <c r="C747" s="69">
        <v>12077</v>
      </c>
      <c r="D747" s="70">
        <v>1158148812</v>
      </c>
      <c r="E747" s="70">
        <v>69362602</v>
      </c>
      <c r="F747" s="71">
        <v>8.9854342590774433E-2</v>
      </c>
    </row>
    <row r="748" spans="1:6" x14ac:dyDescent="0.2">
      <c r="A748" s="58" t="s">
        <v>481</v>
      </c>
      <c r="B748" s="58" t="s">
        <v>5</v>
      </c>
      <c r="C748" s="69" t="s">
        <v>770</v>
      </c>
      <c r="D748" s="70" t="s">
        <v>770</v>
      </c>
      <c r="E748" s="70" t="s">
        <v>770</v>
      </c>
      <c r="F748" s="71" t="s">
        <v>770</v>
      </c>
    </row>
    <row r="749" spans="1:6" x14ac:dyDescent="0.2">
      <c r="A749" s="58" t="s">
        <v>481</v>
      </c>
      <c r="B749" s="58" t="s">
        <v>1</v>
      </c>
      <c r="C749" s="69" t="s">
        <v>770</v>
      </c>
      <c r="D749" s="70" t="s">
        <v>770</v>
      </c>
      <c r="E749" s="70" t="s">
        <v>770</v>
      </c>
      <c r="F749" s="71" t="s">
        <v>770</v>
      </c>
    </row>
    <row r="750" spans="1:6" x14ac:dyDescent="0.2">
      <c r="A750" s="58" t="s">
        <v>481</v>
      </c>
      <c r="B750" s="58" t="s">
        <v>771</v>
      </c>
      <c r="C750" s="69">
        <v>73</v>
      </c>
      <c r="D750" s="70">
        <v>1048621</v>
      </c>
      <c r="E750" s="70">
        <v>62917</v>
      </c>
      <c r="F750" s="71">
        <v>8.1504521309390266E-5</v>
      </c>
    </row>
    <row r="751" spans="1:6" x14ac:dyDescent="0.2">
      <c r="A751" s="58" t="s">
        <v>481</v>
      </c>
      <c r="B751" s="58" t="s">
        <v>3</v>
      </c>
      <c r="C751" s="69">
        <v>26</v>
      </c>
      <c r="D751" s="70">
        <v>705406</v>
      </c>
      <c r="E751" s="70">
        <v>42324</v>
      </c>
      <c r="F751" s="71">
        <v>5.4827747030192685E-5</v>
      </c>
    </row>
    <row r="752" spans="1:6" x14ac:dyDescent="0.2">
      <c r="A752" s="58" t="s">
        <v>481</v>
      </c>
      <c r="B752" s="58" t="s">
        <v>2</v>
      </c>
      <c r="C752" s="69">
        <v>31</v>
      </c>
      <c r="D752" s="70">
        <v>1090737</v>
      </c>
      <c r="E752" s="70">
        <v>65444</v>
      </c>
      <c r="F752" s="71">
        <v>8.4778070991492545E-5</v>
      </c>
    </row>
    <row r="753" spans="1:6" x14ac:dyDescent="0.2">
      <c r="A753" s="58" t="s">
        <v>481</v>
      </c>
      <c r="B753" s="58" t="s">
        <v>6</v>
      </c>
      <c r="C753" s="69" t="s">
        <v>770</v>
      </c>
      <c r="D753" s="70" t="s">
        <v>770</v>
      </c>
      <c r="E753" s="70" t="s">
        <v>770</v>
      </c>
      <c r="F753" s="71" t="s">
        <v>770</v>
      </c>
    </row>
    <row r="754" spans="1:6" x14ac:dyDescent="0.2">
      <c r="A754" s="58" t="s">
        <v>481</v>
      </c>
      <c r="B754" s="58" t="s">
        <v>10</v>
      </c>
      <c r="C754" s="69">
        <v>84</v>
      </c>
      <c r="D754" s="70">
        <v>1369904</v>
      </c>
      <c r="E754" s="70">
        <v>82194</v>
      </c>
      <c r="F754" s="71">
        <v>1.0647651071258996E-4</v>
      </c>
    </row>
    <row r="755" spans="1:6" x14ac:dyDescent="0.2">
      <c r="A755" s="58" t="s">
        <v>481</v>
      </c>
      <c r="B755" s="58" t="s">
        <v>4</v>
      </c>
      <c r="C755" s="69">
        <v>18</v>
      </c>
      <c r="D755" s="70">
        <v>1016822</v>
      </c>
      <c r="E755" s="70">
        <v>61009</v>
      </c>
      <c r="F755" s="71">
        <v>7.903284232504077E-5</v>
      </c>
    </row>
    <row r="756" spans="1:6" x14ac:dyDescent="0.2">
      <c r="A756" s="58" t="s">
        <v>481</v>
      </c>
      <c r="B756" s="58" t="s">
        <v>772</v>
      </c>
      <c r="C756" s="69">
        <v>159</v>
      </c>
      <c r="D756" s="70">
        <v>1709826</v>
      </c>
      <c r="E756" s="70">
        <v>102569</v>
      </c>
      <c r="F756" s="71">
        <v>1.32870881418104E-4</v>
      </c>
    </row>
    <row r="757" spans="1:6" x14ac:dyDescent="0.2">
      <c r="A757" s="58" t="s">
        <v>481</v>
      </c>
      <c r="B757" s="58" t="s">
        <v>8</v>
      </c>
      <c r="C757" s="69">
        <v>37</v>
      </c>
      <c r="D757" s="70">
        <v>744035</v>
      </c>
      <c r="E757" s="70">
        <v>44642</v>
      </c>
      <c r="F757" s="71">
        <v>5.7830552001745156E-5</v>
      </c>
    </row>
    <row r="758" spans="1:6" x14ac:dyDescent="0.2">
      <c r="A758" s="58" t="s">
        <v>481</v>
      </c>
      <c r="B758" s="58" t="s">
        <v>773</v>
      </c>
      <c r="C758" s="69">
        <v>36</v>
      </c>
      <c r="D758" s="70">
        <v>764078</v>
      </c>
      <c r="E758" s="70">
        <v>45845</v>
      </c>
      <c r="F758" s="71">
        <v>5.9388953373952932E-5</v>
      </c>
    </row>
    <row r="759" spans="1:6" x14ac:dyDescent="0.2">
      <c r="A759" s="58" t="s">
        <v>481</v>
      </c>
      <c r="B759" s="58" t="s">
        <v>25</v>
      </c>
      <c r="C759" s="69">
        <v>30</v>
      </c>
      <c r="D759" s="70">
        <v>2801322</v>
      </c>
      <c r="E759" s="70">
        <v>168079</v>
      </c>
      <c r="F759" s="71">
        <v>2.1773445073924386E-4</v>
      </c>
    </row>
    <row r="760" spans="1:6" x14ac:dyDescent="0.2">
      <c r="A760" s="58" t="s">
        <v>481</v>
      </c>
      <c r="B760" s="58" t="s">
        <v>51</v>
      </c>
      <c r="C760" s="69">
        <v>506</v>
      </c>
      <c r="D760" s="70">
        <v>11305377</v>
      </c>
      <c r="E760" s="70">
        <v>678302</v>
      </c>
      <c r="F760" s="71">
        <v>8.7869224237013897E-4</v>
      </c>
    </row>
    <row r="761" spans="1:6" x14ac:dyDescent="0.2">
      <c r="A761" s="58" t="s">
        <v>486</v>
      </c>
      <c r="B761" s="58" t="s">
        <v>5</v>
      </c>
      <c r="C761" s="69" t="s">
        <v>770</v>
      </c>
      <c r="D761" s="70" t="s">
        <v>770</v>
      </c>
      <c r="E761" s="70" t="s">
        <v>770</v>
      </c>
      <c r="F761" s="71" t="s">
        <v>770</v>
      </c>
    </row>
    <row r="762" spans="1:6" x14ac:dyDescent="0.2">
      <c r="A762" s="58" t="s">
        <v>486</v>
      </c>
      <c r="B762" s="58" t="s">
        <v>1</v>
      </c>
      <c r="C762" s="69">
        <v>18</v>
      </c>
      <c r="D762" s="70">
        <v>2723463</v>
      </c>
      <c r="E762" s="70">
        <v>163408</v>
      </c>
      <c r="F762" s="71">
        <v>2.1168350077284111E-4</v>
      </c>
    </row>
    <row r="763" spans="1:6" x14ac:dyDescent="0.2">
      <c r="A763" s="58" t="s">
        <v>486</v>
      </c>
      <c r="B763" s="58" t="s">
        <v>771</v>
      </c>
      <c r="C763" s="69">
        <v>36</v>
      </c>
      <c r="D763" s="70">
        <v>1064880</v>
      </c>
      <c r="E763" s="70">
        <v>63893</v>
      </c>
      <c r="F763" s="71">
        <v>8.2768860244780769E-5</v>
      </c>
    </row>
    <row r="764" spans="1:6" x14ac:dyDescent="0.2">
      <c r="A764" s="58" t="s">
        <v>486</v>
      </c>
      <c r="B764" s="58" t="s">
        <v>3</v>
      </c>
      <c r="C764" s="69">
        <v>25</v>
      </c>
      <c r="D764" s="70">
        <v>2119428</v>
      </c>
      <c r="E764" s="70">
        <v>127166</v>
      </c>
      <c r="F764" s="71">
        <v>1.6473455436257167E-4</v>
      </c>
    </row>
    <row r="765" spans="1:6" x14ac:dyDescent="0.2">
      <c r="A765" s="58" t="s">
        <v>486</v>
      </c>
      <c r="B765" s="58" t="s">
        <v>2</v>
      </c>
      <c r="C765" s="69">
        <v>20</v>
      </c>
      <c r="D765" s="70">
        <v>946572</v>
      </c>
      <c r="E765" s="70">
        <v>56794</v>
      </c>
      <c r="F765" s="71">
        <v>7.3572608090746708E-5</v>
      </c>
    </row>
    <row r="766" spans="1:6" x14ac:dyDescent="0.2">
      <c r="A766" s="58" t="s">
        <v>486</v>
      </c>
      <c r="B766" s="58" t="s">
        <v>6</v>
      </c>
      <c r="C766" s="69" t="s">
        <v>770</v>
      </c>
      <c r="D766" s="70" t="s">
        <v>770</v>
      </c>
      <c r="E766" s="70" t="s">
        <v>770</v>
      </c>
      <c r="F766" s="71" t="s">
        <v>770</v>
      </c>
    </row>
    <row r="767" spans="1:6" x14ac:dyDescent="0.2">
      <c r="A767" s="58" t="s">
        <v>486</v>
      </c>
      <c r="B767" s="58" t="s">
        <v>10</v>
      </c>
      <c r="C767" s="69">
        <v>75</v>
      </c>
      <c r="D767" s="70">
        <v>2476192</v>
      </c>
      <c r="E767" s="70">
        <v>148572</v>
      </c>
      <c r="F767" s="71">
        <v>1.9246451261151565E-4</v>
      </c>
    </row>
    <row r="768" spans="1:6" x14ac:dyDescent="0.2">
      <c r="A768" s="58" t="s">
        <v>486</v>
      </c>
      <c r="B768" s="58" t="s">
        <v>4</v>
      </c>
      <c r="C768" s="69">
        <v>26</v>
      </c>
      <c r="D768" s="70">
        <v>1836532</v>
      </c>
      <c r="E768" s="70">
        <v>110192</v>
      </c>
      <c r="F768" s="71">
        <v>1.4274593849236821E-4</v>
      </c>
    </row>
    <row r="769" spans="1:6" x14ac:dyDescent="0.2">
      <c r="A769" s="58" t="s">
        <v>486</v>
      </c>
      <c r="B769" s="58" t="s">
        <v>772</v>
      </c>
      <c r="C769" s="69">
        <v>189</v>
      </c>
      <c r="D769" s="70">
        <v>2104611</v>
      </c>
      <c r="E769" s="70">
        <v>124160</v>
      </c>
      <c r="F769" s="71">
        <v>1.6084049407590786E-4</v>
      </c>
    </row>
    <row r="770" spans="1:6" x14ac:dyDescent="0.2">
      <c r="A770" s="58" t="s">
        <v>486</v>
      </c>
      <c r="B770" s="58" t="s">
        <v>8</v>
      </c>
      <c r="C770" s="69">
        <v>58</v>
      </c>
      <c r="D770" s="70">
        <v>1396066</v>
      </c>
      <c r="E770" s="70">
        <v>83764</v>
      </c>
      <c r="F770" s="71">
        <v>1.0851033461480626E-4</v>
      </c>
    </row>
    <row r="771" spans="1:6" x14ac:dyDescent="0.2">
      <c r="A771" s="58" t="s">
        <v>486</v>
      </c>
      <c r="B771" s="58" t="s">
        <v>773</v>
      </c>
      <c r="C771" s="69">
        <v>15</v>
      </c>
      <c r="D771" s="70">
        <v>400366</v>
      </c>
      <c r="E771" s="70">
        <v>24022</v>
      </c>
      <c r="F771" s="71">
        <v>3.111880113314641E-5</v>
      </c>
    </row>
    <row r="772" spans="1:6" x14ac:dyDescent="0.2">
      <c r="A772" s="58" t="s">
        <v>486</v>
      </c>
      <c r="B772" s="58" t="s">
        <v>25</v>
      </c>
      <c r="C772" s="69">
        <v>15</v>
      </c>
      <c r="D772" s="70">
        <v>2768437</v>
      </c>
      <c r="E772" s="70">
        <v>166106</v>
      </c>
      <c r="F772" s="71">
        <v>2.1517856885448414E-4</v>
      </c>
    </row>
    <row r="773" spans="1:6" x14ac:dyDescent="0.2">
      <c r="A773" s="58" t="s">
        <v>486</v>
      </c>
      <c r="B773" s="58" t="s">
        <v>51</v>
      </c>
      <c r="C773" s="69">
        <v>492</v>
      </c>
      <c r="D773" s="70">
        <v>18243433</v>
      </c>
      <c r="E773" s="70">
        <v>1092490</v>
      </c>
      <c r="F773" s="71">
        <v>1.4152434872180136E-3</v>
      </c>
    </row>
    <row r="774" spans="1:6" x14ac:dyDescent="0.2">
      <c r="A774" s="58" t="s">
        <v>489</v>
      </c>
      <c r="B774" s="58" t="s">
        <v>5</v>
      </c>
      <c r="C774" s="69" t="s">
        <v>770</v>
      </c>
      <c r="D774" s="70" t="s">
        <v>770</v>
      </c>
      <c r="E774" s="70" t="s">
        <v>770</v>
      </c>
      <c r="F774" s="71" t="s">
        <v>770</v>
      </c>
    </row>
    <row r="775" spans="1:6" x14ac:dyDescent="0.2">
      <c r="A775" s="58" t="s">
        <v>489</v>
      </c>
      <c r="B775" s="58" t="s">
        <v>1</v>
      </c>
      <c r="C775" s="69">
        <v>21</v>
      </c>
      <c r="D775" s="70">
        <v>2106837</v>
      </c>
      <c r="E775" s="70">
        <v>126410</v>
      </c>
      <c r="F775" s="71">
        <v>1.6375520985933886E-4</v>
      </c>
    </row>
    <row r="776" spans="1:6" x14ac:dyDescent="0.2">
      <c r="A776" s="58" t="s">
        <v>489</v>
      </c>
      <c r="B776" s="58" t="s">
        <v>771</v>
      </c>
      <c r="C776" s="69">
        <v>74</v>
      </c>
      <c r="D776" s="70">
        <v>2294358</v>
      </c>
      <c r="E776" s="70">
        <v>137662</v>
      </c>
      <c r="F776" s="71">
        <v>1.7833137963496799E-4</v>
      </c>
    </row>
    <row r="777" spans="1:6" x14ac:dyDescent="0.2">
      <c r="A777" s="58" t="s">
        <v>489</v>
      </c>
      <c r="B777" s="58" t="s">
        <v>3</v>
      </c>
      <c r="C777" s="69">
        <v>27</v>
      </c>
      <c r="D777" s="70">
        <v>2051700</v>
      </c>
      <c r="E777" s="70">
        <v>123102</v>
      </c>
      <c r="F777" s="71">
        <v>1.5946992994307675E-4</v>
      </c>
    </row>
    <row r="778" spans="1:6" x14ac:dyDescent="0.2">
      <c r="A778" s="58" t="s">
        <v>489</v>
      </c>
      <c r="B778" s="58" t="s">
        <v>2</v>
      </c>
      <c r="C778" s="69">
        <v>57</v>
      </c>
      <c r="D778" s="70">
        <v>3718199</v>
      </c>
      <c r="E778" s="70">
        <v>223092</v>
      </c>
      <c r="F778" s="71">
        <v>2.889998993587503E-4</v>
      </c>
    </row>
    <row r="779" spans="1:6" x14ac:dyDescent="0.2">
      <c r="A779" s="58" t="s">
        <v>489</v>
      </c>
      <c r="B779" s="58" t="s">
        <v>6</v>
      </c>
      <c r="C779" s="69" t="s">
        <v>770</v>
      </c>
      <c r="D779" s="70" t="s">
        <v>770</v>
      </c>
      <c r="E779" s="70" t="s">
        <v>770</v>
      </c>
      <c r="F779" s="71" t="s">
        <v>770</v>
      </c>
    </row>
    <row r="780" spans="1:6" x14ac:dyDescent="0.2">
      <c r="A780" s="58" t="s">
        <v>489</v>
      </c>
      <c r="B780" s="58" t="s">
        <v>10</v>
      </c>
      <c r="C780" s="69">
        <v>208</v>
      </c>
      <c r="D780" s="70">
        <v>6215605</v>
      </c>
      <c r="E780" s="70">
        <v>372936</v>
      </c>
      <c r="F780" s="71">
        <v>4.8311219795983223E-4</v>
      </c>
    </row>
    <row r="781" spans="1:6" x14ac:dyDescent="0.2">
      <c r="A781" s="58" t="s">
        <v>489</v>
      </c>
      <c r="B781" s="58" t="s">
        <v>4</v>
      </c>
      <c r="C781" s="69">
        <v>15</v>
      </c>
      <c r="D781" s="70">
        <v>776102</v>
      </c>
      <c r="E781" s="70">
        <v>46566</v>
      </c>
      <c r="F781" s="71">
        <v>6.0322957853887931E-5</v>
      </c>
    </row>
    <row r="782" spans="1:6" x14ac:dyDescent="0.2">
      <c r="A782" s="58" t="s">
        <v>489</v>
      </c>
      <c r="B782" s="58" t="s">
        <v>772</v>
      </c>
      <c r="C782" s="69">
        <v>268</v>
      </c>
      <c r="D782" s="70">
        <v>10719318</v>
      </c>
      <c r="E782" s="70">
        <v>632064</v>
      </c>
      <c r="F782" s="71">
        <v>8.1879418530601345E-4</v>
      </c>
    </row>
    <row r="783" spans="1:6" x14ac:dyDescent="0.2">
      <c r="A783" s="58" t="s">
        <v>489</v>
      </c>
      <c r="B783" s="58" t="s">
        <v>8</v>
      </c>
      <c r="C783" s="69">
        <v>56</v>
      </c>
      <c r="D783" s="70">
        <v>1198966</v>
      </c>
      <c r="E783" s="70">
        <v>71938</v>
      </c>
      <c r="F783" s="71">
        <v>9.3190588457092943E-5</v>
      </c>
    </row>
    <row r="784" spans="1:6" x14ac:dyDescent="0.2">
      <c r="A784" s="58" t="s">
        <v>489</v>
      </c>
      <c r="B784" s="58" t="s">
        <v>773</v>
      </c>
      <c r="C784" s="69">
        <v>60</v>
      </c>
      <c r="D784" s="70">
        <v>3425988</v>
      </c>
      <c r="E784" s="70">
        <v>205559</v>
      </c>
      <c r="F784" s="71">
        <v>2.6628713854501886E-4</v>
      </c>
    </row>
    <row r="785" spans="1:6" x14ac:dyDescent="0.2">
      <c r="A785" s="58" t="s">
        <v>489</v>
      </c>
      <c r="B785" s="58" t="s">
        <v>25</v>
      </c>
      <c r="C785" s="69">
        <v>37</v>
      </c>
      <c r="D785" s="70">
        <v>3859030</v>
      </c>
      <c r="E785" s="70">
        <v>231542</v>
      </c>
      <c r="F785" s="71">
        <v>2.9994627641208001E-4</v>
      </c>
    </row>
    <row r="786" spans="1:6" x14ac:dyDescent="0.2">
      <c r="A786" s="58" t="s">
        <v>489</v>
      </c>
      <c r="B786" s="58" t="s">
        <v>51</v>
      </c>
      <c r="C786" s="69">
        <v>847</v>
      </c>
      <c r="D786" s="70">
        <v>36562855</v>
      </c>
      <c r="E786" s="70">
        <v>2182676</v>
      </c>
      <c r="F786" s="71">
        <v>2.8275023054737938E-3</v>
      </c>
    </row>
    <row r="787" spans="1:6" x14ac:dyDescent="0.2">
      <c r="A787" s="58" t="s">
        <v>498</v>
      </c>
      <c r="B787" s="58" t="s">
        <v>5</v>
      </c>
      <c r="C787" s="69">
        <v>27</v>
      </c>
      <c r="D787" s="70">
        <v>351916</v>
      </c>
      <c r="E787" s="70">
        <v>21115</v>
      </c>
      <c r="F787" s="71">
        <v>2.7352988340953564E-5</v>
      </c>
    </row>
    <row r="788" spans="1:6" x14ac:dyDescent="0.2">
      <c r="A788" s="58" t="s">
        <v>498</v>
      </c>
      <c r="B788" s="58" t="s">
        <v>1</v>
      </c>
      <c r="C788" s="69">
        <v>21</v>
      </c>
      <c r="D788" s="70">
        <v>2990654</v>
      </c>
      <c r="E788" s="70">
        <v>179439</v>
      </c>
      <c r="F788" s="71">
        <v>2.3245052687247768E-4</v>
      </c>
    </row>
    <row r="789" spans="1:6" x14ac:dyDescent="0.2">
      <c r="A789" s="58" t="s">
        <v>498</v>
      </c>
      <c r="B789" s="58" t="s">
        <v>771</v>
      </c>
      <c r="C789" s="69">
        <v>87</v>
      </c>
      <c r="D789" s="70">
        <v>4099365</v>
      </c>
      <c r="E789" s="70">
        <v>245962</v>
      </c>
      <c r="F789" s="71">
        <v>3.1862636601078003E-4</v>
      </c>
    </row>
    <row r="790" spans="1:6" x14ac:dyDescent="0.2">
      <c r="A790" s="58" t="s">
        <v>498</v>
      </c>
      <c r="B790" s="58" t="s">
        <v>3</v>
      </c>
      <c r="C790" s="69">
        <v>24</v>
      </c>
      <c r="D790" s="70">
        <v>3103379</v>
      </c>
      <c r="E790" s="70">
        <v>186203</v>
      </c>
      <c r="F790" s="71">
        <v>2.4121281023208982E-4</v>
      </c>
    </row>
    <row r="791" spans="1:6" x14ac:dyDescent="0.2">
      <c r="A791" s="58" t="s">
        <v>498</v>
      </c>
      <c r="B791" s="58" t="s">
        <v>2</v>
      </c>
      <c r="C791" s="69">
        <v>33</v>
      </c>
      <c r="D791" s="70">
        <v>1152065</v>
      </c>
      <c r="E791" s="70">
        <v>69124</v>
      </c>
      <c r="F791" s="71">
        <v>8.9545250583948567E-5</v>
      </c>
    </row>
    <row r="792" spans="1:6" x14ac:dyDescent="0.2">
      <c r="A792" s="58" t="s">
        <v>498</v>
      </c>
      <c r="B792" s="58" t="s">
        <v>6</v>
      </c>
      <c r="C792" s="69">
        <v>12</v>
      </c>
      <c r="D792" s="70">
        <v>290643</v>
      </c>
      <c r="E792" s="70">
        <v>17439</v>
      </c>
      <c r="F792" s="71">
        <v>2.2590990465445852E-5</v>
      </c>
    </row>
    <row r="793" spans="1:6" x14ac:dyDescent="0.2">
      <c r="A793" s="58" t="s">
        <v>498</v>
      </c>
      <c r="B793" s="58" t="s">
        <v>10</v>
      </c>
      <c r="C793" s="69">
        <v>248</v>
      </c>
      <c r="D793" s="70">
        <v>7715568</v>
      </c>
      <c r="E793" s="70">
        <v>462934</v>
      </c>
      <c r="F793" s="71">
        <v>5.9969823843859804E-4</v>
      </c>
    </row>
    <row r="794" spans="1:6" x14ac:dyDescent="0.2">
      <c r="A794" s="58" t="s">
        <v>498</v>
      </c>
      <c r="B794" s="58" t="s">
        <v>4</v>
      </c>
      <c r="C794" s="69">
        <v>31</v>
      </c>
      <c r="D794" s="70">
        <v>1065755</v>
      </c>
      <c r="E794" s="70">
        <v>63945</v>
      </c>
      <c r="F794" s="71">
        <v>8.2836222565108952E-5</v>
      </c>
    </row>
    <row r="795" spans="1:6" x14ac:dyDescent="0.2">
      <c r="A795" s="58" t="s">
        <v>498</v>
      </c>
      <c r="B795" s="58" t="s">
        <v>772</v>
      </c>
      <c r="C795" s="69">
        <v>225</v>
      </c>
      <c r="D795" s="70">
        <v>5636746</v>
      </c>
      <c r="E795" s="70">
        <v>335150</v>
      </c>
      <c r="F795" s="71">
        <v>4.3416310880751063E-4</v>
      </c>
    </row>
    <row r="796" spans="1:6" x14ac:dyDescent="0.2">
      <c r="A796" s="58" t="s">
        <v>498</v>
      </c>
      <c r="B796" s="58" t="s">
        <v>8</v>
      </c>
      <c r="C796" s="69">
        <v>129</v>
      </c>
      <c r="D796" s="70">
        <v>2211555</v>
      </c>
      <c r="E796" s="70">
        <v>132690</v>
      </c>
      <c r="F796" s="71">
        <v>1.7189050546820403E-4</v>
      </c>
    </row>
    <row r="797" spans="1:6" x14ac:dyDescent="0.2">
      <c r="A797" s="58" t="s">
        <v>498</v>
      </c>
      <c r="B797" s="58" t="s">
        <v>773</v>
      </c>
      <c r="C797" s="69">
        <v>64</v>
      </c>
      <c r="D797" s="70">
        <v>2186672</v>
      </c>
      <c r="E797" s="70">
        <v>131200</v>
      </c>
      <c r="F797" s="71">
        <v>1.6996031590495417E-4</v>
      </c>
    </row>
    <row r="798" spans="1:6" x14ac:dyDescent="0.2">
      <c r="A798" s="58" t="s">
        <v>498</v>
      </c>
      <c r="B798" s="58" t="s">
        <v>25</v>
      </c>
      <c r="C798" s="69">
        <v>48</v>
      </c>
      <c r="D798" s="70">
        <v>7406639</v>
      </c>
      <c r="E798" s="70">
        <v>444398</v>
      </c>
      <c r="F798" s="71">
        <v>5.7568616210007485E-4</v>
      </c>
    </row>
    <row r="799" spans="1:6" x14ac:dyDescent="0.2">
      <c r="A799" s="58" t="s">
        <v>498</v>
      </c>
      <c r="B799" s="58" t="s">
        <v>51</v>
      </c>
      <c r="C799" s="69">
        <v>949</v>
      </c>
      <c r="D799" s="70">
        <v>38210956</v>
      </c>
      <c r="E799" s="70">
        <v>2289600</v>
      </c>
      <c r="F799" s="71">
        <v>2.9660147812193833E-3</v>
      </c>
    </row>
    <row r="800" spans="1:6" x14ac:dyDescent="0.2">
      <c r="A800" s="58" t="s">
        <v>502</v>
      </c>
      <c r="B800" s="58" t="s">
        <v>5</v>
      </c>
      <c r="C800" s="69">
        <v>24</v>
      </c>
      <c r="D800" s="70">
        <v>861046</v>
      </c>
      <c r="E800" s="70">
        <v>51663</v>
      </c>
      <c r="F800" s="71">
        <v>6.6925760675286947E-5</v>
      </c>
    </row>
    <row r="801" spans="1:6" x14ac:dyDescent="0.2">
      <c r="A801" s="58" t="s">
        <v>502</v>
      </c>
      <c r="B801" s="58" t="s">
        <v>1</v>
      </c>
      <c r="C801" s="69">
        <v>21</v>
      </c>
      <c r="D801" s="70">
        <v>2918956</v>
      </c>
      <c r="E801" s="70">
        <v>175137</v>
      </c>
      <c r="F801" s="71">
        <v>2.2687759029455762E-4</v>
      </c>
    </row>
    <row r="802" spans="1:6" x14ac:dyDescent="0.2">
      <c r="A802" s="58" t="s">
        <v>502</v>
      </c>
      <c r="B802" s="58" t="s">
        <v>771</v>
      </c>
      <c r="C802" s="69">
        <v>111</v>
      </c>
      <c r="D802" s="70">
        <v>8137915</v>
      </c>
      <c r="E802" s="70">
        <v>488275</v>
      </c>
      <c r="F802" s="71">
        <v>6.3252571073545356E-4</v>
      </c>
    </row>
    <row r="803" spans="1:6" x14ac:dyDescent="0.2">
      <c r="A803" s="58" t="s">
        <v>502</v>
      </c>
      <c r="B803" s="58" t="s">
        <v>3</v>
      </c>
      <c r="C803" s="69">
        <v>42</v>
      </c>
      <c r="D803" s="70">
        <v>3689405</v>
      </c>
      <c r="E803" s="70">
        <v>221364</v>
      </c>
      <c r="F803" s="71">
        <v>2.867613976370753E-4</v>
      </c>
    </row>
    <row r="804" spans="1:6" x14ac:dyDescent="0.2">
      <c r="A804" s="58" t="s">
        <v>502</v>
      </c>
      <c r="B804" s="58" t="s">
        <v>2</v>
      </c>
      <c r="C804" s="69">
        <v>31</v>
      </c>
      <c r="D804" s="70">
        <v>10734867</v>
      </c>
      <c r="E804" s="70">
        <v>644092</v>
      </c>
      <c r="F804" s="71">
        <v>8.3437560816961693E-4</v>
      </c>
    </row>
    <row r="805" spans="1:6" x14ac:dyDescent="0.2">
      <c r="A805" s="58" t="s">
        <v>502</v>
      </c>
      <c r="B805" s="58" t="s">
        <v>6</v>
      </c>
      <c r="C805" s="69">
        <v>31</v>
      </c>
      <c r="D805" s="70">
        <v>1615286</v>
      </c>
      <c r="E805" s="70">
        <v>96917</v>
      </c>
      <c r="F805" s="71">
        <v>1.2554911537012535E-4</v>
      </c>
    </row>
    <row r="806" spans="1:6" x14ac:dyDescent="0.2">
      <c r="A806" s="58" t="s">
        <v>502</v>
      </c>
      <c r="B806" s="58" t="s">
        <v>10</v>
      </c>
      <c r="C806" s="69">
        <v>243</v>
      </c>
      <c r="D806" s="70">
        <v>10184117</v>
      </c>
      <c r="E806" s="70">
        <v>611047</v>
      </c>
      <c r="F806" s="71">
        <v>7.9156814903029373E-4</v>
      </c>
    </row>
    <row r="807" spans="1:6" x14ac:dyDescent="0.2">
      <c r="A807" s="58" t="s">
        <v>502</v>
      </c>
      <c r="B807" s="58" t="s">
        <v>4</v>
      </c>
      <c r="C807" s="69">
        <v>49</v>
      </c>
      <c r="D807" s="70">
        <v>2694807</v>
      </c>
      <c r="E807" s="70">
        <v>161688</v>
      </c>
      <c r="F807" s="71">
        <v>2.0945536248506274E-4</v>
      </c>
    </row>
    <row r="808" spans="1:6" x14ac:dyDescent="0.2">
      <c r="A808" s="58" t="s">
        <v>502</v>
      </c>
      <c r="B808" s="58" t="s">
        <v>772</v>
      </c>
      <c r="C808" s="69">
        <v>451</v>
      </c>
      <c r="D808" s="70">
        <v>10371205</v>
      </c>
      <c r="E808" s="70">
        <v>592695</v>
      </c>
      <c r="F808" s="71">
        <v>7.6779443167139343E-4</v>
      </c>
    </row>
    <row r="809" spans="1:6" x14ac:dyDescent="0.2">
      <c r="A809" s="58" t="s">
        <v>502</v>
      </c>
      <c r="B809" s="58" t="s">
        <v>8</v>
      </c>
      <c r="C809" s="69">
        <v>129</v>
      </c>
      <c r="D809" s="70">
        <v>5370220</v>
      </c>
      <c r="E809" s="70">
        <v>322213</v>
      </c>
      <c r="F809" s="71">
        <v>4.174041407674009E-4</v>
      </c>
    </row>
    <row r="810" spans="1:6" x14ac:dyDescent="0.2">
      <c r="A810" s="58" t="s">
        <v>502</v>
      </c>
      <c r="B810" s="58" t="s">
        <v>773</v>
      </c>
      <c r="C810" s="69">
        <v>42</v>
      </c>
      <c r="D810" s="70">
        <v>4538171</v>
      </c>
      <c r="E810" s="70">
        <v>272290</v>
      </c>
      <c r="F810" s="71">
        <v>3.5273242696463392E-4</v>
      </c>
    </row>
    <row r="811" spans="1:6" x14ac:dyDescent="0.2">
      <c r="A811" s="58" t="s">
        <v>502</v>
      </c>
      <c r="B811" s="58" t="s">
        <v>25</v>
      </c>
      <c r="C811" s="69">
        <v>87</v>
      </c>
      <c r="D811" s="70">
        <v>7657712</v>
      </c>
      <c r="E811" s="70">
        <v>459463</v>
      </c>
      <c r="F811" s="71">
        <v>5.9520180355669174E-4</v>
      </c>
    </row>
    <row r="812" spans="1:6" x14ac:dyDescent="0.2">
      <c r="A812" s="58" t="s">
        <v>502</v>
      </c>
      <c r="B812" s="58" t="s">
        <v>51</v>
      </c>
      <c r="C812" s="69">
        <v>1261</v>
      </c>
      <c r="D812" s="70">
        <v>68773708</v>
      </c>
      <c r="E812" s="70">
        <v>4096845</v>
      </c>
      <c r="F812" s="71">
        <v>5.307172792786829E-3</v>
      </c>
    </row>
    <row r="813" spans="1:6" x14ac:dyDescent="0.2">
      <c r="A813" s="58" t="s">
        <v>467</v>
      </c>
      <c r="B813" s="58" t="s">
        <v>5</v>
      </c>
      <c r="C813" s="69">
        <v>52</v>
      </c>
      <c r="D813" s="70">
        <v>1169360</v>
      </c>
      <c r="E813" s="70">
        <v>70162</v>
      </c>
      <c r="F813" s="71">
        <v>9.0889906132038073E-5</v>
      </c>
    </row>
    <row r="814" spans="1:6" x14ac:dyDescent="0.2">
      <c r="A814" s="58" t="s">
        <v>467</v>
      </c>
      <c r="B814" s="58" t="s">
        <v>1</v>
      </c>
      <c r="C814" s="69">
        <v>36</v>
      </c>
      <c r="D814" s="70">
        <v>12509866</v>
      </c>
      <c r="E814" s="70">
        <v>750592</v>
      </c>
      <c r="F814" s="71">
        <v>9.7233882191868415E-4</v>
      </c>
    </row>
    <row r="815" spans="1:6" x14ac:dyDescent="0.2">
      <c r="A815" s="58" t="s">
        <v>467</v>
      </c>
      <c r="B815" s="58" t="s">
        <v>771</v>
      </c>
      <c r="C815" s="69">
        <v>244</v>
      </c>
      <c r="D815" s="70">
        <v>13803955</v>
      </c>
      <c r="E815" s="70">
        <v>828237</v>
      </c>
      <c r="F815" s="71">
        <v>1.0729224250317952E-3</v>
      </c>
    </row>
    <row r="816" spans="1:6" x14ac:dyDescent="0.2">
      <c r="A816" s="58" t="s">
        <v>467</v>
      </c>
      <c r="B816" s="58" t="s">
        <v>3</v>
      </c>
      <c r="C816" s="69">
        <v>51</v>
      </c>
      <c r="D816" s="70">
        <v>5716103</v>
      </c>
      <c r="E816" s="70">
        <v>342966</v>
      </c>
      <c r="F816" s="71">
        <v>4.4428818372453134E-4</v>
      </c>
    </row>
    <row r="817" spans="1:6" x14ac:dyDescent="0.2">
      <c r="A817" s="58" t="s">
        <v>467</v>
      </c>
      <c r="B817" s="58" t="s">
        <v>2</v>
      </c>
      <c r="C817" s="69">
        <v>73</v>
      </c>
      <c r="D817" s="70">
        <v>15547519</v>
      </c>
      <c r="E817" s="70">
        <v>932851</v>
      </c>
      <c r="F817" s="71">
        <v>1.2084424592397288E-3</v>
      </c>
    </row>
    <row r="818" spans="1:6" x14ac:dyDescent="0.2">
      <c r="A818" s="58" t="s">
        <v>467</v>
      </c>
      <c r="B818" s="58" t="s">
        <v>6</v>
      </c>
      <c r="C818" s="69">
        <v>27</v>
      </c>
      <c r="D818" s="70">
        <v>2006286</v>
      </c>
      <c r="E818" s="70">
        <v>120377</v>
      </c>
      <c r="F818" s="71">
        <v>1.5593988527203253E-4</v>
      </c>
    </row>
    <row r="819" spans="1:6" x14ac:dyDescent="0.2">
      <c r="A819" s="58" t="s">
        <v>467</v>
      </c>
      <c r="B819" s="58" t="s">
        <v>10</v>
      </c>
      <c r="C819" s="69">
        <v>396</v>
      </c>
      <c r="D819" s="70">
        <v>12170927</v>
      </c>
      <c r="E819" s="70">
        <v>730256</v>
      </c>
      <c r="F819" s="71">
        <v>9.4599497295341632E-4</v>
      </c>
    </row>
    <row r="820" spans="1:6" x14ac:dyDescent="0.2">
      <c r="A820" s="58" t="s">
        <v>467</v>
      </c>
      <c r="B820" s="58" t="s">
        <v>4</v>
      </c>
      <c r="C820" s="69">
        <v>55</v>
      </c>
      <c r="D820" s="70">
        <v>7399872</v>
      </c>
      <c r="E820" s="70">
        <v>443992</v>
      </c>
      <c r="F820" s="71">
        <v>5.7516021782982028E-4</v>
      </c>
    </row>
    <row r="821" spans="1:6" x14ac:dyDescent="0.2">
      <c r="A821" s="58" t="s">
        <v>467</v>
      </c>
      <c r="B821" s="58" t="s">
        <v>772</v>
      </c>
      <c r="C821" s="69">
        <v>716</v>
      </c>
      <c r="D821" s="70">
        <v>12366607</v>
      </c>
      <c r="E821" s="70">
        <v>727876</v>
      </c>
      <c r="F821" s="71">
        <v>9.4291185136916489E-4</v>
      </c>
    </row>
    <row r="822" spans="1:6" x14ac:dyDescent="0.2">
      <c r="A822" s="58" t="s">
        <v>467</v>
      </c>
      <c r="B822" s="58" t="s">
        <v>8</v>
      </c>
      <c r="C822" s="69">
        <v>203</v>
      </c>
      <c r="D822" s="70">
        <v>4877836</v>
      </c>
      <c r="E822" s="70">
        <v>292670</v>
      </c>
      <c r="F822" s="71">
        <v>3.791332748163334E-4</v>
      </c>
    </row>
    <row r="823" spans="1:6" x14ac:dyDescent="0.2">
      <c r="A823" s="58" t="s">
        <v>467</v>
      </c>
      <c r="B823" s="58" t="s">
        <v>773</v>
      </c>
      <c r="C823" s="69">
        <v>99</v>
      </c>
      <c r="D823" s="70">
        <v>12017027</v>
      </c>
      <c r="E823" s="70">
        <v>721022</v>
      </c>
      <c r="F823" s="71">
        <v>9.3403297937821547E-4</v>
      </c>
    </row>
    <row r="824" spans="1:6" x14ac:dyDescent="0.2">
      <c r="A824" s="58" t="s">
        <v>467</v>
      </c>
      <c r="B824" s="58" t="s">
        <v>25</v>
      </c>
      <c r="C824" s="69">
        <v>108</v>
      </c>
      <c r="D824" s="70">
        <v>19868337</v>
      </c>
      <c r="E824" s="70">
        <v>1192100</v>
      </c>
      <c r="F824" s="71">
        <v>1.5442811935235967E-3</v>
      </c>
    </row>
    <row r="825" spans="1:6" x14ac:dyDescent="0.2">
      <c r="A825" s="58" t="s">
        <v>467</v>
      </c>
      <c r="B825" s="58" t="s">
        <v>51</v>
      </c>
      <c r="C825" s="69">
        <v>2060</v>
      </c>
      <c r="D825" s="70">
        <v>119453694</v>
      </c>
      <c r="E825" s="70">
        <v>7153101</v>
      </c>
      <c r="F825" s="71">
        <v>9.2663361711893578E-3</v>
      </c>
    </row>
    <row r="826" spans="1:6" x14ac:dyDescent="0.2">
      <c r="A826" s="58" t="s">
        <v>510</v>
      </c>
      <c r="B826" s="58" t="s">
        <v>5</v>
      </c>
      <c r="C826" s="69">
        <v>26</v>
      </c>
      <c r="D826" s="70">
        <v>559930</v>
      </c>
      <c r="E826" s="70">
        <v>33596</v>
      </c>
      <c r="F826" s="71">
        <v>4.3521240648954579E-5</v>
      </c>
    </row>
    <row r="827" spans="1:6" x14ac:dyDescent="0.2">
      <c r="A827" s="58" t="s">
        <v>510</v>
      </c>
      <c r="B827" s="58" t="s">
        <v>1</v>
      </c>
      <c r="C827" s="69">
        <v>34</v>
      </c>
      <c r="D827" s="70">
        <v>13326430</v>
      </c>
      <c r="E827" s="70">
        <v>799586</v>
      </c>
      <c r="F827" s="71">
        <v>1.0358070819602035E-3</v>
      </c>
    </row>
    <row r="828" spans="1:6" x14ac:dyDescent="0.2">
      <c r="A828" s="58" t="s">
        <v>510</v>
      </c>
      <c r="B828" s="58" t="s">
        <v>771</v>
      </c>
      <c r="C828" s="69">
        <v>271</v>
      </c>
      <c r="D828" s="70">
        <v>12282244</v>
      </c>
      <c r="E828" s="70">
        <v>736935</v>
      </c>
      <c r="F828" s="71">
        <v>9.5464714482787656E-4</v>
      </c>
    </row>
    <row r="829" spans="1:6" x14ac:dyDescent="0.2">
      <c r="A829" s="58" t="s">
        <v>510</v>
      </c>
      <c r="B829" s="58" t="s">
        <v>3</v>
      </c>
      <c r="C829" s="69">
        <v>94</v>
      </c>
      <c r="D829" s="70">
        <v>9488222</v>
      </c>
      <c r="E829" s="70">
        <v>569293</v>
      </c>
      <c r="F829" s="71">
        <v>7.3747879666523689E-4</v>
      </c>
    </row>
    <row r="830" spans="1:6" x14ac:dyDescent="0.2">
      <c r="A830" s="58" t="s">
        <v>510</v>
      </c>
      <c r="B830" s="58" t="s">
        <v>2</v>
      </c>
      <c r="C830" s="69">
        <v>70</v>
      </c>
      <c r="D830" s="70">
        <v>16703529</v>
      </c>
      <c r="E830" s="70">
        <v>1002212</v>
      </c>
      <c r="F830" s="71">
        <v>1.2982947265528654E-3</v>
      </c>
    </row>
    <row r="831" spans="1:6" x14ac:dyDescent="0.2">
      <c r="A831" s="58" t="s">
        <v>510</v>
      </c>
      <c r="B831" s="58" t="s">
        <v>6</v>
      </c>
      <c r="C831" s="69">
        <v>25</v>
      </c>
      <c r="D831" s="70">
        <v>892537</v>
      </c>
      <c r="E831" s="70">
        <v>53552</v>
      </c>
      <c r="F831" s="71">
        <v>6.9372826504131912E-5</v>
      </c>
    </row>
    <row r="832" spans="1:6" x14ac:dyDescent="0.2">
      <c r="A832" s="58" t="s">
        <v>510</v>
      </c>
      <c r="B832" s="58" t="s">
        <v>10</v>
      </c>
      <c r="C832" s="69">
        <v>394</v>
      </c>
      <c r="D832" s="70">
        <v>17801676</v>
      </c>
      <c r="E832" s="70">
        <v>1068101</v>
      </c>
      <c r="F832" s="71">
        <v>1.3836492635548587E-3</v>
      </c>
    </row>
    <row r="833" spans="1:6" x14ac:dyDescent="0.2">
      <c r="A833" s="58" t="s">
        <v>510</v>
      </c>
      <c r="B833" s="58" t="s">
        <v>4</v>
      </c>
      <c r="C833" s="69">
        <v>48</v>
      </c>
      <c r="D833" s="70">
        <v>4447579</v>
      </c>
      <c r="E833" s="70">
        <v>266855</v>
      </c>
      <c r="F833" s="71">
        <v>3.4569176906110172E-4</v>
      </c>
    </row>
    <row r="834" spans="1:6" x14ac:dyDescent="0.2">
      <c r="A834" s="58" t="s">
        <v>510</v>
      </c>
      <c r="B834" s="58" t="s">
        <v>772</v>
      </c>
      <c r="C834" s="69">
        <v>621</v>
      </c>
      <c r="D834" s="70">
        <v>16331318</v>
      </c>
      <c r="E834" s="70">
        <v>959514</v>
      </c>
      <c r="F834" s="71">
        <v>1.2429824889880045E-3</v>
      </c>
    </row>
    <row r="835" spans="1:6" x14ac:dyDescent="0.2">
      <c r="A835" s="58" t="s">
        <v>510</v>
      </c>
      <c r="B835" s="58" t="s">
        <v>8</v>
      </c>
      <c r="C835" s="69">
        <v>172</v>
      </c>
      <c r="D835" s="70">
        <v>7631673</v>
      </c>
      <c r="E835" s="70">
        <v>457900</v>
      </c>
      <c r="F835" s="71">
        <v>5.9317704765913506E-4</v>
      </c>
    </row>
    <row r="836" spans="1:6" x14ac:dyDescent="0.2">
      <c r="A836" s="58" t="s">
        <v>510</v>
      </c>
      <c r="B836" s="58" t="s">
        <v>773</v>
      </c>
      <c r="C836" s="69">
        <v>111</v>
      </c>
      <c r="D836" s="70">
        <v>5390706</v>
      </c>
      <c r="E836" s="70">
        <v>323442</v>
      </c>
      <c r="F836" s="71">
        <v>4.1899622329977281E-4</v>
      </c>
    </row>
    <row r="837" spans="1:6" x14ac:dyDescent="0.2">
      <c r="A837" s="58" t="s">
        <v>510</v>
      </c>
      <c r="B837" s="58" t="s">
        <v>25</v>
      </c>
      <c r="C837" s="69">
        <v>90</v>
      </c>
      <c r="D837" s="70">
        <v>10204570</v>
      </c>
      <c r="E837" s="70">
        <v>612274</v>
      </c>
      <c r="F837" s="71">
        <v>7.9315764070419137E-4</v>
      </c>
    </row>
    <row r="838" spans="1:6" x14ac:dyDescent="0.2">
      <c r="A838" s="58" t="s">
        <v>510</v>
      </c>
      <c r="B838" s="58" t="s">
        <v>51</v>
      </c>
      <c r="C838" s="69">
        <v>1956</v>
      </c>
      <c r="D838" s="70">
        <v>115060413</v>
      </c>
      <c r="E838" s="70">
        <v>6883260</v>
      </c>
      <c r="F838" s="71">
        <v>8.9167762504263337E-3</v>
      </c>
    </row>
    <row r="839" spans="1:6" x14ac:dyDescent="0.2">
      <c r="A839" s="58" t="s">
        <v>518</v>
      </c>
      <c r="B839" s="58" t="s">
        <v>5</v>
      </c>
      <c r="C839" s="69" t="s">
        <v>770</v>
      </c>
      <c r="D839" s="70" t="s">
        <v>770</v>
      </c>
      <c r="E839" s="70" t="s">
        <v>770</v>
      </c>
      <c r="F839" s="71" t="s">
        <v>770</v>
      </c>
    </row>
    <row r="840" spans="1:6" x14ac:dyDescent="0.2">
      <c r="A840" s="58" t="s">
        <v>518</v>
      </c>
      <c r="B840" s="58" t="s">
        <v>1</v>
      </c>
      <c r="C840" s="69">
        <v>12</v>
      </c>
      <c r="D840" s="70">
        <v>422626</v>
      </c>
      <c r="E840" s="70">
        <v>25358</v>
      </c>
      <c r="F840" s="71">
        <v>3.2849494593885883E-5</v>
      </c>
    </row>
    <row r="841" spans="1:6" x14ac:dyDescent="0.2">
      <c r="A841" s="58" t="s">
        <v>518</v>
      </c>
      <c r="B841" s="58" t="s">
        <v>771</v>
      </c>
      <c r="C841" s="69">
        <v>77</v>
      </c>
      <c r="D841" s="70">
        <v>2875955</v>
      </c>
      <c r="E841" s="70">
        <v>172557</v>
      </c>
      <c r="F841" s="71">
        <v>2.2353538286289007E-4</v>
      </c>
    </row>
    <row r="842" spans="1:6" x14ac:dyDescent="0.2">
      <c r="A842" s="58" t="s">
        <v>518</v>
      </c>
      <c r="B842" s="58" t="s">
        <v>3</v>
      </c>
      <c r="C842" s="69">
        <v>42</v>
      </c>
      <c r="D842" s="70">
        <v>3962781</v>
      </c>
      <c r="E842" s="70">
        <v>237767</v>
      </c>
      <c r="F842" s="71">
        <v>3.0801032341290578E-4</v>
      </c>
    </row>
    <row r="843" spans="1:6" x14ac:dyDescent="0.2">
      <c r="A843" s="58" t="s">
        <v>518</v>
      </c>
      <c r="B843" s="58" t="s">
        <v>2</v>
      </c>
      <c r="C843" s="69">
        <v>15</v>
      </c>
      <c r="D843" s="70">
        <v>1048950</v>
      </c>
      <c r="E843" s="70">
        <v>62937</v>
      </c>
      <c r="F843" s="71">
        <v>8.1530429894131862E-5</v>
      </c>
    </row>
    <row r="844" spans="1:6" x14ac:dyDescent="0.2">
      <c r="A844" s="58" t="s">
        <v>518</v>
      </c>
      <c r="B844" s="58" t="s">
        <v>6</v>
      </c>
      <c r="C844" s="69" t="s">
        <v>770</v>
      </c>
      <c r="D844" s="70" t="s">
        <v>770</v>
      </c>
      <c r="E844" s="70" t="s">
        <v>770</v>
      </c>
      <c r="F844" s="71" t="s">
        <v>770</v>
      </c>
    </row>
    <row r="845" spans="1:6" x14ac:dyDescent="0.2">
      <c r="A845" s="58" t="s">
        <v>518</v>
      </c>
      <c r="B845" s="58" t="s">
        <v>10</v>
      </c>
      <c r="C845" s="69">
        <v>168</v>
      </c>
      <c r="D845" s="70">
        <v>4151872</v>
      </c>
      <c r="E845" s="70">
        <v>249112</v>
      </c>
      <c r="F845" s="71">
        <v>3.2270696810758343E-4</v>
      </c>
    </row>
    <row r="846" spans="1:6" x14ac:dyDescent="0.2">
      <c r="A846" s="58" t="s">
        <v>518</v>
      </c>
      <c r="B846" s="58" t="s">
        <v>4</v>
      </c>
      <c r="C846" s="69">
        <v>15</v>
      </c>
      <c r="D846" s="70">
        <v>1897364</v>
      </c>
      <c r="E846" s="70">
        <v>113842</v>
      </c>
      <c r="F846" s="71">
        <v>1.4747425520771185E-4</v>
      </c>
    </row>
    <row r="847" spans="1:6" x14ac:dyDescent="0.2">
      <c r="A847" s="58" t="s">
        <v>518</v>
      </c>
      <c r="B847" s="58" t="s">
        <v>772</v>
      </c>
      <c r="C847" s="69">
        <v>219</v>
      </c>
      <c r="D847" s="70">
        <v>8079336</v>
      </c>
      <c r="E847" s="70">
        <v>483960</v>
      </c>
      <c r="F847" s="71">
        <v>6.2693593357745136E-4</v>
      </c>
    </row>
    <row r="848" spans="1:6" x14ac:dyDescent="0.2">
      <c r="A848" s="58" t="s">
        <v>518</v>
      </c>
      <c r="B848" s="58" t="s">
        <v>8</v>
      </c>
      <c r="C848" s="69">
        <v>64</v>
      </c>
      <c r="D848" s="70">
        <v>899565</v>
      </c>
      <c r="E848" s="70">
        <v>53974</v>
      </c>
      <c r="F848" s="71">
        <v>6.9919497642179857E-5</v>
      </c>
    </row>
    <row r="849" spans="1:6" x14ac:dyDescent="0.2">
      <c r="A849" s="58" t="s">
        <v>518</v>
      </c>
      <c r="B849" s="58" t="s">
        <v>773</v>
      </c>
      <c r="C849" s="69">
        <v>54</v>
      </c>
      <c r="D849" s="70">
        <v>2248983</v>
      </c>
      <c r="E849" s="70">
        <v>134939</v>
      </c>
      <c r="F849" s="71">
        <v>1.7480392582239795E-4</v>
      </c>
    </row>
    <row r="850" spans="1:6" x14ac:dyDescent="0.2">
      <c r="A850" s="58" t="s">
        <v>518</v>
      </c>
      <c r="B850" s="58" t="s">
        <v>25</v>
      </c>
      <c r="C850" s="69">
        <v>39</v>
      </c>
      <c r="D850" s="70">
        <v>3965338</v>
      </c>
      <c r="E850" s="70">
        <v>237920</v>
      </c>
      <c r="F850" s="71">
        <v>3.082085240861791E-4</v>
      </c>
    </row>
    <row r="851" spans="1:6" x14ac:dyDescent="0.2">
      <c r="A851" s="58" t="s">
        <v>518</v>
      </c>
      <c r="B851" s="58" t="s">
        <v>51</v>
      </c>
      <c r="C851" s="69">
        <v>720</v>
      </c>
      <c r="D851" s="70">
        <v>32367544</v>
      </c>
      <c r="E851" s="70">
        <v>1941252</v>
      </c>
      <c r="F851" s="71">
        <v>2.5147545973408848E-3</v>
      </c>
    </row>
    <row r="852" spans="1:6" x14ac:dyDescent="0.2">
      <c r="A852" s="58" t="s">
        <v>525</v>
      </c>
      <c r="B852" s="58" t="s">
        <v>5</v>
      </c>
      <c r="C852" s="69">
        <v>12</v>
      </c>
      <c r="D852" s="70">
        <v>280302</v>
      </c>
      <c r="E852" s="70">
        <v>16818</v>
      </c>
      <c r="F852" s="71">
        <v>2.1786528909218896E-5</v>
      </c>
    </row>
    <row r="853" spans="1:6" x14ac:dyDescent="0.2">
      <c r="A853" s="58" t="s">
        <v>525</v>
      </c>
      <c r="B853" s="58" t="s">
        <v>1</v>
      </c>
      <c r="C853" s="69">
        <v>24</v>
      </c>
      <c r="D853" s="70">
        <v>1665753</v>
      </c>
      <c r="E853" s="70">
        <v>99945</v>
      </c>
      <c r="F853" s="71">
        <v>1.2947167510000493E-4</v>
      </c>
    </row>
    <row r="854" spans="1:6" x14ac:dyDescent="0.2">
      <c r="A854" s="58" t="s">
        <v>525</v>
      </c>
      <c r="B854" s="58" t="s">
        <v>771</v>
      </c>
      <c r="C854" s="69">
        <v>67</v>
      </c>
      <c r="D854" s="70">
        <v>2051974</v>
      </c>
      <c r="E854" s="70">
        <v>123055</v>
      </c>
      <c r="F854" s="71">
        <v>1.5940904476893395E-4</v>
      </c>
    </row>
    <row r="855" spans="1:6" x14ac:dyDescent="0.2">
      <c r="A855" s="58" t="s">
        <v>525</v>
      </c>
      <c r="B855" s="58" t="s">
        <v>3</v>
      </c>
      <c r="C855" s="69">
        <v>21</v>
      </c>
      <c r="D855" s="70">
        <v>1462017</v>
      </c>
      <c r="E855" s="70">
        <v>87721</v>
      </c>
      <c r="F855" s="71">
        <v>1.1363634810593357E-4</v>
      </c>
    </row>
    <row r="856" spans="1:6" x14ac:dyDescent="0.2">
      <c r="A856" s="58" t="s">
        <v>525</v>
      </c>
      <c r="B856" s="58" t="s">
        <v>2</v>
      </c>
      <c r="C856" s="69">
        <v>21</v>
      </c>
      <c r="D856" s="70">
        <v>1131158</v>
      </c>
      <c r="E856" s="70">
        <v>67869</v>
      </c>
      <c r="F856" s="71">
        <v>8.7919486891412614E-5</v>
      </c>
    </row>
    <row r="857" spans="1:6" x14ac:dyDescent="0.2">
      <c r="A857" s="58" t="s">
        <v>525</v>
      </c>
      <c r="B857" s="58" t="s">
        <v>6</v>
      </c>
      <c r="C857" s="69">
        <v>15</v>
      </c>
      <c r="D857" s="70">
        <v>465484</v>
      </c>
      <c r="E857" s="70">
        <v>27929</v>
      </c>
      <c r="F857" s="71">
        <v>3.6180043162419706E-5</v>
      </c>
    </row>
    <row r="858" spans="1:6" x14ac:dyDescent="0.2">
      <c r="A858" s="58" t="s">
        <v>525</v>
      </c>
      <c r="B858" s="58" t="s">
        <v>10</v>
      </c>
      <c r="C858" s="69">
        <v>198</v>
      </c>
      <c r="D858" s="70">
        <v>4980151</v>
      </c>
      <c r="E858" s="70">
        <v>298809</v>
      </c>
      <c r="F858" s="71">
        <v>3.870859149027702E-4</v>
      </c>
    </row>
    <row r="859" spans="1:6" x14ac:dyDescent="0.2">
      <c r="A859" s="58" t="s">
        <v>525</v>
      </c>
      <c r="B859" s="58" t="s">
        <v>4</v>
      </c>
      <c r="C859" s="69">
        <v>30</v>
      </c>
      <c r="D859" s="70">
        <v>814976</v>
      </c>
      <c r="E859" s="70">
        <v>48899</v>
      </c>
      <c r="F859" s="71">
        <v>6.3345194263996597E-5</v>
      </c>
    </row>
    <row r="860" spans="1:6" x14ac:dyDescent="0.2">
      <c r="A860" s="58" t="s">
        <v>525</v>
      </c>
      <c r="B860" s="58" t="s">
        <v>772</v>
      </c>
      <c r="C860" s="69">
        <v>247</v>
      </c>
      <c r="D860" s="70">
        <v>3871449</v>
      </c>
      <c r="E860" s="70">
        <v>228165</v>
      </c>
      <c r="F860" s="71">
        <v>2.9557161187845936E-4</v>
      </c>
    </row>
    <row r="861" spans="1:6" x14ac:dyDescent="0.2">
      <c r="A861" s="58" t="s">
        <v>525</v>
      </c>
      <c r="B861" s="58" t="s">
        <v>8</v>
      </c>
      <c r="C861" s="69">
        <v>76</v>
      </c>
      <c r="D861" s="70">
        <v>1374450</v>
      </c>
      <c r="E861" s="70">
        <v>82350</v>
      </c>
      <c r="F861" s="71">
        <v>1.0667859767357452E-4</v>
      </c>
    </row>
    <row r="862" spans="1:6" x14ac:dyDescent="0.2">
      <c r="A862" s="58" t="s">
        <v>525</v>
      </c>
      <c r="B862" s="58" t="s">
        <v>773</v>
      </c>
      <c r="C862" s="69">
        <v>47</v>
      </c>
      <c r="D862" s="70">
        <v>1248520</v>
      </c>
      <c r="E862" s="70">
        <v>74911</v>
      </c>
      <c r="F862" s="71">
        <v>9.7041899578933095E-5</v>
      </c>
    </row>
    <row r="863" spans="1:6" x14ac:dyDescent="0.2">
      <c r="A863" s="58" t="s">
        <v>525</v>
      </c>
      <c r="B863" s="58" t="s">
        <v>25</v>
      </c>
      <c r="C863" s="69">
        <v>57</v>
      </c>
      <c r="D863" s="70">
        <v>3693680</v>
      </c>
      <c r="E863" s="70">
        <v>221621</v>
      </c>
      <c r="F863" s="71">
        <v>2.8709432295100497E-4</v>
      </c>
    </row>
    <row r="864" spans="1:6" x14ac:dyDescent="0.2">
      <c r="A864" s="58" t="s">
        <v>525</v>
      </c>
      <c r="B864" s="58" t="s">
        <v>51</v>
      </c>
      <c r="C864" s="69">
        <v>815</v>
      </c>
      <c r="D864" s="70">
        <v>23039915</v>
      </c>
      <c r="E864" s="70">
        <v>1378093</v>
      </c>
      <c r="F864" s="71">
        <v>1.7852219636158996E-3</v>
      </c>
    </row>
    <row r="865" spans="1:6" x14ac:dyDescent="0.2">
      <c r="A865" s="58" t="s">
        <v>200</v>
      </c>
      <c r="B865" s="58" t="s">
        <v>5</v>
      </c>
      <c r="C865" s="69" t="s">
        <v>770</v>
      </c>
      <c r="D865" s="70" t="s">
        <v>770</v>
      </c>
      <c r="E865" s="70" t="s">
        <v>770</v>
      </c>
      <c r="F865" s="71" t="s">
        <v>770</v>
      </c>
    </row>
    <row r="866" spans="1:6" x14ac:dyDescent="0.2">
      <c r="A866" s="58" t="s">
        <v>200</v>
      </c>
      <c r="B866" s="58" t="s">
        <v>1</v>
      </c>
      <c r="C866" s="69" t="s">
        <v>770</v>
      </c>
      <c r="D866" s="70" t="s">
        <v>770</v>
      </c>
      <c r="E866" s="70" t="s">
        <v>770</v>
      </c>
      <c r="F866" s="71" t="s">
        <v>770</v>
      </c>
    </row>
    <row r="867" spans="1:6" x14ac:dyDescent="0.2">
      <c r="A867" s="58" t="s">
        <v>200</v>
      </c>
      <c r="B867" s="58" t="s">
        <v>771</v>
      </c>
      <c r="C867" s="69">
        <v>66</v>
      </c>
      <c r="D867" s="70">
        <v>2828783</v>
      </c>
      <c r="E867" s="70">
        <v>169727</v>
      </c>
      <c r="F867" s="71">
        <v>2.1986931812195242E-4</v>
      </c>
    </row>
    <row r="868" spans="1:6" x14ac:dyDescent="0.2">
      <c r="A868" s="58" t="s">
        <v>200</v>
      </c>
      <c r="B868" s="58" t="s">
        <v>3</v>
      </c>
      <c r="C868" s="69">
        <v>32</v>
      </c>
      <c r="D868" s="70">
        <v>1629800</v>
      </c>
      <c r="E868" s="70">
        <v>97788</v>
      </c>
      <c r="F868" s="71">
        <v>1.266774342356224E-4</v>
      </c>
    </row>
    <row r="869" spans="1:6" x14ac:dyDescent="0.2">
      <c r="A869" s="58" t="s">
        <v>200</v>
      </c>
      <c r="B869" s="58" t="s">
        <v>2</v>
      </c>
      <c r="C869" s="69">
        <v>18</v>
      </c>
      <c r="D869" s="70">
        <v>1726858</v>
      </c>
      <c r="E869" s="70">
        <v>103611</v>
      </c>
      <c r="F869" s="71">
        <v>1.3422071868314183E-4</v>
      </c>
    </row>
    <row r="870" spans="1:6" x14ac:dyDescent="0.2">
      <c r="A870" s="58" t="s">
        <v>200</v>
      </c>
      <c r="B870" s="58" t="s">
        <v>6</v>
      </c>
      <c r="C870" s="69" t="s">
        <v>770</v>
      </c>
      <c r="D870" s="70" t="s">
        <v>770</v>
      </c>
      <c r="E870" s="70" t="s">
        <v>770</v>
      </c>
      <c r="F870" s="71" t="s">
        <v>770</v>
      </c>
    </row>
    <row r="871" spans="1:6" x14ac:dyDescent="0.2">
      <c r="A871" s="58" t="s">
        <v>200</v>
      </c>
      <c r="B871" s="58" t="s">
        <v>10</v>
      </c>
      <c r="C871" s="69">
        <v>69</v>
      </c>
      <c r="D871" s="70">
        <v>2442419</v>
      </c>
      <c r="E871" s="70">
        <v>146545</v>
      </c>
      <c r="F871" s="71">
        <v>1.898386775479536E-4</v>
      </c>
    </row>
    <row r="872" spans="1:6" x14ac:dyDescent="0.2">
      <c r="A872" s="58" t="s">
        <v>200</v>
      </c>
      <c r="B872" s="58" t="s">
        <v>4</v>
      </c>
      <c r="C872" s="69">
        <v>24</v>
      </c>
      <c r="D872" s="70">
        <v>1341954</v>
      </c>
      <c r="E872" s="70">
        <v>80517</v>
      </c>
      <c r="F872" s="71">
        <v>1.0430407588200606E-4</v>
      </c>
    </row>
    <row r="873" spans="1:6" x14ac:dyDescent="0.2">
      <c r="A873" s="58" t="s">
        <v>200</v>
      </c>
      <c r="B873" s="58" t="s">
        <v>772</v>
      </c>
      <c r="C873" s="69">
        <v>173</v>
      </c>
      <c r="D873" s="70">
        <v>1758027</v>
      </c>
      <c r="E873" s="70">
        <v>102508</v>
      </c>
      <c r="F873" s="71">
        <v>1.3279186023464209E-4</v>
      </c>
    </row>
    <row r="874" spans="1:6" x14ac:dyDescent="0.2">
      <c r="A874" s="58" t="s">
        <v>200</v>
      </c>
      <c r="B874" s="58" t="s">
        <v>8</v>
      </c>
      <c r="C874" s="69">
        <v>48</v>
      </c>
      <c r="D874" s="70">
        <v>701685</v>
      </c>
      <c r="E874" s="70">
        <v>42101</v>
      </c>
      <c r="F874" s="71">
        <v>5.4538866310323748E-5</v>
      </c>
    </row>
    <row r="875" spans="1:6" x14ac:dyDescent="0.2">
      <c r="A875" s="58" t="s">
        <v>200</v>
      </c>
      <c r="B875" s="58" t="s">
        <v>773</v>
      </c>
      <c r="C875" s="69">
        <v>54</v>
      </c>
      <c r="D875" s="70">
        <v>1458640</v>
      </c>
      <c r="E875" s="70">
        <v>87518</v>
      </c>
      <c r="F875" s="71">
        <v>1.1337337597080625E-4</v>
      </c>
    </row>
    <row r="876" spans="1:6" x14ac:dyDescent="0.2">
      <c r="A876" s="58" t="s">
        <v>200</v>
      </c>
      <c r="B876" s="58" t="s">
        <v>25</v>
      </c>
      <c r="C876" s="69">
        <v>34</v>
      </c>
      <c r="D876" s="70">
        <v>4102930</v>
      </c>
      <c r="E876" s="70">
        <v>246176</v>
      </c>
      <c r="F876" s="71">
        <v>3.1890358786751524E-4</v>
      </c>
    </row>
    <row r="877" spans="1:6" x14ac:dyDescent="0.2">
      <c r="A877" s="58" t="s">
        <v>200</v>
      </c>
      <c r="B877" s="58" t="s">
        <v>51</v>
      </c>
      <c r="C877" s="69">
        <v>538</v>
      </c>
      <c r="D877" s="70">
        <v>19114667</v>
      </c>
      <c r="E877" s="70">
        <v>1143906</v>
      </c>
      <c r="F877" s="71">
        <v>1.4818492768717418E-3</v>
      </c>
    </row>
    <row r="878" spans="1:6" x14ac:dyDescent="0.2">
      <c r="A878" s="58" t="s">
        <v>409</v>
      </c>
      <c r="B878" s="58" t="s">
        <v>5</v>
      </c>
      <c r="C878" s="69" t="s">
        <v>770</v>
      </c>
      <c r="D878" s="70" t="s">
        <v>770</v>
      </c>
      <c r="E878" s="70" t="s">
        <v>770</v>
      </c>
      <c r="F878" s="71" t="s">
        <v>770</v>
      </c>
    </row>
    <row r="879" spans="1:6" x14ac:dyDescent="0.2">
      <c r="A879" s="58" t="s">
        <v>409</v>
      </c>
      <c r="B879" s="58" t="s">
        <v>1</v>
      </c>
      <c r="C879" s="69" t="s">
        <v>770</v>
      </c>
      <c r="D879" s="70" t="s">
        <v>770</v>
      </c>
      <c r="E879" s="70" t="s">
        <v>770</v>
      </c>
      <c r="F879" s="71" t="s">
        <v>770</v>
      </c>
    </row>
    <row r="880" spans="1:6" x14ac:dyDescent="0.2">
      <c r="A880" s="58" t="s">
        <v>409</v>
      </c>
      <c r="B880" s="58" t="s">
        <v>771</v>
      </c>
      <c r="C880" s="69">
        <v>48</v>
      </c>
      <c r="D880" s="70">
        <v>2081165</v>
      </c>
      <c r="E880" s="70">
        <v>124870</v>
      </c>
      <c r="F880" s="71">
        <v>1.6176024883423498E-4</v>
      </c>
    </row>
    <row r="881" spans="1:6" x14ac:dyDescent="0.2">
      <c r="A881" s="58" t="s">
        <v>409</v>
      </c>
      <c r="B881" s="58" t="s">
        <v>3</v>
      </c>
      <c r="C881" s="69">
        <v>16</v>
      </c>
      <c r="D881" s="70">
        <v>1851173</v>
      </c>
      <c r="E881" s="70">
        <v>111070</v>
      </c>
      <c r="F881" s="71">
        <v>1.4388332536252485E-4</v>
      </c>
    </row>
    <row r="882" spans="1:6" x14ac:dyDescent="0.2">
      <c r="A882" s="58" t="s">
        <v>409</v>
      </c>
      <c r="B882" s="58" t="s">
        <v>2</v>
      </c>
      <c r="C882" s="69">
        <v>16</v>
      </c>
      <c r="D882" s="70">
        <v>747168</v>
      </c>
      <c r="E882" s="70">
        <v>44830</v>
      </c>
      <c r="F882" s="71">
        <v>5.8074092698316281E-5</v>
      </c>
    </row>
    <row r="883" spans="1:6" x14ac:dyDescent="0.2">
      <c r="A883" s="58" t="s">
        <v>409</v>
      </c>
      <c r="B883" s="58" t="s">
        <v>6</v>
      </c>
      <c r="C883" s="69" t="s">
        <v>770</v>
      </c>
      <c r="D883" s="70" t="s">
        <v>770</v>
      </c>
      <c r="E883" s="70" t="s">
        <v>770</v>
      </c>
      <c r="F883" s="71" t="s">
        <v>770</v>
      </c>
    </row>
    <row r="884" spans="1:6" x14ac:dyDescent="0.2">
      <c r="A884" s="58" t="s">
        <v>409</v>
      </c>
      <c r="B884" s="58" t="s">
        <v>10</v>
      </c>
      <c r="C884" s="69">
        <v>78</v>
      </c>
      <c r="D884" s="70">
        <v>1688111</v>
      </c>
      <c r="E884" s="70">
        <v>101287</v>
      </c>
      <c r="F884" s="71">
        <v>1.3121014113616687E-4</v>
      </c>
    </row>
    <row r="885" spans="1:6" x14ac:dyDescent="0.2">
      <c r="A885" s="58" t="s">
        <v>409</v>
      </c>
      <c r="B885" s="58" t="s">
        <v>4</v>
      </c>
      <c r="C885" s="69">
        <v>18</v>
      </c>
      <c r="D885" s="70">
        <v>956536</v>
      </c>
      <c r="E885" s="70">
        <v>57392</v>
      </c>
      <c r="F885" s="71">
        <v>7.4347274774520816E-5</v>
      </c>
    </row>
    <row r="886" spans="1:6" x14ac:dyDescent="0.2">
      <c r="A886" s="58" t="s">
        <v>409</v>
      </c>
      <c r="B886" s="58" t="s">
        <v>772</v>
      </c>
      <c r="C886" s="69">
        <v>156</v>
      </c>
      <c r="D886" s="70">
        <v>2387460</v>
      </c>
      <c r="E886" s="70">
        <v>142158</v>
      </c>
      <c r="F886" s="71">
        <v>1.8415562948488167E-4</v>
      </c>
    </row>
    <row r="887" spans="1:6" x14ac:dyDescent="0.2">
      <c r="A887" s="58" t="s">
        <v>409</v>
      </c>
      <c r="B887" s="58" t="s">
        <v>8</v>
      </c>
      <c r="C887" s="69">
        <v>42</v>
      </c>
      <c r="D887" s="70">
        <v>332630</v>
      </c>
      <c r="E887" s="70">
        <v>19958</v>
      </c>
      <c r="F887" s="71">
        <v>2.5854176713651491E-5</v>
      </c>
    </row>
    <row r="888" spans="1:6" x14ac:dyDescent="0.2">
      <c r="A888" s="58" t="s">
        <v>409</v>
      </c>
      <c r="B888" s="58" t="s">
        <v>773</v>
      </c>
      <c r="C888" s="69">
        <v>21</v>
      </c>
      <c r="D888" s="70">
        <v>1560751</v>
      </c>
      <c r="E888" s="70">
        <v>93645</v>
      </c>
      <c r="F888" s="71">
        <v>1.2131047090639812E-4</v>
      </c>
    </row>
    <row r="889" spans="1:6" x14ac:dyDescent="0.2">
      <c r="A889" s="58" t="s">
        <v>409</v>
      </c>
      <c r="B889" s="58" t="s">
        <v>25</v>
      </c>
      <c r="C889" s="69">
        <v>30</v>
      </c>
      <c r="D889" s="70">
        <v>2706155</v>
      </c>
      <c r="E889" s="70">
        <v>162369</v>
      </c>
      <c r="F889" s="71">
        <v>2.1033754979551451E-4</v>
      </c>
    </row>
    <row r="890" spans="1:6" x14ac:dyDescent="0.2">
      <c r="A890" s="58" t="s">
        <v>409</v>
      </c>
      <c r="B890" s="58" t="s">
        <v>51</v>
      </c>
      <c r="C890" s="69">
        <v>446</v>
      </c>
      <c r="D890" s="70">
        <v>15750381</v>
      </c>
      <c r="E890" s="70">
        <v>943934</v>
      </c>
      <c r="F890" s="71">
        <v>1.2227997014742913E-3</v>
      </c>
    </row>
    <row r="891" spans="1:6" x14ac:dyDescent="0.2">
      <c r="A891" s="58" t="s">
        <v>539</v>
      </c>
      <c r="B891" s="58" t="s">
        <v>5</v>
      </c>
      <c r="C891" s="69" t="s">
        <v>770</v>
      </c>
      <c r="D891" s="70" t="s">
        <v>770</v>
      </c>
      <c r="E891" s="70" t="s">
        <v>770</v>
      </c>
      <c r="F891" s="71" t="s">
        <v>770</v>
      </c>
    </row>
    <row r="892" spans="1:6" x14ac:dyDescent="0.2">
      <c r="A892" s="58" t="s">
        <v>539</v>
      </c>
      <c r="B892" s="58" t="s">
        <v>1</v>
      </c>
      <c r="C892" s="69">
        <v>27</v>
      </c>
      <c r="D892" s="70">
        <v>1496222</v>
      </c>
      <c r="E892" s="70">
        <v>89773</v>
      </c>
      <c r="F892" s="71">
        <v>1.1629456890042264E-4</v>
      </c>
    </row>
    <row r="893" spans="1:6" x14ac:dyDescent="0.2">
      <c r="A893" s="58" t="s">
        <v>539</v>
      </c>
      <c r="B893" s="58" t="s">
        <v>771</v>
      </c>
      <c r="C893" s="69">
        <v>72</v>
      </c>
      <c r="D893" s="70">
        <v>3389080</v>
      </c>
      <c r="E893" s="70">
        <v>203345</v>
      </c>
      <c r="F893" s="71">
        <v>2.6341905821412279E-4</v>
      </c>
    </row>
    <row r="894" spans="1:6" x14ac:dyDescent="0.2">
      <c r="A894" s="58" t="s">
        <v>539</v>
      </c>
      <c r="B894" s="58" t="s">
        <v>3</v>
      </c>
      <c r="C894" s="69">
        <v>18</v>
      </c>
      <c r="D894" s="70">
        <v>2822971</v>
      </c>
      <c r="E894" s="70">
        <v>169378</v>
      </c>
      <c r="F894" s="71">
        <v>2.1941721331821134E-4</v>
      </c>
    </row>
    <row r="895" spans="1:6" x14ac:dyDescent="0.2">
      <c r="A895" s="58" t="s">
        <v>539</v>
      </c>
      <c r="B895" s="58" t="s">
        <v>2</v>
      </c>
      <c r="C895" s="69">
        <v>23</v>
      </c>
      <c r="D895" s="70">
        <v>1279972</v>
      </c>
      <c r="E895" s="70">
        <v>76798</v>
      </c>
      <c r="F895" s="71">
        <v>9.9486374549303901E-5</v>
      </c>
    </row>
    <row r="896" spans="1:6" x14ac:dyDescent="0.2">
      <c r="A896" s="58" t="s">
        <v>539</v>
      </c>
      <c r="B896" s="58" t="s">
        <v>6</v>
      </c>
      <c r="C896" s="69" t="s">
        <v>770</v>
      </c>
      <c r="D896" s="70" t="s">
        <v>770</v>
      </c>
      <c r="E896" s="70" t="s">
        <v>770</v>
      </c>
      <c r="F896" s="71" t="s">
        <v>770</v>
      </c>
    </row>
    <row r="897" spans="1:6" x14ac:dyDescent="0.2">
      <c r="A897" s="58" t="s">
        <v>539</v>
      </c>
      <c r="B897" s="58" t="s">
        <v>10</v>
      </c>
      <c r="C897" s="69">
        <v>115</v>
      </c>
      <c r="D897" s="70">
        <v>3570542</v>
      </c>
      <c r="E897" s="70">
        <v>214233</v>
      </c>
      <c r="F897" s="71">
        <v>2.7752369174745462E-4</v>
      </c>
    </row>
    <row r="898" spans="1:6" x14ac:dyDescent="0.2">
      <c r="A898" s="58" t="s">
        <v>539</v>
      </c>
      <c r="B898" s="58" t="s">
        <v>4</v>
      </c>
      <c r="C898" s="69">
        <v>33</v>
      </c>
      <c r="D898" s="70">
        <v>1333741</v>
      </c>
      <c r="E898" s="70">
        <v>80024</v>
      </c>
      <c r="F898" s="71">
        <v>1.036654292681254E-4</v>
      </c>
    </row>
    <row r="899" spans="1:6" x14ac:dyDescent="0.2">
      <c r="A899" s="58" t="s">
        <v>539</v>
      </c>
      <c r="B899" s="58" t="s">
        <v>772</v>
      </c>
      <c r="C899" s="69">
        <v>214</v>
      </c>
      <c r="D899" s="70">
        <v>4532251</v>
      </c>
      <c r="E899" s="70">
        <v>267339</v>
      </c>
      <c r="F899" s="71">
        <v>3.4631875681184868E-4</v>
      </c>
    </row>
    <row r="900" spans="1:6" x14ac:dyDescent="0.2">
      <c r="A900" s="58" t="s">
        <v>539</v>
      </c>
      <c r="B900" s="58" t="s">
        <v>8</v>
      </c>
      <c r="C900" s="69">
        <v>84</v>
      </c>
      <c r="D900" s="70">
        <v>1153207</v>
      </c>
      <c r="E900" s="70">
        <v>69192</v>
      </c>
      <c r="F900" s="71">
        <v>8.9633339772070045E-5</v>
      </c>
    </row>
    <row r="901" spans="1:6" x14ac:dyDescent="0.2">
      <c r="A901" s="58" t="s">
        <v>539</v>
      </c>
      <c r="B901" s="58" t="s">
        <v>773</v>
      </c>
      <c r="C901" s="69">
        <v>42</v>
      </c>
      <c r="D901" s="70">
        <v>2137840</v>
      </c>
      <c r="E901" s="70">
        <v>128270</v>
      </c>
      <c r="F901" s="71">
        <v>1.6616470824030847E-4</v>
      </c>
    </row>
    <row r="902" spans="1:6" x14ac:dyDescent="0.2">
      <c r="A902" s="58" t="s">
        <v>539</v>
      </c>
      <c r="B902" s="58" t="s">
        <v>25</v>
      </c>
      <c r="C902" s="69">
        <v>30</v>
      </c>
      <c r="D902" s="70">
        <v>3705571</v>
      </c>
      <c r="E902" s="70">
        <v>222334</v>
      </c>
      <c r="F902" s="71">
        <v>2.8801796399704333E-4</v>
      </c>
    </row>
    <row r="903" spans="1:6" x14ac:dyDescent="0.2">
      <c r="A903" s="58" t="s">
        <v>539</v>
      </c>
      <c r="B903" s="58" t="s">
        <v>51</v>
      </c>
      <c r="C903" s="69">
        <v>676</v>
      </c>
      <c r="D903" s="70">
        <v>26098239</v>
      </c>
      <c r="E903" s="70">
        <v>1561298</v>
      </c>
      <c r="F903" s="71">
        <v>2.0225510769952223E-3</v>
      </c>
    </row>
    <row r="904" spans="1:6" x14ac:dyDescent="0.2">
      <c r="A904" s="58" t="s">
        <v>543</v>
      </c>
      <c r="B904" s="58" t="s">
        <v>5</v>
      </c>
      <c r="C904" s="69">
        <v>39</v>
      </c>
      <c r="D904" s="70">
        <v>447623</v>
      </c>
      <c r="E904" s="70">
        <v>26857</v>
      </c>
      <c r="F904" s="71">
        <v>3.4791343020269469E-5</v>
      </c>
    </row>
    <row r="905" spans="1:6" x14ac:dyDescent="0.2">
      <c r="A905" s="58" t="s">
        <v>543</v>
      </c>
      <c r="B905" s="58" t="s">
        <v>1</v>
      </c>
      <c r="C905" s="69">
        <v>19</v>
      </c>
      <c r="D905" s="70">
        <v>16254165</v>
      </c>
      <c r="E905" s="70">
        <v>975250</v>
      </c>
      <c r="F905" s="71">
        <v>1.2633673634627025E-3</v>
      </c>
    </row>
    <row r="906" spans="1:6" x14ac:dyDescent="0.2">
      <c r="A906" s="58" t="s">
        <v>543</v>
      </c>
      <c r="B906" s="58" t="s">
        <v>771</v>
      </c>
      <c r="C906" s="69">
        <v>310</v>
      </c>
      <c r="D906" s="70">
        <v>14383177</v>
      </c>
      <c r="E906" s="70">
        <v>862991</v>
      </c>
      <c r="F906" s="71">
        <v>1.117943772737289E-3</v>
      </c>
    </row>
    <row r="907" spans="1:6" x14ac:dyDescent="0.2">
      <c r="A907" s="58" t="s">
        <v>543</v>
      </c>
      <c r="B907" s="58" t="s">
        <v>3</v>
      </c>
      <c r="C907" s="69">
        <v>106</v>
      </c>
      <c r="D907" s="70">
        <v>10806173</v>
      </c>
      <c r="E907" s="70">
        <v>648370</v>
      </c>
      <c r="F907" s="71">
        <v>8.3991745444584708E-4</v>
      </c>
    </row>
    <row r="908" spans="1:6" x14ac:dyDescent="0.2">
      <c r="A908" s="58" t="s">
        <v>543</v>
      </c>
      <c r="B908" s="58" t="s">
        <v>2</v>
      </c>
      <c r="C908" s="69">
        <v>84</v>
      </c>
      <c r="D908" s="70">
        <v>18515122</v>
      </c>
      <c r="E908" s="70">
        <v>1110907</v>
      </c>
      <c r="F908" s="71">
        <v>1.4391014074773242E-3</v>
      </c>
    </row>
    <row r="909" spans="1:6" x14ac:dyDescent="0.2">
      <c r="A909" s="58" t="s">
        <v>543</v>
      </c>
      <c r="B909" s="58" t="s">
        <v>6</v>
      </c>
      <c r="C909" s="69">
        <v>21</v>
      </c>
      <c r="D909" s="70">
        <v>1360585</v>
      </c>
      <c r="E909" s="70">
        <v>81635</v>
      </c>
      <c r="F909" s="71">
        <v>1.05752365769062E-4</v>
      </c>
    </row>
    <row r="910" spans="1:6" x14ac:dyDescent="0.2">
      <c r="A910" s="58" t="s">
        <v>543</v>
      </c>
      <c r="B910" s="58" t="s">
        <v>10</v>
      </c>
      <c r="C910" s="69">
        <v>451</v>
      </c>
      <c r="D910" s="70">
        <v>20549498</v>
      </c>
      <c r="E910" s="70">
        <v>1232970</v>
      </c>
      <c r="F910" s="71">
        <v>1.5972253864430742E-3</v>
      </c>
    </row>
    <row r="911" spans="1:6" x14ac:dyDescent="0.2">
      <c r="A911" s="58" t="s">
        <v>543</v>
      </c>
      <c r="B911" s="58" t="s">
        <v>4</v>
      </c>
      <c r="C911" s="69">
        <v>70</v>
      </c>
      <c r="D911" s="70">
        <v>3827328</v>
      </c>
      <c r="E911" s="70">
        <v>229640</v>
      </c>
      <c r="F911" s="71">
        <v>2.9748237000315302E-4</v>
      </c>
    </row>
    <row r="912" spans="1:6" x14ac:dyDescent="0.2">
      <c r="A912" s="58" t="s">
        <v>543</v>
      </c>
      <c r="B912" s="58" t="s">
        <v>772</v>
      </c>
      <c r="C912" s="69">
        <v>677</v>
      </c>
      <c r="D912" s="70">
        <v>19811171</v>
      </c>
      <c r="E912" s="70">
        <v>1168209</v>
      </c>
      <c r="F912" s="71">
        <v>1.5133320936205077E-3</v>
      </c>
    </row>
    <row r="913" spans="1:6" x14ac:dyDescent="0.2">
      <c r="A913" s="58" t="s">
        <v>543</v>
      </c>
      <c r="B913" s="58" t="s">
        <v>8</v>
      </c>
      <c r="C913" s="69">
        <v>186</v>
      </c>
      <c r="D913" s="70">
        <v>5089500</v>
      </c>
      <c r="E913" s="70">
        <v>305370</v>
      </c>
      <c r="F913" s="71">
        <v>3.95585226127255E-4</v>
      </c>
    </row>
    <row r="914" spans="1:6" x14ac:dyDescent="0.2">
      <c r="A914" s="58" t="s">
        <v>543</v>
      </c>
      <c r="B914" s="58" t="s">
        <v>773</v>
      </c>
      <c r="C914" s="69">
        <v>81</v>
      </c>
      <c r="D914" s="70">
        <v>9807162</v>
      </c>
      <c r="E914" s="70">
        <v>588430</v>
      </c>
      <c r="F914" s="71">
        <v>7.622694259752453E-4</v>
      </c>
    </row>
    <row r="915" spans="1:6" x14ac:dyDescent="0.2">
      <c r="A915" s="58" t="s">
        <v>543</v>
      </c>
      <c r="B915" s="58" t="s">
        <v>25</v>
      </c>
      <c r="C915" s="69">
        <v>105</v>
      </c>
      <c r="D915" s="70">
        <v>8853848</v>
      </c>
      <c r="E915" s="70">
        <v>531231</v>
      </c>
      <c r="F915" s="71">
        <v>6.8817216904348106E-4</v>
      </c>
    </row>
    <row r="916" spans="1:6" x14ac:dyDescent="0.2">
      <c r="A916" s="58" t="s">
        <v>543</v>
      </c>
      <c r="B916" s="58" t="s">
        <v>51</v>
      </c>
      <c r="C916" s="69">
        <v>2149</v>
      </c>
      <c r="D916" s="70">
        <v>129705353</v>
      </c>
      <c r="E916" s="70">
        <v>7761861</v>
      </c>
      <c r="F916" s="71">
        <v>1.0054941673554448E-2</v>
      </c>
    </row>
    <row r="917" spans="1:6" x14ac:dyDescent="0.2">
      <c r="A917" s="58" t="s">
        <v>548</v>
      </c>
      <c r="B917" s="58" t="s">
        <v>5</v>
      </c>
      <c r="C917" s="69">
        <v>24</v>
      </c>
      <c r="D917" s="70">
        <v>414780</v>
      </c>
      <c r="E917" s="70">
        <v>24887</v>
      </c>
      <c r="F917" s="71">
        <v>3.2239347423220998E-5</v>
      </c>
    </row>
    <row r="918" spans="1:6" x14ac:dyDescent="0.2">
      <c r="A918" s="58" t="s">
        <v>548</v>
      </c>
      <c r="B918" s="58" t="s">
        <v>1</v>
      </c>
      <c r="C918" s="69">
        <v>33</v>
      </c>
      <c r="D918" s="70">
        <v>4288436</v>
      </c>
      <c r="E918" s="70">
        <v>257306</v>
      </c>
      <c r="F918" s="71">
        <v>3.3332171527622055E-4</v>
      </c>
    </row>
    <row r="919" spans="1:6" x14ac:dyDescent="0.2">
      <c r="A919" s="58" t="s">
        <v>548</v>
      </c>
      <c r="B919" s="58" t="s">
        <v>771</v>
      </c>
      <c r="C919" s="69">
        <v>86</v>
      </c>
      <c r="D919" s="70">
        <v>3458136</v>
      </c>
      <c r="E919" s="70">
        <v>207488</v>
      </c>
      <c r="F919" s="71">
        <v>2.6878602154334705E-4</v>
      </c>
    </row>
    <row r="920" spans="1:6" x14ac:dyDescent="0.2">
      <c r="A920" s="58" t="s">
        <v>548</v>
      </c>
      <c r="B920" s="58" t="s">
        <v>3</v>
      </c>
      <c r="C920" s="69">
        <v>51</v>
      </c>
      <c r="D920" s="70">
        <v>5349961</v>
      </c>
      <c r="E920" s="70">
        <v>320998</v>
      </c>
      <c r="F920" s="71">
        <v>4.1583019424434815E-4</v>
      </c>
    </row>
    <row r="921" spans="1:6" x14ac:dyDescent="0.2">
      <c r="A921" s="58" t="s">
        <v>548</v>
      </c>
      <c r="B921" s="58" t="s">
        <v>2</v>
      </c>
      <c r="C921" s="69">
        <v>46</v>
      </c>
      <c r="D921" s="70">
        <v>3974417</v>
      </c>
      <c r="E921" s="70">
        <v>238465</v>
      </c>
      <c r="F921" s="71">
        <v>3.0891453302038795E-4</v>
      </c>
    </row>
    <row r="922" spans="1:6" x14ac:dyDescent="0.2">
      <c r="A922" s="58" t="s">
        <v>548</v>
      </c>
      <c r="B922" s="58" t="s">
        <v>6</v>
      </c>
      <c r="C922" s="69">
        <v>18</v>
      </c>
      <c r="D922" s="70">
        <v>724509</v>
      </c>
      <c r="E922" s="70">
        <v>43471</v>
      </c>
      <c r="F922" s="71">
        <v>5.6313604365123953E-5</v>
      </c>
    </row>
    <row r="923" spans="1:6" x14ac:dyDescent="0.2">
      <c r="A923" s="58" t="s">
        <v>548</v>
      </c>
      <c r="B923" s="58" t="s">
        <v>10</v>
      </c>
      <c r="C923" s="69">
        <v>178</v>
      </c>
      <c r="D923" s="70">
        <v>4331416</v>
      </c>
      <c r="E923" s="70">
        <v>259885</v>
      </c>
      <c r="F923" s="71">
        <v>3.3666262727865106E-4</v>
      </c>
    </row>
    <row r="924" spans="1:6" x14ac:dyDescent="0.2">
      <c r="A924" s="58" t="s">
        <v>548</v>
      </c>
      <c r="B924" s="58" t="s">
        <v>4</v>
      </c>
      <c r="C924" s="69">
        <v>33</v>
      </c>
      <c r="D924" s="70">
        <v>523510</v>
      </c>
      <c r="E924" s="70">
        <v>31411</v>
      </c>
      <c r="F924" s="71">
        <v>4.0690727765933805E-5</v>
      </c>
    </row>
    <row r="925" spans="1:6" x14ac:dyDescent="0.2">
      <c r="A925" s="58" t="s">
        <v>548</v>
      </c>
      <c r="B925" s="58" t="s">
        <v>772</v>
      </c>
      <c r="C925" s="69">
        <v>335</v>
      </c>
      <c r="D925" s="70">
        <v>6476995</v>
      </c>
      <c r="E925" s="70">
        <v>382167</v>
      </c>
      <c r="F925" s="71">
        <v>4.9507030524732179E-4</v>
      </c>
    </row>
    <row r="926" spans="1:6" x14ac:dyDescent="0.2">
      <c r="A926" s="58" t="s">
        <v>548</v>
      </c>
      <c r="B926" s="58" t="s">
        <v>8</v>
      </c>
      <c r="C926" s="69">
        <v>114</v>
      </c>
      <c r="D926" s="70">
        <v>5704279</v>
      </c>
      <c r="E926" s="70">
        <v>342257</v>
      </c>
      <c r="F926" s="71">
        <v>4.4336972439544135E-4</v>
      </c>
    </row>
    <row r="927" spans="1:6" x14ac:dyDescent="0.2">
      <c r="A927" s="58" t="s">
        <v>548</v>
      </c>
      <c r="B927" s="58" t="s">
        <v>773</v>
      </c>
      <c r="C927" s="69">
        <v>79</v>
      </c>
      <c r="D927" s="70">
        <v>3685759</v>
      </c>
      <c r="E927" s="70">
        <v>221146</v>
      </c>
      <c r="F927" s="71">
        <v>2.8647899406339172E-4</v>
      </c>
    </row>
    <row r="928" spans="1:6" x14ac:dyDescent="0.2">
      <c r="A928" s="58" t="s">
        <v>548</v>
      </c>
      <c r="B928" s="58" t="s">
        <v>25</v>
      </c>
      <c r="C928" s="69">
        <v>84</v>
      </c>
      <c r="D928" s="70">
        <v>7185830</v>
      </c>
      <c r="E928" s="70">
        <v>431150</v>
      </c>
      <c r="F928" s="71">
        <v>5.5852431556723317E-4</v>
      </c>
    </row>
    <row r="929" spans="1:6" x14ac:dyDescent="0.2">
      <c r="A929" s="58" t="s">
        <v>548</v>
      </c>
      <c r="B929" s="58" t="s">
        <v>51</v>
      </c>
      <c r="C929" s="69">
        <v>1081</v>
      </c>
      <c r="D929" s="70">
        <v>46118028</v>
      </c>
      <c r="E929" s="70">
        <v>2760629</v>
      </c>
      <c r="F929" s="71">
        <v>3.5761995193321476E-3</v>
      </c>
    </row>
    <row r="930" spans="1:6" x14ac:dyDescent="0.2">
      <c r="A930" s="58" t="s">
        <v>186</v>
      </c>
      <c r="B930" s="58" t="s">
        <v>5</v>
      </c>
      <c r="C930" s="69" t="s">
        <v>770</v>
      </c>
      <c r="D930" s="70" t="s">
        <v>770</v>
      </c>
      <c r="E930" s="70" t="s">
        <v>770</v>
      </c>
      <c r="F930" s="71" t="s">
        <v>770</v>
      </c>
    </row>
    <row r="931" spans="1:6" x14ac:dyDescent="0.2">
      <c r="A931" s="58" t="s">
        <v>186</v>
      </c>
      <c r="B931" s="58" t="s">
        <v>1</v>
      </c>
      <c r="C931" s="69">
        <v>15</v>
      </c>
      <c r="D931" s="70">
        <v>2568615</v>
      </c>
      <c r="E931" s="70">
        <v>154117</v>
      </c>
      <c r="F931" s="71">
        <v>1.9964766773112669E-4</v>
      </c>
    </row>
    <row r="932" spans="1:6" x14ac:dyDescent="0.2">
      <c r="A932" s="58" t="s">
        <v>186</v>
      </c>
      <c r="B932" s="58" t="s">
        <v>771</v>
      </c>
      <c r="C932" s="69">
        <v>30</v>
      </c>
      <c r="D932" s="70">
        <v>993820</v>
      </c>
      <c r="E932" s="70">
        <v>59629</v>
      </c>
      <c r="F932" s="71">
        <v>7.724514997786976E-5</v>
      </c>
    </row>
    <row r="933" spans="1:6" x14ac:dyDescent="0.2">
      <c r="A933" s="58" t="s">
        <v>186</v>
      </c>
      <c r="B933" s="58" t="s">
        <v>3</v>
      </c>
      <c r="C933" s="69">
        <v>15</v>
      </c>
      <c r="D933" s="70">
        <v>4321653</v>
      </c>
      <c r="E933" s="70">
        <v>259299</v>
      </c>
      <c r="F933" s="71">
        <v>3.3590350574572191E-4</v>
      </c>
    </row>
    <row r="934" spans="1:6" x14ac:dyDescent="0.2">
      <c r="A934" s="58" t="s">
        <v>186</v>
      </c>
      <c r="B934" s="58" t="s">
        <v>2</v>
      </c>
      <c r="C934" s="69">
        <v>21</v>
      </c>
      <c r="D934" s="70">
        <v>1432659</v>
      </c>
      <c r="E934" s="70">
        <v>85960</v>
      </c>
      <c r="F934" s="71">
        <v>1.1135509721943492E-4</v>
      </c>
    </row>
    <row r="935" spans="1:6" x14ac:dyDescent="0.2">
      <c r="A935" s="58" t="s">
        <v>186</v>
      </c>
      <c r="B935" s="58" t="s">
        <v>6</v>
      </c>
      <c r="C935" s="69" t="s">
        <v>770</v>
      </c>
      <c r="D935" s="70" t="s">
        <v>770</v>
      </c>
      <c r="E935" s="70" t="s">
        <v>770</v>
      </c>
      <c r="F935" s="71" t="s">
        <v>770</v>
      </c>
    </row>
    <row r="936" spans="1:6" x14ac:dyDescent="0.2">
      <c r="A936" s="58" t="s">
        <v>186</v>
      </c>
      <c r="B936" s="58" t="s">
        <v>10</v>
      </c>
      <c r="C936" s="69">
        <v>102</v>
      </c>
      <c r="D936" s="70">
        <v>1349665</v>
      </c>
      <c r="E936" s="70">
        <v>80980</v>
      </c>
      <c r="F936" s="71">
        <v>1.0490385961877431E-4</v>
      </c>
    </row>
    <row r="937" spans="1:6" x14ac:dyDescent="0.2">
      <c r="A937" s="58" t="s">
        <v>186</v>
      </c>
      <c r="B937" s="58" t="s">
        <v>4</v>
      </c>
      <c r="C937" s="69" t="s">
        <v>770</v>
      </c>
      <c r="D937" s="70" t="s">
        <v>770</v>
      </c>
      <c r="E937" s="70" t="s">
        <v>770</v>
      </c>
      <c r="F937" s="71" t="s">
        <v>770</v>
      </c>
    </row>
    <row r="938" spans="1:6" x14ac:dyDescent="0.2">
      <c r="A938" s="58" t="s">
        <v>186</v>
      </c>
      <c r="B938" s="58" t="s">
        <v>772</v>
      </c>
      <c r="C938" s="69">
        <v>114</v>
      </c>
      <c r="D938" s="70">
        <v>1479463</v>
      </c>
      <c r="E938" s="70">
        <v>87410</v>
      </c>
      <c r="F938" s="71">
        <v>1.1323346961320156E-4</v>
      </c>
    </row>
    <row r="939" spans="1:6" x14ac:dyDescent="0.2">
      <c r="A939" s="58" t="s">
        <v>186</v>
      </c>
      <c r="B939" s="58" t="s">
        <v>8</v>
      </c>
      <c r="C939" s="69">
        <v>36</v>
      </c>
      <c r="D939" s="70">
        <v>1857551</v>
      </c>
      <c r="E939" s="70">
        <v>111453</v>
      </c>
      <c r="F939" s="71">
        <v>1.4437947476032665E-4</v>
      </c>
    </row>
    <row r="940" spans="1:6" x14ac:dyDescent="0.2">
      <c r="A940" s="58" t="s">
        <v>186</v>
      </c>
      <c r="B940" s="58" t="s">
        <v>773</v>
      </c>
      <c r="C940" s="69">
        <v>30</v>
      </c>
      <c r="D940" s="70">
        <v>2516883</v>
      </c>
      <c r="E940" s="70">
        <v>151013</v>
      </c>
      <c r="F940" s="71">
        <v>1.9562665537922901E-4</v>
      </c>
    </row>
    <row r="941" spans="1:6" x14ac:dyDescent="0.2">
      <c r="A941" s="58" t="s">
        <v>186</v>
      </c>
      <c r="B941" s="58" t="s">
        <v>25</v>
      </c>
      <c r="C941" s="69">
        <v>18</v>
      </c>
      <c r="D941" s="70">
        <v>1531061</v>
      </c>
      <c r="E941" s="70">
        <v>91864</v>
      </c>
      <c r="F941" s="71">
        <v>1.1900331143515785E-4</v>
      </c>
    </row>
    <row r="942" spans="1:6" x14ac:dyDescent="0.2">
      <c r="A942" s="58" t="s">
        <v>186</v>
      </c>
      <c r="B942" s="58" t="s">
        <v>51</v>
      </c>
      <c r="C942" s="69">
        <v>390</v>
      </c>
      <c r="D942" s="70">
        <v>18716534</v>
      </c>
      <c r="E942" s="70">
        <v>1121634</v>
      </c>
      <c r="F942" s="71">
        <v>1.452997476903486E-3</v>
      </c>
    </row>
    <row r="943" spans="1:6" x14ac:dyDescent="0.2">
      <c r="A943" s="58" t="s">
        <v>560</v>
      </c>
      <c r="B943" s="58" t="s">
        <v>5</v>
      </c>
      <c r="C943" s="69">
        <v>22</v>
      </c>
      <c r="D943" s="70">
        <v>495117</v>
      </c>
      <c r="E943" s="70">
        <v>29707</v>
      </c>
      <c r="F943" s="71">
        <v>3.8483316345948735E-5</v>
      </c>
    </row>
    <row r="944" spans="1:6" x14ac:dyDescent="0.2">
      <c r="A944" s="58" t="s">
        <v>560</v>
      </c>
      <c r="B944" s="58" t="s">
        <v>1</v>
      </c>
      <c r="C944" s="69">
        <v>38</v>
      </c>
      <c r="D944" s="70">
        <v>4696563</v>
      </c>
      <c r="E944" s="70">
        <v>281794</v>
      </c>
      <c r="F944" s="71">
        <v>3.6504418643384647E-4</v>
      </c>
    </row>
    <row r="945" spans="1:6" x14ac:dyDescent="0.2">
      <c r="A945" s="58" t="s">
        <v>560</v>
      </c>
      <c r="B945" s="58" t="s">
        <v>771</v>
      </c>
      <c r="C945" s="69">
        <v>88</v>
      </c>
      <c r="D945" s="70">
        <v>3860167</v>
      </c>
      <c r="E945" s="70">
        <v>231610</v>
      </c>
      <c r="F945" s="71">
        <v>3.000343656002015E-4</v>
      </c>
    </row>
    <row r="946" spans="1:6" x14ac:dyDescent="0.2">
      <c r="A946" s="58" t="s">
        <v>560</v>
      </c>
      <c r="B946" s="58" t="s">
        <v>3</v>
      </c>
      <c r="C946" s="69">
        <v>15</v>
      </c>
      <c r="D946" s="70">
        <v>2083607</v>
      </c>
      <c r="E946" s="70">
        <v>125016</v>
      </c>
      <c r="F946" s="71">
        <v>1.6194938150284873E-4</v>
      </c>
    </row>
    <row r="947" spans="1:6" x14ac:dyDescent="0.2">
      <c r="A947" s="58" t="s">
        <v>560</v>
      </c>
      <c r="B947" s="58" t="s">
        <v>2</v>
      </c>
      <c r="C947" s="69">
        <v>26</v>
      </c>
      <c r="D947" s="70">
        <v>7197949</v>
      </c>
      <c r="E947" s="70">
        <v>431877</v>
      </c>
      <c r="F947" s="71">
        <v>5.594660926225907E-4</v>
      </c>
    </row>
    <row r="948" spans="1:6" x14ac:dyDescent="0.2">
      <c r="A948" s="58" t="s">
        <v>560</v>
      </c>
      <c r="B948" s="58" t="s">
        <v>6</v>
      </c>
      <c r="C948" s="69">
        <v>24</v>
      </c>
      <c r="D948" s="70">
        <v>993335</v>
      </c>
      <c r="E948" s="70">
        <v>59600</v>
      </c>
      <c r="F948" s="71">
        <v>7.7207582529994424E-5</v>
      </c>
    </row>
    <row r="949" spans="1:6" x14ac:dyDescent="0.2">
      <c r="A949" s="58" t="s">
        <v>560</v>
      </c>
      <c r="B949" s="58" t="s">
        <v>10</v>
      </c>
      <c r="C949" s="69">
        <v>153</v>
      </c>
      <c r="D949" s="70">
        <v>3270887</v>
      </c>
      <c r="E949" s="70">
        <v>196253</v>
      </c>
      <c r="F949" s="71">
        <v>2.5423187406474826E-4</v>
      </c>
    </row>
    <row r="950" spans="1:6" x14ac:dyDescent="0.2">
      <c r="A950" s="58" t="s">
        <v>560</v>
      </c>
      <c r="B950" s="58" t="s">
        <v>4</v>
      </c>
      <c r="C950" s="69">
        <v>36</v>
      </c>
      <c r="D950" s="70">
        <v>2018764</v>
      </c>
      <c r="E950" s="70">
        <v>121126</v>
      </c>
      <c r="F950" s="71">
        <v>1.569101617706058E-4</v>
      </c>
    </row>
    <row r="951" spans="1:6" x14ac:dyDescent="0.2">
      <c r="A951" s="58" t="s">
        <v>560</v>
      </c>
      <c r="B951" s="58" t="s">
        <v>772</v>
      </c>
      <c r="C951" s="69">
        <v>284</v>
      </c>
      <c r="D951" s="70">
        <v>3568099</v>
      </c>
      <c r="E951" s="70">
        <v>208835</v>
      </c>
      <c r="F951" s="71">
        <v>2.705309647256944E-4</v>
      </c>
    </row>
    <row r="952" spans="1:6" x14ac:dyDescent="0.2">
      <c r="A952" s="58" t="s">
        <v>560</v>
      </c>
      <c r="B952" s="58" t="s">
        <v>8</v>
      </c>
      <c r="C952" s="69">
        <v>129</v>
      </c>
      <c r="D952" s="70">
        <v>2823066</v>
      </c>
      <c r="E952" s="70">
        <v>169384</v>
      </c>
      <c r="F952" s="71">
        <v>2.1942498589363384E-4</v>
      </c>
    </row>
    <row r="953" spans="1:6" x14ac:dyDescent="0.2">
      <c r="A953" s="58" t="s">
        <v>560</v>
      </c>
      <c r="B953" s="58" t="s">
        <v>773</v>
      </c>
      <c r="C953" s="69">
        <v>60</v>
      </c>
      <c r="D953" s="70">
        <v>3048329</v>
      </c>
      <c r="E953" s="70">
        <v>182900</v>
      </c>
      <c r="F953" s="71">
        <v>2.3693400746201311E-4</v>
      </c>
    </row>
    <row r="954" spans="1:6" x14ac:dyDescent="0.2">
      <c r="A954" s="58" t="s">
        <v>560</v>
      </c>
      <c r="B954" s="58" t="s">
        <v>25</v>
      </c>
      <c r="C954" s="69">
        <v>48</v>
      </c>
      <c r="D954" s="70">
        <v>3945518</v>
      </c>
      <c r="E954" s="70">
        <v>236731</v>
      </c>
      <c r="F954" s="71">
        <v>3.0666825872329047E-4</v>
      </c>
    </row>
    <row r="955" spans="1:6" x14ac:dyDescent="0.2">
      <c r="A955" s="58" t="s">
        <v>560</v>
      </c>
      <c r="B955" s="58" t="s">
        <v>51</v>
      </c>
      <c r="C955" s="69">
        <v>923</v>
      </c>
      <c r="D955" s="70">
        <v>38001401</v>
      </c>
      <c r="E955" s="70">
        <v>2274834</v>
      </c>
      <c r="F955" s="71">
        <v>2.9468864731046537E-3</v>
      </c>
    </row>
    <row r="956" spans="1:6" x14ac:dyDescent="0.2">
      <c r="A956" s="58" t="s">
        <v>563</v>
      </c>
      <c r="B956" s="58" t="s">
        <v>5</v>
      </c>
      <c r="C956" s="69" t="s">
        <v>770</v>
      </c>
      <c r="D956" s="70" t="s">
        <v>770</v>
      </c>
      <c r="E956" s="70" t="s">
        <v>770</v>
      </c>
      <c r="F956" s="71" t="s">
        <v>770</v>
      </c>
    </row>
    <row r="957" spans="1:6" x14ac:dyDescent="0.2">
      <c r="A957" s="58" t="s">
        <v>563</v>
      </c>
      <c r="B957" s="58" t="s">
        <v>1</v>
      </c>
      <c r="C957" s="69">
        <v>12</v>
      </c>
      <c r="D957" s="70">
        <v>2667907</v>
      </c>
      <c r="E957" s="70">
        <v>160074</v>
      </c>
      <c r="F957" s="71">
        <v>2.0736453969641489E-4</v>
      </c>
    </row>
    <row r="958" spans="1:6" x14ac:dyDescent="0.2">
      <c r="A958" s="58" t="s">
        <v>563</v>
      </c>
      <c r="B958" s="58" t="s">
        <v>771</v>
      </c>
      <c r="C958" s="69">
        <v>72</v>
      </c>
      <c r="D958" s="70">
        <v>3234796</v>
      </c>
      <c r="E958" s="70">
        <v>194088</v>
      </c>
      <c r="F958" s="71">
        <v>2.5142726976646912E-4</v>
      </c>
    </row>
    <row r="959" spans="1:6" x14ac:dyDescent="0.2">
      <c r="A959" s="58" t="s">
        <v>563</v>
      </c>
      <c r="B959" s="58" t="s">
        <v>3</v>
      </c>
      <c r="C959" s="69">
        <v>30</v>
      </c>
      <c r="D959" s="70">
        <v>3177264</v>
      </c>
      <c r="E959" s="70">
        <v>190636</v>
      </c>
      <c r="F959" s="71">
        <v>2.4695544804006743E-4</v>
      </c>
    </row>
    <row r="960" spans="1:6" x14ac:dyDescent="0.2">
      <c r="A960" s="58" t="s">
        <v>563</v>
      </c>
      <c r="B960" s="58" t="s">
        <v>2</v>
      </c>
      <c r="C960" s="69">
        <v>30</v>
      </c>
      <c r="D960" s="70">
        <v>1227325</v>
      </c>
      <c r="E960" s="70">
        <v>73639</v>
      </c>
      <c r="F960" s="71">
        <v>9.5394113589366769E-5</v>
      </c>
    </row>
    <row r="961" spans="1:6" x14ac:dyDescent="0.2">
      <c r="A961" s="58" t="s">
        <v>563</v>
      </c>
      <c r="B961" s="58" t="s">
        <v>6</v>
      </c>
      <c r="C961" s="69" t="s">
        <v>770</v>
      </c>
      <c r="D961" s="70" t="s">
        <v>770</v>
      </c>
      <c r="E961" s="70" t="s">
        <v>770</v>
      </c>
      <c r="F961" s="71" t="s">
        <v>770</v>
      </c>
    </row>
    <row r="962" spans="1:6" x14ac:dyDescent="0.2">
      <c r="A962" s="58" t="s">
        <v>563</v>
      </c>
      <c r="B962" s="58" t="s">
        <v>10</v>
      </c>
      <c r="C962" s="69">
        <v>120</v>
      </c>
      <c r="D962" s="70">
        <v>11567380</v>
      </c>
      <c r="E962" s="70">
        <v>694043</v>
      </c>
      <c r="F962" s="71">
        <v>8.9908359399102223E-4</v>
      </c>
    </row>
    <row r="963" spans="1:6" x14ac:dyDescent="0.2">
      <c r="A963" s="58" t="s">
        <v>563</v>
      </c>
      <c r="B963" s="58" t="s">
        <v>4</v>
      </c>
      <c r="C963" s="69">
        <v>30</v>
      </c>
      <c r="D963" s="70">
        <v>1144761</v>
      </c>
      <c r="E963" s="70">
        <v>68686</v>
      </c>
      <c r="F963" s="71">
        <v>8.8977852578107341E-5</v>
      </c>
    </row>
    <row r="964" spans="1:6" x14ac:dyDescent="0.2">
      <c r="A964" s="58" t="s">
        <v>563</v>
      </c>
      <c r="B964" s="58" t="s">
        <v>772</v>
      </c>
      <c r="C964" s="69">
        <v>208</v>
      </c>
      <c r="D964" s="70">
        <v>3124402</v>
      </c>
      <c r="E964" s="70">
        <v>178565</v>
      </c>
      <c r="F964" s="71">
        <v>2.3131832171926939E-4</v>
      </c>
    </row>
    <row r="965" spans="1:6" x14ac:dyDescent="0.2">
      <c r="A965" s="58" t="s">
        <v>563</v>
      </c>
      <c r="B965" s="58" t="s">
        <v>8</v>
      </c>
      <c r="C965" s="69">
        <v>56</v>
      </c>
      <c r="D965" s="70">
        <v>469217</v>
      </c>
      <c r="E965" s="70">
        <v>28153</v>
      </c>
      <c r="F965" s="71">
        <v>3.6470219311525722E-5</v>
      </c>
    </row>
    <row r="966" spans="1:6" x14ac:dyDescent="0.2">
      <c r="A966" s="58" t="s">
        <v>563</v>
      </c>
      <c r="B966" s="58" t="s">
        <v>773</v>
      </c>
      <c r="C966" s="69">
        <v>57</v>
      </c>
      <c r="D966" s="70">
        <v>2313573</v>
      </c>
      <c r="E966" s="70">
        <v>138814</v>
      </c>
      <c r="F966" s="71">
        <v>1.7982371411608467E-4</v>
      </c>
    </row>
    <row r="967" spans="1:6" x14ac:dyDescent="0.2">
      <c r="A967" s="58" t="s">
        <v>563</v>
      </c>
      <c r="B967" s="58" t="s">
        <v>25</v>
      </c>
      <c r="C967" s="69">
        <v>36</v>
      </c>
      <c r="D967" s="70">
        <v>3312039</v>
      </c>
      <c r="E967" s="70">
        <v>198722</v>
      </c>
      <c r="F967" s="71">
        <v>2.5743028885109989E-4</v>
      </c>
    </row>
    <row r="968" spans="1:6" x14ac:dyDescent="0.2">
      <c r="A968" s="58" t="s">
        <v>563</v>
      </c>
      <c r="B968" s="58" t="s">
        <v>51</v>
      </c>
      <c r="C968" s="69">
        <v>660</v>
      </c>
      <c r="D968" s="70">
        <v>32332088</v>
      </c>
      <c r="E968" s="70">
        <v>1931027</v>
      </c>
      <c r="F968" s="71">
        <v>2.5015088333917375E-3</v>
      </c>
    </row>
    <row r="969" spans="1:6" x14ac:dyDescent="0.2">
      <c r="A969" s="58" t="s">
        <v>171</v>
      </c>
      <c r="B969" s="58" t="s">
        <v>5</v>
      </c>
      <c r="C969" s="69">
        <v>30</v>
      </c>
      <c r="D969" s="70">
        <v>873097</v>
      </c>
      <c r="E969" s="70">
        <v>52386</v>
      </c>
      <c r="F969" s="71">
        <v>6.7862356013696112E-5</v>
      </c>
    </row>
    <row r="970" spans="1:6" x14ac:dyDescent="0.2">
      <c r="A970" s="58" t="s">
        <v>171</v>
      </c>
      <c r="B970" s="58" t="s">
        <v>1</v>
      </c>
      <c r="C970" s="69">
        <v>33</v>
      </c>
      <c r="D970" s="70">
        <v>1303426</v>
      </c>
      <c r="E970" s="70">
        <v>78206</v>
      </c>
      <c r="F970" s="71">
        <v>1.0131033891511315E-4</v>
      </c>
    </row>
    <row r="971" spans="1:6" x14ac:dyDescent="0.2">
      <c r="A971" s="58" t="s">
        <v>171</v>
      </c>
      <c r="B971" s="58" t="s">
        <v>771</v>
      </c>
      <c r="C971" s="69">
        <v>185</v>
      </c>
      <c r="D971" s="70">
        <v>8109185</v>
      </c>
      <c r="E971" s="70">
        <v>486551</v>
      </c>
      <c r="F971" s="71">
        <v>6.3029239073072682E-4</v>
      </c>
    </row>
    <row r="972" spans="1:6" x14ac:dyDescent="0.2">
      <c r="A972" s="58" t="s">
        <v>171</v>
      </c>
      <c r="B972" s="58" t="s">
        <v>3</v>
      </c>
      <c r="C972" s="69">
        <v>48</v>
      </c>
      <c r="D972" s="70">
        <v>6393723</v>
      </c>
      <c r="E972" s="70">
        <v>383623</v>
      </c>
      <c r="F972" s="71">
        <v>4.9695645021651099E-4</v>
      </c>
    </row>
    <row r="973" spans="1:6" x14ac:dyDescent="0.2">
      <c r="A973" s="58" t="s">
        <v>171</v>
      </c>
      <c r="B973" s="58" t="s">
        <v>2</v>
      </c>
      <c r="C973" s="69">
        <v>27</v>
      </c>
      <c r="D973" s="70">
        <v>10517956</v>
      </c>
      <c r="E973" s="70">
        <v>631077</v>
      </c>
      <c r="F973" s="71">
        <v>8.1751559664901502E-4</v>
      </c>
    </row>
    <row r="974" spans="1:6" x14ac:dyDescent="0.2">
      <c r="A974" s="58" t="s">
        <v>171</v>
      </c>
      <c r="B974" s="58" t="s">
        <v>6</v>
      </c>
      <c r="C974" s="69">
        <v>21</v>
      </c>
      <c r="D974" s="70">
        <v>1081027</v>
      </c>
      <c r="E974" s="70">
        <v>64862</v>
      </c>
      <c r="F974" s="71">
        <v>8.4024131175511717E-5</v>
      </c>
    </row>
    <row r="975" spans="1:6" x14ac:dyDescent="0.2">
      <c r="A975" s="58" t="s">
        <v>171</v>
      </c>
      <c r="B975" s="58" t="s">
        <v>10</v>
      </c>
      <c r="C975" s="69">
        <v>330</v>
      </c>
      <c r="D975" s="70">
        <v>10959930</v>
      </c>
      <c r="E975" s="70">
        <v>657596</v>
      </c>
      <c r="F975" s="71">
        <v>8.518690845871513E-4</v>
      </c>
    </row>
    <row r="976" spans="1:6" x14ac:dyDescent="0.2">
      <c r="A976" s="58" t="s">
        <v>171</v>
      </c>
      <c r="B976" s="58" t="s">
        <v>4</v>
      </c>
      <c r="C976" s="69">
        <v>27</v>
      </c>
      <c r="D976" s="70">
        <v>4669893</v>
      </c>
      <c r="E976" s="70">
        <v>280194</v>
      </c>
      <c r="F976" s="71">
        <v>3.6297149965451776E-4</v>
      </c>
    </row>
    <row r="977" spans="1:6" x14ac:dyDescent="0.2">
      <c r="A977" s="58" t="s">
        <v>171</v>
      </c>
      <c r="B977" s="58" t="s">
        <v>772</v>
      </c>
      <c r="C977" s="69">
        <v>550</v>
      </c>
      <c r="D977" s="70">
        <v>9838155</v>
      </c>
      <c r="E977" s="70">
        <v>580053</v>
      </c>
      <c r="F977" s="71">
        <v>7.5141761525622248E-4</v>
      </c>
    </row>
    <row r="978" spans="1:6" x14ac:dyDescent="0.2">
      <c r="A978" s="58" t="s">
        <v>171</v>
      </c>
      <c r="B978" s="58" t="s">
        <v>8</v>
      </c>
      <c r="C978" s="69">
        <v>122</v>
      </c>
      <c r="D978" s="70">
        <v>2777383</v>
      </c>
      <c r="E978" s="70">
        <v>166643</v>
      </c>
      <c r="F978" s="71">
        <v>2.1587421435479632E-4</v>
      </c>
    </row>
    <row r="979" spans="1:6" x14ac:dyDescent="0.2">
      <c r="A979" s="58" t="s">
        <v>171</v>
      </c>
      <c r="B979" s="58" t="s">
        <v>773</v>
      </c>
      <c r="C979" s="69">
        <v>72</v>
      </c>
      <c r="D979" s="70">
        <v>6043117</v>
      </c>
      <c r="E979" s="70">
        <v>362587</v>
      </c>
      <c r="F979" s="71">
        <v>4.6970580078528672E-4</v>
      </c>
    </row>
    <row r="980" spans="1:6" x14ac:dyDescent="0.2">
      <c r="A980" s="58" t="s">
        <v>171</v>
      </c>
      <c r="B980" s="58" t="s">
        <v>25</v>
      </c>
      <c r="C980" s="69">
        <v>94</v>
      </c>
      <c r="D980" s="70">
        <v>8929625</v>
      </c>
      <c r="E980" s="70">
        <v>535777</v>
      </c>
      <c r="F980" s="71">
        <v>6.9406119035524876E-4</v>
      </c>
    </row>
    <row r="981" spans="1:6" x14ac:dyDescent="0.2">
      <c r="A981" s="58" t="s">
        <v>171</v>
      </c>
      <c r="B981" s="58" t="s">
        <v>51</v>
      </c>
      <c r="C981" s="69">
        <v>1539</v>
      </c>
      <c r="D981" s="70">
        <v>71496516</v>
      </c>
      <c r="E981" s="70">
        <v>4279555</v>
      </c>
      <c r="F981" s="71">
        <v>5.5438606686937968E-3</v>
      </c>
    </row>
    <row r="982" spans="1:6" x14ac:dyDescent="0.2">
      <c r="A982" s="58" t="s">
        <v>577</v>
      </c>
      <c r="B982" s="58" t="s">
        <v>5</v>
      </c>
      <c r="C982" s="69">
        <v>12</v>
      </c>
      <c r="D982" s="70">
        <v>24306</v>
      </c>
      <c r="E982" s="70">
        <v>1458</v>
      </c>
      <c r="F982" s="71">
        <v>1.8887358276632866E-6</v>
      </c>
    </row>
    <row r="983" spans="1:6" x14ac:dyDescent="0.2">
      <c r="A983" s="58" t="s">
        <v>577</v>
      </c>
      <c r="B983" s="58" t="s">
        <v>1</v>
      </c>
      <c r="C983" s="69" t="s">
        <v>770</v>
      </c>
      <c r="D983" s="70" t="s">
        <v>770</v>
      </c>
      <c r="E983" s="70" t="s">
        <v>770</v>
      </c>
      <c r="F983" s="71" t="s">
        <v>770</v>
      </c>
    </row>
    <row r="984" spans="1:6" x14ac:dyDescent="0.2">
      <c r="A984" s="58" t="s">
        <v>577</v>
      </c>
      <c r="B984" s="58" t="s">
        <v>771</v>
      </c>
      <c r="C984" s="69">
        <v>42</v>
      </c>
      <c r="D984" s="70">
        <v>876863</v>
      </c>
      <c r="E984" s="70">
        <v>52612</v>
      </c>
      <c r="F984" s="71">
        <v>6.8155123021276285E-5</v>
      </c>
    </row>
    <row r="985" spans="1:6" x14ac:dyDescent="0.2">
      <c r="A985" s="58" t="s">
        <v>577</v>
      </c>
      <c r="B985" s="58" t="s">
        <v>3</v>
      </c>
      <c r="C985" s="69">
        <v>24</v>
      </c>
      <c r="D985" s="70">
        <v>958252</v>
      </c>
      <c r="E985" s="70">
        <v>57495</v>
      </c>
      <c r="F985" s="71">
        <v>7.4480703985940091E-5</v>
      </c>
    </row>
    <row r="986" spans="1:6" x14ac:dyDescent="0.2">
      <c r="A986" s="58" t="s">
        <v>577</v>
      </c>
      <c r="B986" s="58" t="s">
        <v>2</v>
      </c>
      <c r="C986" s="69">
        <v>12</v>
      </c>
      <c r="D986" s="70">
        <v>757178</v>
      </c>
      <c r="E986" s="70">
        <v>45431</v>
      </c>
      <c r="F986" s="71">
        <v>5.8852645669801626E-5</v>
      </c>
    </row>
    <row r="987" spans="1:6" x14ac:dyDescent="0.2">
      <c r="A987" s="58" t="s">
        <v>577</v>
      </c>
      <c r="B987" s="58" t="s">
        <v>6</v>
      </c>
      <c r="C987" s="69" t="s">
        <v>770</v>
      </c>
      <c r="D987" s="70" t="s">
        <v>770</v>
      </c>
      <c r="E987" s="70" t="s">
        <v>770</v>
      </c>
      <c r="F987" s="71" t="s">
        <v>770</v>
      </c>
    </row>
    <row r="988" spans="1:6" x14ac:dyDescent="0.2">
      <c r="A988" s="58" t="s">
        <v>577</v>
      </c>
      <c r="B988" s="58" t="s">
        <v>10</v>
      </c>
      <c r="C988" s="69">
        <v>93</v>
      </c>
      <c r="D988" s="70">
        <v>3586064</v>
      </c>
      <c r="E988" s="70">
        <v>215164</v>
      </c>
      <c r="F988" s="71">
        <v>2.7872973636717651E-4</v>
      </c>
    </row>
    <row r="989" spans="1:6" x14ac:dyDescent="0.2">
      <c r="A989" s="58" t="s">
        <v>577</v>
      </c>
      <c r="B989" s="58" t="s">
        <v>4</v>
      </c>
      <c r="C989" s="69">
        <v>21</v>
      </c>
      <c r="D989" s="70">
        <v>208521</v>
      </c>
      <c r="E989" s="70">
        <v>12511</v>
      </c>
      <c r="F989" s="71">
        <v>1.6207115185113427E-5</v>
      </c>
    </row>
    <row r="990" spans="1:6" x14ac:dyDescent="0.2">
      <c r="A990" s="58" t="s">
        <v>577</v>
      </c>
      <c r="B990" s="58" t="s">
        <v>772</v>
      </c>
      <c r="C990" s="69">
        <v>129</v>
      </c>
      <c r="D990" s="70">
        <v>1344088</v>
      </c>
      <c r="E990" s="70">
        <v>79288</v>
      </c>
      <c r="F990" s="71">
        <v>1.027119933496342E-4</v>
      </c>
    </row>
    <row r="991" spans="1:6" x14ac:dyDescent="0.2">
      <c r="A991" s="58" t="s">
        <v>577</v>
      </c>
      <c r="B991" s="58" t="s">
        <v>8</v>
      </c>
      <c r="C991" s="69">
        <v>36</v>
      </c>
      <c r="D991" s="70">
        <v>516427</v>
      </c>
      <c r="E991" s="70">
        <v>30986</v>
      </c>
      <c r="F991" s="71">
        <v>4.0140170340174622E-5</v>
      </c>
    </row>
    <row r="992" spans="1:6" x14ac:dyDescent="0.2">
      <c r="A992" s="58" t="s">
        <v>577</v>
      </c>
      <c r="B992" s="58" t="s">
        <v>773</v>
      </c>
      <c r="C992" s="69">
        <v>69</v>
      </c>
      <c r="D992" s="70">
        <v>1382752</v>
      </c>
      <c r="E992" s="70">
        <v>82965</v>
      </c>
      <c r="F992" s="71">
        <v>1.07475286654379E-4</v>
      </c>
    </row>
    <row r="993" spans="1:6" x14ac:dyDescent="0.2">
      <c r="A993" s="58" t="s">
        <v>577</v>
      </c>
      <c r="B993" s="58" t="s">
        <v>25</v>
      </c>
      <c r="C993" s="69">
        <v>51</v>
      </c>
      <c r="D993" s="70">
        <v>4070203</v>
      </c>
      <c r="E993" s="70">
        <v>244212</v>
      </c>
      <c r="F993" s="71">
        <v>3.1635936484588923E-4</v>
      </c>
    </row>
    <row r="994" spans="1:6" x14ac:dyDescent="0.2">
      <c r="A994" s="58" t="s">
        <v>577</v>
      </c>
      <c r="B994" s="58" t="s">
        <v>51</v>
      </c>
      <c r="C994" s="69">
        <v>501</v>
      </c>
      <c r="D994" s="70">
        <v>13990214</v>
      </c>
      <c r="E994" s="70">
        <v>838055</v>
      </c>
      <c r="F994" s="71">
        <v>1.0856409492814511E-3</v>
      </c>
    </row>
    <row r="995" spans="1:6" x14ac:dyDescent="0.2">
      <c r="A995" s="58" t="s">
        <v>583</v>
      </c>
      <c r="B995" s="58" t="s">
        <v>5</v>
      </c>
      <c r="C995" s="69">
        <v>772</v>
      </c>
      <c r="D995" s="70">
        <v>64473467</v>
      </c>
      <c r="E995" s="70">
        <v>3868408</v>
      </c>
      <c r="F995" s="71">
        <v>5.0112488241558844E-3</v>
      </c>
    </row>
    <row r="996" spans="1:6" x14ac:dyDescent="0.2">
      <c r="A996" s="58" t="s">
        <v>583</v>
      </c>
      <c r="B996" s="58" t="s">
        <v>1</v>
      </c>
      <c r="C996" s="69">
        <v>324</v>
      </c>
      <c r="D996" s="70">
        <v>214990738</v>
      </c>
      <c r="E996" s="70">
        <v>12899444</v>
      </c>
      <c r="F996" s="71">
        <v>1.6710316899681905E-2</v>
      </c>
    </row>
    <row r="997" spans="1:6" x14ac:dyDescent="0.2">
      <c r="A997" s="58" t="s">
        <v>583</v>
      </c>
      <c r="B997" s="58" t="s">
        <v>771</v>
      </c>
      <c r="C997" s="69">
        <v>4195</v>
      </c>
      <c r="D997" s="70">
        <v>345537759</v>
      </c>
      <c r="E997" s="70">
        <v>20722053</v>
      </c>
      <c r="F997" s="71">
        <v>2.6843953308530514E-2</v>
      </c>
    </row>
    <row r="998" spans="1:6" x14ac:dyDescent="0.2">
      <c r="A998" s="58" t="s">
        <v>583</v>
      </c>
      <c r="B998" s="58" t="s">
        <v>3</v>
      </c>
      <c r="C998" s="69">
        <v>1055</v>
      </c>
      <c r="D998" s="70">
        <v>204977206</v>
      </c>
      <c r="E998" s="70">
        <v>12298632</v>
      </c>
      <c r="F998" s="71">
        <v>1.5932007468893127E-2</v>
      </c>
    </row>
    <row r="999" spans="1:6" x14ac:dyDescent="0.2">
      <c r="A999" s="58" t="s">
        <v>583</v>
      </c>
      <c r="B999" s="58" t="s">
        <v>2</v>
      </c>
      <c r="C999" s="69">
        <v>730</v>
      </c>
      <c r="D999" s="70">
        <v>200984453</v>
      </c>
      <c r="E999" s="70">
        <v>12059067</v>
      </c>
      <c r="F999" s="71">
        <v>1.5621667963711951E-2</v>
      </c>
    </row>
    <row r="1000" spans="1:6" x14ac:dyDescent="0.2">
      <c r="A1000" s="58" t="s">
        <v>583</v>
      </c>
      <c r="B1000" s="58" t="s">
        <v>6</v>
      </c>
      <c r="C1000" s="69">
        <v>522</v>
      </c>
      <c r="D1000" s="70">
        <v>104547967</v>
      </c>
      <c r="E1000" s="70">
        <v>6272878</v>
      </c>
      <c r="F1000" s="71">
        <v>8.1260695618386985E-3</v>
      </c>
    </row>
    <row r="1001" spans="1:6" x14ac:dyDescent="0.2">
      <c r="A1001" s="58" t="s">
        <v>583</v>
      </c>
      <c r="B1001" s="58" t="s">
        <v>10</v>
      </c>
      <c r="C1001" s="69">
        <v>4425</v>
      </c>
      <c r="D1001" s="70">
        <v>332388138</v>
      </c>
      <c r="E1001" s="70">
        <v>19943289</v>
      </c>
      <c r="F1001" s="71">
        <v>2.5835119654144801E-2</v>
      </c>
    </row>
    <row r="1002" spans="1:6" x14ac:dyDescent="0.2">
      <c r="A1002" s="58" t="s">
        <v>583</v>
      </c>
      <c r="B1002" s="58" t="s">
        <v>4</v>
      </c>
      <c r="C1002" s="69">
        <v>783</v>
      </c>
      <c r="D1002" s="70">
        <v>147807321</v>
      </c>
      <c r="E1002" s="70">
        <v>8868439</v>
      </c>
      <c r="F1002" s="71">
        <v>1.1488435167864451E-2</v>
      </c>
    </row>
    <row r="1003" spans="1:6" x14ac:dyDescent="0.2">
      <c r="A1003" s="58" t="s">
        <v>583</v>
      </c>
      <c r="B1003" s="58" t="s">
        <v>772</v>
      </c>
      <c r="C1003" s="69">
        <v>9645</v>
      </c>
      <c r="D1003" s="70">
        <v>546596823</v>
      </c>
      <c r="E1003" s="70">
        <v>31885119</v>
      </c>
      <c r="F1003" s="71">
        <v>4.1304915380389148E-2</v>
      </c>
    </row>
    <row r="1004" spans="1:6" x14ac:dyDescent="0.2">
      <c r="A1004" s="58" t="s">
        <v>583</v>
      </c>
      <c r="B1004" s="58" t="s">
        <v>8</v>
      </c>
      <c r="C1004" s="69">
        <v>2887</v>
      </c>
      <c r="D1004" s="70">
        <v>247416716</v>
      </c>
      <c r="E1004" s="70">
        <v>14844678</v>
      </c>
      <c r="F1004" s="71">
        <v>1.9230229896244844E-2</v>
      </c>
    </row>
    <row r="1005" spans="1:6" x14ac:dyDescent="0.2">
      <c r="A1005" s="58" t="s">
        <v>583</v>
      </c>
      <c r="B1005" s="58" t="s">
        <v>773</v>
      </c>
      <c r="C1005" s="69">
        <v>591</v>
      </c>
      <c r="D1005" s="70">
        <v>164318029</v>
      </c>
      <c r="E1005" s="70">
        <v>9855057</v>
      </c>
      <c r="F1005" s="71">
        <v>1.2766528970894284E-2</v>
      </c>
    </row>
    <row r="1006" spans="1:6" x14ac:dyDescent="0.2">
      <c r="A1006" s="58" t="s">
        <v>583</v>
      </c>
      <c r="B1006" s="58" t="s">
        <v>25</v>
      </c>
      <c r="C1006" s="69">
        <v>1383</v>
      </c>
      <c r="D1006" s="70">
        <v>335832916</v>
      </c>
      <c r="E1006" s="70">
        <v>20149975</v>
      </c>
      <c r="F1006" s="71">
        <v>2.6102866741440009E-2</v>
      </c>
    </row>
    <row r="1007" spans="1:6" x14ac:dyDescent="0.2">
      <c r="A1007" s="58" t="s">
        <v>583</v>
      </c>
      <c r="B1007" s="58" t="s">
        <v>51</v>
      </c>
      <c r="C1007" s="69">
        <v>27312</v>
      </c>
      <c r="D1007" s="70">
        <v>2909871533</v>
      </c>
      <c r="E1007" s="70">
        <v>173667040</v>
      </c>
      <c r="F1007" s="71">
        <v>0.22497336113321886</v>
      </c>
    </row>
    <row r="1008" spans="1:6" x14ac:dyDescent="0.2">
      <c r="A1008" s="58" t="s">
        <v>595</v>
      </c>
      <c r="B1008" s="58" t="s">
        <v>5</v>
      </c>
      <c r="C1008" s="69">
        <v>114</v>
      </c>
      <c r="D1008" s="70">
        <v>8587748</v>
      </c>
      <c r="E1008" s="70">
        <v>515265</v>
      </c>
      <c r="F1008" s="71">
        <v>6.6748934584425466E-4</v>
      </c>
    </row>
    <row r="1009" spans="1:6" x14ac:dyDescent="0.2">
      <c r="A1009" s="58" t="s">
        <v>595</v>
      </c>
      <c r="B1009" s="58" t="s">
        <v>1</v>
      </c>
      <c r="C1009" s="69">
        <v>56</v>
      </c>
      <c r="D1009" s="70">
        <v>42534607</v>
      </c>
      <c r="E1009" s="70">
        <v>2552076</v>
      </c>
      <c r="F1009" s="71">
        <v>3.3060338656513096E-3</v>
      </c>
    </row>
    <row r="1010" spans="1:6" x14ac:dyDescent="0.2">
      <c r="A1010" s="58" t="s">
        <v>595</v>
      </c>
      <c r="B1010" s="58" t="s">
        <v>771</v>
      </c>
      <c r="C1010" s="69">
        <v>595</v>
      </c>
      <c r="D1010" s="70">
        <v>45524073</v>
      </c>
      <c r="E1010" s="70">
        <v>2731444</v>
      </c>
      <c r="F1010" s="71">
        <v>3.5383924170479548E-3</v>
      </c>
    </row>
    <row r="1011" spans="1:6" x14ac:dyDescent="0.2">
      <c r="A1011" s="58" t="s">
        <v>595</v>
      </c>
      <c r="B1011" s="58" t="s">
        <v>3</v>
      </c>
      <c r="C1011" s="69">
        <v>166</v>
      </c>
      <c r="D1011" s="70">
        <v>38219153</v>
      </c>
      <c r="E1011" s="70">
        <v>2293149</v>
      </c>
      <c r="F1011" s="71">
        <v>2.9706122595817819E-3</v>
      </c>
    </row>
    <row r="1012" spans="1:6" x14ac:dyDescent="0.2">
      <c r="A1012" s="58" t="s">
        <v>595</v>
      </c>
      <c r="B1012" s="58" t="s">
        <v>2</v>
      </c>
      <c r="C1012" s="69">
        <v>108</v>
      </c>
      <c r="D1012" s="70">
        <v>44111628</v>
      </c>
      <c r="E1012" s="70">
        <v>2646698</v>
      </c>
      <c r="F1012" s="71">
        <v>3.4286099709223356E-3</v>
      </c>
    </row>
    <row r="1013" spans="1:6" x14ac:dyDescent="0.2">
      <c r="A1013" s="58" t="s">
        <v>595</v>
      </c>
      <c r="B1013" s="58" t="s">
        <v>6</v>
      </c>
      <c r="C1013" s="69">
        <v>44</v>
      </c>
      <c r="D1013" s="70">
        <v>2488014</v>
      </c>
      <c r="E1013" s="70">
        <v>149281</v>
      </c>
      <c r="F1013" s="71">
        <v>1.9338297194060569E-4</v>
      </c>
    </row>
    <row r="1014" spans="1:6" x14ac:dyDescent="0.2">
      <c r="A1014" s="58" t="s">
        <v>595</v>
      </c>
      <c r="B1014" s="58" t="s">
        <v>10</v>
      </c>
      <c r="C1014" s="69">
        <v>634</v>
      </c>
      <c r="D1014" s="70">
        <v>24642560</v>
      </c>
      <c r="E1014" s="70">
        <v>1478554</v>
      </c>
      <c r="F1014" s="71">
        <v>1.915362080202238E-3</v>
      </c>
    </row>
    <row r="1015" spans="1:6" x14ac:dyDescent="0.2">
      <c r="A1015" s="58" t="s">
        <v>595</v>
      </c>
      <c r="B1015" s="58" t="s">
        <v>4</v>
      </c>
      <c r="C1015" s="69">
        <v>124</v>
      </c>
      <c r="D1015" s="70">
        <v>22209452</v>
      </c>
      <c r="E1015" s="70">
        <v>1332567</v>
      </c>
      <c r="F1015" s="71">
        <v>1.7262462521685752E-3</v>
      </c>
    </row>
    <row r="1016" spans="1:6" x14ac:dyDescent="0.2">
      <c r="A1016" s="58" t="s">
        <v>595</v>
      </c>
      <c r="B1016" s="58" t="s">
        <v>772</v>
      </c>
      <c r="C1016" s="69">
        <v>1335</v>
      </c>
      <c r="D1016" s="70">
        <v>89154573</v>
      </c>
      <c r="E1016" s="70">
        <v>5228520</v>
      </c>
      <c r="F1016" s="71">
        <v>6.7731776746598402E-3</v>
      </c>
    </row>
    <row r="1017" spans="1:6" x14ac:dyDescent="0.2">
      <c r="A1017" s="58" t="s">
        <v>595</v>
      </c>
      <c r="B1017" s="58" t="s">
        <v>8</v>
      </c>
      <c r="C1017" s="69">
        <v>456</v>
      </c>
      <c r="D1017" s="70">
        <v>28455532</v>
      </c>
      <c r="E1017" s="70">
        <v>1701606</v>
      </c>
      <c r="F1017" s="71">
        <v>2.2043101623915049E-3</v>
      </c>
    </row>
    <row r="1018" spans="1:6" x14ac:dyDescent="0.2">
      <c r="A1018" s="58" t="s">
        <v>595</v>
      </c>
      <c r="B1018" s="58" t="s">
        <v>773</v>
      </c>
      <c r="C1018" s="69">
        <v>215</v>
      </c>
      <c r="D1018" s="70">
        <v>28672928</v>
      </c>
      <c r="E1018" s="70">
        <v>1720171</v>
      </c>
      <c r="F1018" s="71">
        <v>2.2283598061779036E-3</v>
      </c>
    </row>
    <row r="1019" spans="1:6" x14ac:dyDescent="0.2">
      <c r="A1019" s="58" t="s">
        <v>595</v>
      </c>
      <c r="B1019" s="58" t="s">
        <v>25</v>
      </c>
      <c r="C1019" s="69">
        <v>224</v>
      </c>
      <c r="D1019" s="70">
        <v>27476235</v>
      </c>
      <c r="E1019" s="70">
        <v>1648574</v>
      </c>
      <c r="F1019" s="71">
        <v>2.135610959090655E-3</v>
      </c>
    </row>
    <row r="1020" spans="1:6" x14ac:dyDescent="0.2">
      <c r="A1020" s="58" t="s">
        <v>595</v>
      </c>
      <c r="B1020" s="58" t="s">
        <v>51</v>
      </c>
      <c r="C1020" s="69">
        <v>4071</v>
      </c>
      <c r="D1020" s="70">
        <v>402076503</v>
      </c>
      <c r="E1020" s="70">
        <v>23997905</v>
      </c>
      <c r="F1020" s="71">
        <v>3.1087587765678958E-2</v>
      </c>
    </row>
    <row r="1021" spans="1:6" x14ac:dyDescent="0.2">
      <c r="A1021" s="58" t="s">
        <v>608</v>
      </c>
      <c r="B1021" s="58" t="s">
        <v>5</v>
      </c>
      <c r="C1021" s="69">
        <v>19</v>
      </c>
      <c r="D1021" s="70">
        <v>345192</v>
      </c>
      <c r="E1021" s="70">
        <v>20712</v>
      </c>
      <c r="F1021" s="71">
        <v>2.6830930358410143E-5</v>
      </c>
    </row>
    <row r="1022" spans="1:6" x14ac:dyDescent="0.2">
      <c r="A1022" s="58" t="s">
        <v>608</v>
      </c>
      <c r="B1022" s="58" t="s">
        <v>1</v>
      </c>
      <c r="C1022" s="69">
        <v>36</v>
      </c>
      <c r="D1022" s="70">
        <v>2774218</v>
      </c>
      <c r="E1022" s="70">
        <v>166453</v>
      </c>
      <c r="F1022" s="71">
        <v>2.1562808279975104E-4</v>
      </c>
    </row>
    <row r="1023" spans="1:6" x14ac:dyDescent="0.2">
      <c r="A1023" s="58" t="s">
        <v>608</v>
      </c>
      <c r="B1023" s="58" t="s">
        <v>771</v>
      </c>
      <c r="C1023" s="69">
        <v>137</v>
      </c>
      <c r="D1023" s="70">
        <v>4976645</v>
      </c>
      <c r="E1023" s="70">
        <v>298599</v>
      </c>
      <c r="F1023" s="71">
        <v>3.8681387476298331E-4</v>
      </c>
    </row>
    <row r="1024" spans="1:6" x14ac:dyDescent="0.2">
      <c r="A1024" s="58" t="s">
        <v>608</v>
      </c>
      <c r="B1024" s="58" t="s">
        <v>3</v>
      </c>
      <c r="C1024" s="69">
        <v>45</v>
      </c>
      <c r="D1024" s="70">
        <v>7115139</v>
      </c>
      <c r="E1024" s="70">
        <v>426908</v>
      </c>
      <c r="F1024" s="71">
        <v>5.5302910474353797E-4</v>
      </c>
    </row>
    <row r="1025" spans="1:6" x14ac:dyDescent="0.2">
      <c r="A1025" s="58" t="s">
        <v>608</v>
      </c>
      <c r="B1025" s="58" t="s">
        <v>2</v>
      </c>
      <c r="C1025" s="69">
        <v>36</v>
      </c>
      <c r="D1025" s="70">
        <v>7551579</v>
      </c>
      <c r="E1025" s="70">
        <v>453095</v>
      </c>
      <c r="F1025" s="71">
        <v>5.8695251017496354E-4</v>
      </c>
    </row>
    <row r="1026" spans="1:6" x14ac:dyDescent="0.2">
      <c r="A1026" s="58" t="s">
        <v>608</v>
      </c>
      <c r="B1026" s="58" t="s">
        <v>6</v>
      </c>
      <c r="C1026" s="69">
        <v>34</v>
      </c>
      <c r="D1026" s="70">
        <v>1126888</v>
      </c>
      <c r="E1026" s="70">
        <v>67613</v>
      </c>
      <c r="F1026" s="71">
        <v>8.7587857006720025E-5</v>
      </c>
    </row>
    <row r="1027" spans="1:6" x14ac:dyDescent="0.2">
      <c r="A1027" s="58" t="s">
        <v>608</v>
      </c>
      <c r="B1027" s="58" t="s">
        <v>10</v>
      </c>
      <c r="C1027" s="69">
        <v>263</v>
      </c>
      <c r="D1027" s="70">
        <v>6899718</v>
      </c>
      <c r="E1027" s="70">
        <v>413983</v>
      </c>
      <c r="F1027" s="71">
        <v>5.3628568185427319E-4</v>
      </c>
    </row>
    <row r="1028" spans="1:6" x14ac:dyDescent="0.2">
      <c r="A1028" s="58" t="s">
        <v>608</v>
      </c>
      <c r="B1028" s="58" t="s">
        <v>4</v>
      </c>
      <c r="C1028" s="69">
        <v>30</v>
      </c>
      <c r="D1028" s="70">
        <v>3014240</v>
      </c>
      <c r="E1028" s="70">
        <v>180854</v>
      </c>
      <c r="F1028" s="71">
        <v>2.3428355924294653E-4</v>
      </c>
    </row>
    <row r="1029" spans="1:6" x14ac:dyDescent="0.2">
      <c r="A1029" s="58" t="s">
        <v>608</v>
      </c>
      <c r="B1029" s="58" t="s">
        <v>772</v>
      </c>
      <c r="C1029" s="69">
        <v>436</v>
      </c>
      <c r="D1029" s="70">
        <v>7675633</v>
      </c>
      <c r="E1029" s="70">
        <v>444615</v>
      </c>
      <c r="F1029" s="71">
        <v>5.7596727024452135E-4</v>
      </c>
    </row>
    <row r="1030" spans="1:6" x14ac:dyDescent="0.2">
      <c r="A1030" s="58" t="s">
        <v>608</v>
      </c>
      <c r="B1030" s="58" t="s">
        <v>8</v>
      </c>
      <c r="C1030" s="69">
        <v>126</v>
      </c>
      <c r="D1030" s="70">
        <v>3904914</v>
      </c>
      <c r="E1030" s="70">
        <v>234211</v>
      </c>
      <c r="F1030" s="71">
        <v>3.0340377704584775E-4</v>
      </c>
    </row>
    <row r="1031" spans="1:6" x14ac:dyDescent="0.2">
      <c r="A1031" s="58" t="s">
        <v>608</v>
      </c>
      <c r="B1031" s="58" t="s">
        <v>773</v>
      </c>
      <c r="C1031" s="69">
        <v>93</v>
      </c>
      <c r="D1031" s="70">
        <v>4705225</v>
      </c>
      <c r="E1031" s="70">
        <v>282314</v>
      </c>
      <c r="F1031" s="71">
        <v>3.6571780963712833E-4</v>
      </c>
    </row>
    <row r="1032" spans="1:6" x14ac:dyDescent="0.2">
      <c r="A1032" s="58" t="s">
        <v>608</v>
      </c>
      <c r="B1032" s="58" t="s">
        <v>25</v>
      </c>
      <c r="C1032" s="69">
        <v>66</v>
      </c>
      <c r="D1032" s="70">
        <v>6354952</v>
      </c>
      <c r="E1032" s="70">
        <v>381297</v>
      </c>
      <c r="F1032" s="71">
        <v>4.9394328181106184E-4</v>
      </c>
    </row>
    <row r="1033" spans="1:6" x14ac:dyDescent="0.2">
      <c r="A1033" s="58" t="s">
        <v>608</v>
      </c>
      <c r="B1033" s="58" t="s">
        <v>51</v>
      </c>
      <c r="C1033" s="69">
        <v>1321</v>
      </c>
      <c r="D1033" s="70">
        <v>56444343</v>
      </c>
      <c r="E1033" s="70">
        <v>3370655</v>
      </c>
      <c r="F1033" s="71">
        <v>4.3664450351113817E-3</v>
      </c>
    </row>
    <row r="1034" spans="1:6" x14ac:dyDescent="0.2">
      <c r="A1034" s="58" t="s">
        <v>614</v>
      </c>
      <c r="B1034" s="58" t="s">
        <v>5</v>
      </c>
      <c r="C1034" s="69" t="s">
        <v>770</v>
      </c>
      <c r="D1034" s="70" t="s">
        <v>770</v>
      </c>
      <c r="E1034" s="70" t="s">
        <v>770</v>
      </c>
      <c r="F1034" s="71" t="s">
        <v>770</v>
      </c>
    </row>
    <row r="1035" spans="1:6" x14ac:dyDescent="0.2">
      <c r="A1035" s="58" t="s">
        <v>614</v>
      </c>
      <c r="B1035" s="58" t="s">
        <v>1</v>
      </c>
      <c r="C1035" s="69">
        <v>15</v>
      </c>
      <c r="D1035" s="70">
        <v>947337</v>
      </c>
      <c r="E1035" s="70">
        <v>56840</v>
      </c>
      <c r="F1035" s="71">
        <v>7.3632197835652404E-5</v>
      </c>
    </row>
    <row r="1036" spans="1:6" x14ac:dyDescent="0.2">
      <c r="A1036" s="58" t="s">
        <v>614</v>
      </c>
      <c r="B1036" s="58" t="s">
        <v>771</v>
      </c>
      <c r="C1036" s="69">
        <v>38</v>
      </c>
      <c r="D1036" s="70">
        <v>562229</v>
      </c>
      <c r="E1036" s="70">
        <v>33734</v>
      </c>
      <c r="F1036" s="71">
        <v>4.3700009883671679E-5</v>
      </c>
    </row>
    <row r="1037" spans="1:6" x14ac:dyDescent="0.2">
      <c r="A1037" s="58" t="s">
        <v>614</v>
      </c>
      <c r="B1037" s="58" t="s">
        <v>3</v>
      </c>
      <c r="C1037" s="69">
        <v>15</v>
      </c>
      <c r="D1037" s="70">
        <v>818398</v>
      </c>
      <c r="E1037" s="70">
        <v>49104</v>
      </c>
      <c r="F1037" s="71">
        <v>6.3610757257598095E-5</v>
      </c>
    </row>
    <row r="1038" spans="1:6" x14ac:dyDescent="0.2">
      <c r="A1038" s="58" t="s">
        <v>614</v>
      </c>
      <c r="B1038" s="58" t="s">
        <v>2</v>
      </c>
      <c r="C1038" s="69" t="s">
        <v>770</v>
      </c>
      <c r="D1038" s="70" t="s">
        <v>770</v>
      </c>
      <c r="E1038" s="70" t="s">
        <v>770</v>
      </c>
      <c r="F1038" s="71" t="s">
        <v>770</v>
      </c>
    </row>
    <row r="1039" spans="1:6" x14ac:dyDescent="0.2">
      <c r="A1039" s="58" t="s">
        <v>614</v>
      </c>
      <c r="B1039" s="58" t="s">
        <v>6</v>
      </c>
      <c r="C1039" s="69" t="s">
        <v>770</v>
      </c>
      <c r="D1039" s="70" t="s">
        <v>770</v>
      </c>
      <c r="E1039" s="70" t="s">
        <v>770</v>
      </c>
      <c r="F1039" s="71" t="s">
        <v>770</v>
      </c>
    </row>
    <row r="1040" spans="1:6" x14ac:dyDescent="0.2">
      <c r="A1040" s="58" t="s">
        <v>614</v>
      </c>
      <c r="B1040" s="58" t="s">
        <v>10</v>
      </c>
      <c r="C1040" s="69">
        <v>67</v>
      </c>
      <c r="D1040" s="70">
        <v>645245</v>
      </c>
      <c r="E1040" s="70">
        <v>38715</v>
      </c>
      <c r="F1040" s="71">
        <v>5.015254291356937E-5</v>
      </c>
    </row>
    <row r="1041" spans="1:6" x14ac:dyDescent="0.2">
      <c r="A1041" s="58" t="s">
        <v>614</v>
      </c>
      <c r="B1041" s="58" t="s">
        <v>4</v>
      </c>
      <c r="C1041" s="69">
        <v>24</v>
      </c>
      <c r="D1041" s="70">
        <v>749423</v>
      </c>
      <c r="E1041" s="70">
        <v>44965</v>
      </c>
      <c r="F1041" s="71">
        <v>5.8248975645322136E-5</v>
      </c>
    </row>
    <row r="1042" spans="1:6" x14ac:dyDescent="0.2">
      <c r="A1042" s="58" t="s">
        <v>614</v>
      </c>
      <c r="B1042" s="58" t="s">
        <v>772</v>
      </c>
      <c r="C1042" s="69">
        <v>162</v>
      </c>
      <c r="D1042" s="70">
        <v>1646586</v>
      </c>
      <c r="E1042" s="70">
        <v>97345</v>
      </c>
      <c r="F1042" s="71">
        <v>1.2610355908359577E-4</v>
      </c>
    </row>
    <row r="1043" spans="1:6" x14ac:dyDescent="0.2">
      <c r="A1043" s="58" t="s">
        <v>614</v>
      </c>
      <c r="B1043" s="58" t="s">
        <v>8</v>
      </c>
      <c r="C1043" s="69">
        <v>55</v>
      </c>
      <c r="D1043" s="70">
        <v>233433</v>
      </c>
      <c r="E1043" s="70">
        <v>14006</v>
      </c>
      <c r="F1043" s="71">
        <v>1.8143781894548692E-5</v>
      </c>
    </row>
    <row r="1044" spans="1:6" x14ac:dyDescent="0.2">
      <c r="A1044" s="58" t="s">
        <v>614</v>
      </c>
      <c r="B1044" s="58" t="s">
        <v>773</v>
      </c>
      <c r="C1044" s="69">
        <v>36</v>
      </c>
      <c r="D1044" s="70">
        <v>317549</v>
      </c>
      <c r="E1044" s="70">
        <v>18980</v>
      </c>
      <c r="F1044" s="71">
        <v>2.4587246919786816E-5</v>
      </c>
    </row>
    <row r="1045" spans="1:6" x14ac:dyDescent="0.2">
      <c r="A1045" s="58" t="s">
        <v>614</v>
      </c>
      <c r="B1045" s="58" t="s">
        <v>25</v>
      </c>
      <c r="C1045" s="69">
        <v>33</v>
      </c>
      <c r="D1045" s="70">
        <v>2371569</v>
      </c>
      <c r="E1045" s="70">
        <v>142294</v>
      </c>
      <c r="F1045" s="71">
        <v>1.8433180786112463E-4</v>
      </c>
    </row>
    <row r="1046" spans="1:6" x14ac:dyDescent="0.2">
      <c r="A1046" s="58" t="s">
        <v>614</v>
      </c>
      <c r="B1046" s="58" t="s">
        <v>51</v>
      </c>
      <c r="C1046" s="69">
        <v>458</v>
      </c>
      <c r="D1046" s="70">
        <v>9035097</v>
      </c>
      <c r="E1046" s="70">
        <v>540582</v>
      </c>
      <c r="F1046" s="71">
        <v>7.0028572783942028E-4</v>
      </c>
    </row>
    <row r="1047" spans="1:6" x14ac:dyDescent="0.2">
      <c r="A1047" s="58" t="s">
        <v>619</v>
      </c>
      <c r="B1047" s="58" t="s">
        <v>5</v>
      </c>
      <c r="C1047" s="69" t="s">
        <v>770</v>
      </c>
      <c r="D1047" s="70" t="s">
        <v>770</v>
      </c>
      <c r="E1047" s="70" t="s">
        <v>770</v>
      </c>
      <c r="F1047" s="71" t="s">
        <v>770</v>
      </c>
    </row>
    <row r="1048" spans="1:6" x14ac:dyDescent="0.2">
      <c r="A1048" s="58" t="s">
        <v>619</v>
      </c>
      <c r="B1048" s="58" t="s">
        <v>1</v>
      </c>
      <c r="C1048" s="69">
        <v>18</v>
      </c>
      <c r="D1048" s="70">
        <v>718301</v>
      </c>
      <c r="E1048" s="70">
        <v>43098</v>
      </c>
      <c r="F1048" s="71">
        <v>5.5830409259692954E-5</v>
      </c>
    </row>
    <row r="1049" spans="1:6" x14ac:dyDescent="0.2">
      <c r="A1049" s="58" t="s">
        <v>619</v>
      </c>
      <c r="B1049" s="58" t="s">
        <v>771</v>
      </c>
      <c r="C1049" s="69">
        <v>53</v>
      </c>
      <c r="D1049" s="70">
        <v>1199394</v>
      </c>
      <c r="E1049" s="70">
        <v>71964</v>
      </c>
      <c r="F1049" s="71">
        <v>9.3224269617257028E-5</v>
      </c>
    </row>
    <row r="1050" spans="1:6" x14ac:dyDescent="0.2">
      <c r="A1050" s="58" t="s">
        <v>619</v>
      </c>
      <c r="B1050" s="58" t="s">
        <v>3</v>
      </c>
      <c r="C1050" s="69">
        <v>30</v>
      </c>
      <c r="D1050" s="70">
        <v>2611750</v>
      </c>
      <c r="E1050" s="70">
        <v>156705</v>
      </c>
      <c r="F1050" s="71">
        <v>2.0300023859669088E-4</v>
      </c>
    </row>
    <row r="1051" spans="1:6" x14ac:dyDescent="0.2">
      <c r="A1051" s="58" t="s">
        <v>619</v>
      </c>
      <c r="B1051" s="58" t="s">
        <v>2</v>
      </c>
      <c r="C1051" s="69">
        <v>15</v>
      </c>
      <c r="D1051" s="70">
        <v>1073540</v>
      </c>
      <c r="E1051" s="70">
        <v>64412</v>
      </c>
      <c r="F1051" s="71">
        <v>8.3441188018825528E-5</v>
      </c>
    </row>
    <row r="1052" spans="1:6" x14ac:dyDescent="0.2">
      <c r="A1052" s="58" t="s">
        <v>619</v>
      </c>
      <c r="B1052" s="58" t="s">
        <v>6</v>
      </c>
      <c r="C1052" s="69" t="s">
        <v>770</v>
      </c>
      <c r="D1052" s="70" t="s">
        <v>770</v>
      </c>
      <c r="E1052" s="70" t="s">
        <v>770</v>
      </c>
      <c r="F1052" s="71" t="s">
        <v>770</v>
      </c>
    </row>
    <row r="1053" spans="1:6" x14ac:dyDescent="0.2">
      <c r="A1053" s="58" t="s">
        <v>619</v>
      </c>
      <c r="B1053" s="58" t="s">
        <v>10</v>
      </c>
      <c r="C1053" s="69">
        <v>234</v>
      </c>
      <c r="D1053" s="70">
        <v>7417608</v>
      </c>
      <c r="E1053" s="70">
        <v>445003</v>
      </c>
      <c r="F1053" s="71">
        <v>5.7646989678850861E-4</v>
      </c>
    </row>
    <row r="1054" spans="1:6" x14ac:dyDescent="0.2">
      <c r="A1054" s="58" t="s">
        <v>619</v>
      </c>
      <c r="B1054" s="58" t="s">
        <v>4</v>
      </c>
      <c r="C1054" s="69">
        <v>39</v>
      </c>
      <c r="D1054" s="70">
        <v>3464930</v>
      </c>
      <c r="E1054" s="70">
        <v>207896</v>
      </c>
      <c r="F1054" s="71">
        <v>2.6931455667207588E-4</v>
      </c>
    </row>
    <row r="1055" spans="1:6" x14ac:dyDescent="0.2">
      <c r="A1055" s="58" t="s">
        <v>619</v>
      </c>
      <c r="B1055" s="58" t="s">
        <v>772</v>
      </c>
      <c r="C1055" s="69">
        <v>216</v>
      </c>
      <c r="D1055" s="70">
        <v>2493026</v>
      </c>
      <c r="E1055" s="70">
        <v>146594</v>
      </c>
      <c r="F1055" s="71">
        <v>1.8990215358057053E-4</v>
      </c>
    </row>
    <row r="1056" spans="1:6" x14ac:dyDescent="0.2">
      <c r="A1056" s="58" t="s">
        <v>619</v>
      </c>
      <c r="B1056" s="58" t="s">
        <v>8</v>
      </c>
      <c r="C1056" s="69">
        <v>70</v>
      </c>
      <c r="D1056" s="70">
        <v>1152705</v>
      </c>
      <c r="E1056" s="70">
        <v>69162</v>
      </c>
      <c r="F1056" s="71">
        <v>8.9594476894957629E-5</v>
      </c>
    </row>
    <row r="1057" spans="1:6" x14ac:dyDescent="0.2">
      <c r="A1057" s="58" t="s">
        <v>619</v>
      </c>
      <c r="B1057" s="58" t="s">
        <v>773</v>
      </c>
      <c r="C1057" s="69">
        <v>84</v>
      </c>
      <c r="D1057" s="70">
        <v>2673212</v>
      </c>
      <c r="E1057" s="70">
        <v>160393</v>
      </c>
      <c r="F1057" s="71">
        <v>2.0777778162304355E-4</v>
      </c>
    </row>
    <row r="1058" spans="1:6" x14ac:dyDescent="0.2">
      <c r="A1058" s="58" t="s">
        <v>619</v>
      </c>
      <c r="B1058" s="58" t="s">
        <v>25</v>
      </c>
      <c r="C1058" s="69">
        <v>36</v>
      </c>
      <c r="D1058" s="70">
        <v>2029218</v>
      </c>
      <c r="E1058" s="70">
        <v>121753</v>
      </c>
      <c r="F1058" s="71">
        <v>1.5772239590225524E-4</v>
      </c>
    </row>
    <row r="1059" spans="1:6" x14ac:dyDescent="0.2">
      <c r="A1059" s="58" t="s">
        <v>619</v>
      </c>
      <c r="B1059" s="58" t="s">
        <v>51</v>
      </c>
      <c r="C1059" s="69">
        <v>804</v>
      </c>
      <c r="D1059" s="70">
        <v>24947747</v>
      </c>
      <c r="E1059" s="70">
        <v>1493824</v>
      </c>
      <c r="F1059" s="71">
        <v>1.9351432846524564E-3</v>
      </c>
    </row>
    <row r="1060" spans="1:6" x14ac:dyDescent="0.2">
      <c r="A1060" s="58" t="s">
        <v>627</v>
      </c>
      <c r="B1060" s="58" t="s">
        <v>5</v>
      </c>
      <c r="C1060" s="69">
        <v>255</v>
      </c>
      <c r="D1060" s="70">
        <v>20411654</v>
      </c>
      <c r="E1060" s="70">
        <v>1224699</v>
      </c>
      <c r="F1060" s="71">
        <v>1.586510891223182E-3</v>
      </c>
    </row>
    <row r="1061" spans="1:6" x14ac:dyDescent="0.2">
      <c r="A1061" s="58" t="s">
        <v>627</v>
      </c>
      <c r="B1061" s="58" t="s">
        <v>1</v>
      </c>
      <c r="C1061" s="69">
        <v>121</v>
      </c>
      <c r="D1061" s="70">
        <v>55825142</v>
      </c>
      <c r="E1061" s="70">
        <v>3349508</v>
      </c>
      <c r="F1061" s="71">
        <v>4.3390505930348423E-3</v>
      </c>
    </row>
    <row r="1062" spans="1:6" x14ac:dyDescent="0.2">
      <c r="A1062" s="58" t="s">
        <v>627</v>
      </c>
      <c r="B1062" s="58" t="s">
        <v>771</v>
      </c>
      <c r="C1062" s="69">
        <v>1452</v>
      </c>
      <c r="D1062" s="70">
        <v>111960414</v>
      </c>
      <c r="E1062" s="70">
        <v>6717625</v>
      </c>
      <c r="F1062" s="71">
        <v>8.7022078287425138E-3</v>
      </c>
    </row>
    <row r="1063" spans="1:6" x14ac:dyDescent="0.2">
      <c r="A1063" s="58" t="s">
        <v>627</v>
      </c>
      <c r="B1063" s="58" t="s">
        <v>3</v>
      </c>
      <c r="C1063" s="69">
        <v>447</v>
      </c>
      <c r="D1063" s="70">
        <v>84594942</v>
      </c>
      <c r="E1063" s="70">
        <v>5075697</v>
      </c>
      <c r="F1063" s="71">
        <v>6.5752062923614954E-3</v>
      </c>
    </row>
    <row r="1064" spans="1:6" x14ac:dyDescent="0.2">
      <c r="A1064" s="58" t="s">
        <v>627</v>
      </c>
      <c r="B1064" s="58" t="s">
        <v>2</v>
      </c>
      <c r="C1064" s="69">
        <v>272</v>
      </c>
      <c r="D1064" s="70">
        <v>86177278</v>
      </c>
      <c r="E1064" s="70">
        <v>5170637</v>
      </c>
      <c r="F1064" s="71">
        <v>6.6981943441299131E-3</v>
      </c>
    </row>
    <row r="1065" spans="1:6" x14ac:dyDescent="0.2">
      <c r="A1065" s="58" t="s">
        <v>627</v>
      </c>
      <c r="B1065" s="58" t="s">
        <v>6</v>
      </c>
      <c r="C1065" s="69">
        <v>186</v>
      </c>
      <c r="D1065" s="70">
        <v>23002646</v>
      </c>
      <c r="E1065" s="70">
        <v>1380159</v>
      </c>
      <c r="F1065" s="71">
        <v>1.7878983204197077E-3</v>
      </c>
    </row>
    <row r="1066" spans="1:6" x14ac:dyDescent="0.2">
      <c r="A1066" s="58" t="s">
        <v>627</v>
      </c>
      <c r="B1066" s="58" t="s">
        <v>10</v>
      </c>
      <c r="C1066" s="69">
        <v>1334</v>
      </c>
      <c r="D1066" s="70">
        <v>107740570</v>
      </c>
      <c r="E1066" s="70">
        <v>6464381</v>
      </c>
      <c r="F1066" s="71">
        <v>8.3741481470273136E-3</v>
      </c>
    </row>
    <row r="1067" spans="1:6" x14ac:dyDescent="0.2">
      <c r="A1067" s="58" t="s">
        <v>627</v>
      </c>
      <c r="B1067" s="58" t="s">
        <v>4</v>
      </c>
      <c r="C1067" s="69">
        <v>252</v>
      </c>
      <c r="D1067" s="70">
        <v>40646187</v>
      </c>
      <c r="E1067" s="70">
        <v>2438771</v>
      </c>
      <c r="F1067" s="71">
        <v>3.1592552559439103E-3</v>
      </c>
    </row>
    <row r="1068" spans="1:6" x14ac:dyDescent="0.2">
      <c r="A1068" s="58" t="s">
        <v>627</v>
      </c>
      <c r="B1068" s="58" t="s">
        <v>772</v>
      </c>
      <c r="C1068" s="69">
        <v>2912</v>
      </c>
      <c r="D1068" s="70">
        <v>137950514</v>
      </c>
      <c r="E1068" s="70">
        <v>8100765</v>
      </c>
      <c r="F1068" s="71">
        <v>1.0493967823717958E-2</v>
      </c>
    </row>
    <row r="1069" spans="1:6" x14ac:dyDescent="0.2">
      <c r="A1069" s="58" t="s">
        <v>627</v>
      </c>
      <c r="B1069" s="58" t="s">
        <v>8</v>
      </c>
      <c r="C1069" s="69">
        <v>1072</v>
      </c>
      <c r="D1069" s="70">
        <v>62340782</v>
      </c>
      <c r="E1069" s="70">
        <v>3740447</v>
      </c>
      <c r="F1069" s="71">
        <v>4.845484403549833E-3</v>
      </c>
    </row>
    <row r="1070" spans="1:6" x14ac:dyDescent="0.2">
      <c r="A1070" s="58" t="s">
        <v>627</v>
      </c>
      <c r="B1070" s="58" t="s">
        <v>773</v>
      </c>
      <c r="C1070" s="69">
        <v>254</v>
      </c>
      <c r="D1070" s="70">
        <v>42546472</v>
      </c>
      <c r="E1070" s="70">
        <v>2552788</v>
      </c>
      <c r="F1070" s="71">
        <v>3.3069562112681109E-3</v>
      </c>
    </row>
    <row r="1071" spans="1:6" x14ac:dyDescent="0.2">
      <c r="A1071" s="58" t="s">
        <v>627</v>
      </c>
      <c r="B1071" s="58" t="s">
        <v>25</v>
      </c>
      <c r="C1071" s="69">
        <v>552</v>
      </c>
      <c r="D1071" s="70">
        <v>86800396</v>
      </c>
      <c r="E1071" s="70">
        <v>5208024</v>
      </c>
      <c r="F1071" s="71">
        <v>6.7466265570166389E-3</v>
      </c>
    </row>
    <row r="1072" spans="1:6" x14ac:dyDescent="0.2">
      <c r="A1072" s="58" t="s">
        <v>627</v>
      </c>
      <c r="B1072" s="58" t="s">
        <v>51</v>
      </c>
      <c r="C1072" s="69">
        <v>9109</v>
      </c>
      <c r="D1072" s="70">
        <v>859996997</v>
      </c>
      <c r="E1072" s="70">
        <v>51423501</v>
      </c>
      <c r="F1072" s="71">
        <v>6.6615506668435423E-2</v>
      </c>
    </row>
    <row r="1073" spans="1:6" x14ac:dyDescent="0.2">
      <c r="A1073" s="58" t="s">
        <v>607</v>
      </c>
      <c r="B1073" s="58" t="s">
        <v>5</v>
      </c>
      <c r="C1073" s="69">
        <v>16</v>
      </c>
      <c r="D1073" s="70">
        <v>142246</v>
      </c>
      <c r="E1073" s="70">
        <v>8535</v>
      </c>
      <c r="F1073" s="71">
        <v>1.1056488538481584E-5</v>
      </c>
    </row>
    <row r="1074" spans="1:6" x14ac:dyDescent="0.2">
      <c r="A1074" s="58" t="s">
        <v>607</v>
      </c>
      <c r="B1074" s="58" t="s">
        <v>1</v>
      </c>
      <c r="C1074" s="69">
        <v>21</v>
      </c>
      <c r="D1074" s="70">
        <v>1614386</v>
      </c>
      <c r="E1074" s="70">
        <v>96863</v>
      </c>
      <c r="F1074" s="71">
        <v>1.2547916219132299E-4</v>
      </c>
    </row>
    <row r="1075" spans="1:6" x14ac:dyDescent="0.2">
      <c r="A1075" s="58" t="s">
        <v>607</v>
      </c>
      <c r="B1075" s="58" t="s">
        <v>771</v>
      </c>
      <c r="C1075" s="69">
        <v>89</v>
      </c>
      <c r="D1075" s="70">
        <v>2809769</v>
      </c>
      <c r="E1075" s="70">
        <v>168586</v>
      </c>
      <c r="F1075" s="71">
        <v>2.1839123336244364E-4</v>
      </c>
    </row>
    <row r="1076" spans="1:6" x14ac:dyDescent="0.2">
      <c r="A1076" s="58" t="s">
        <v>607</v>
      </c>
      <c r="B1076" s="58" t="s">
        <v>3</v>
      </c>
      <c r="C1076" s="69">
        <v>38</v>
      </c>
      <c r="D1076" s="70">
        <v>3815729</v>
      </c>
      <c r="E1076" s="70">
        <v>228944</v>
      </c>
      <c r="F1076" s="71">
        <v>2.9658075125414506E-4</v>
      </c>
    </row>
    <row r="1077" spans="1:6" x14ac:dyDescent="0.2">
      <c r="A1077" s="58" t="s">
        <v>607</v>
      </c>
      <c r="B1077" s="58" t="s">
        <v>2</v>
      </c>
      <c r="C1077" s="69">
        <v>19</v>
      </c>
      <c r="D1077" s="70">
        <v>1109721</v>
      </c>
      <c r="E1077" s="70">
        <v>66583</v>
      </c>
      <c r="F1077" s="71">
        <v>8.6253564892527167E-5</v>
      </c>
    </row>
    <row r="1078" spans="1:6" x14ac:dyDescent="0.2">
      <c r="A1078" s="58" t="s">
        <v>607</v>
      </c>
      <c r="B1078" s="58" t="s">
        <v>6</v>
      </c>
      <c r="C1078" s="69">
        <v>12</v>
      </c>
      <c r="D1078" s="70">
        <v>533323</v>
      </c>
      <c r="E1078" s="70">
        <v>31999</v>
      </c>
      <c r="F1078" s="71">
        <v>4.1452440157337108E-5</v>
      </c>
    </row>
    <row r="1079" spans="1:6" x14ac:dyDescent="0.2">
      <c r="A1079" s="58" t="s">
        <v>607</v>
      </c>
      <c r="B1079" s="58" t="s">
        <v>10</v>
      </c>
      <c r="C1079" s="69">
        <v>155</v>
      </c>
      <c r="D1079" s="70">
        <v>2340795</v>
      </c>
      <c r="E1079" s="70">
        <v>140448</v>
      </c>
      <c r="F1079" s="71">
        <v>1.8194044548947412E-4</v>
      </c>
    </row>
    <row r="1080" spans="1:6" x14ac:dyDescent="0.2">
      <c r="A1080" s="58" t="s">
        <v>607</v>
      </c>
      <c r="B1080" s="58" t="s">
        <v>4</v>
      </c>
      <c r="C1080" s="69">
        <v>27</v>
      </c>
      <c r="D1080" s="70">
        <v>1744240</v>
      </c>
      <c r="E1080" s="70">
        <v>104654</v>
      </c>
      <c r="F1080" s="71">
        <v>1.3557185137741672E-4</v>
      </c>
    </row>
    <row r="1081" spans="1:6" x14ac:dyDescent="0.2">
      <c r="A1081" s="58" t="s">
        <v>607</v>
      </c>
      <c r="B1081" s="58" t="s">
        <v>772</v>
      </c>
      <c r="C1081" s="69">
        <v>283</v>
      </c>
      <c r="D1081" s="70">
        <v>4913707</v>
      </c>
      <c r="E1081" s="70">
        <v>292421</v>
      </c>
      <c r="F1081" s="71">
        <v>3.7881071293630037E-4</v>
      </c>
    </row>
    <row r="1082" spans="1:6" x14ac:dyDescent="0.2">
      <c r="A1082" s="58" t="s">
        <v>607</v>
      </c>
      <c r="B1082" s="58" t="s">
        <v>8</v>
      </c>
      <c r="C1082" s="69">
        <v>69</v>
      </c>
      <c r="D1082" s="70">
        <v>1133027</v>
      </c>
      <c r="E1082" s="70">
        <v>67982</v>
      </c>
      <c r="F1082" s="71">
        <v>8.8065870395202708E-5</v>
      </c>
    </row>
    <row r="1083" spans="1:6" x14ac:dyDescent="0.2">
      <c r="A1083" s="58" t="s">
        <v>607</v>
      </c>
      <c r="B1083" s="58" t="s">
        <v>773</v>
      </c>
      <c r="C1083" s="69">
        <v>87</v>
      </c>
      <c r="D1083" s="70">
        <v>5919503</v>
      </c>
      <c r="E1083" s="70">
        <v>355119</v>
      </c>
      <c r="F1083" s="71">
        <v>4.6003153524276999E-4</v>
      </c>
    </row>
    <row r="1084" spans="1:6" x14ac:dyDescent="0.2">
      <c r="A1084" s="58" t="s">
        <v>607</v>
      </c>
      <c r="B1084" s="58" t="s">
        <v>25</v>
      </c>
      <c r="C1084" s="69">
        <v>73</v>
      </c>
      <c r="D1084" s="70">
        <v>4303502</v>
      </c>
      <c r="E1084" s="70">
        <v>258210</v>
      </c>
      <c r="F1084" s="71">
        <v>3.344927833065413E-4</v>
      </c>
    </row>
    <row r="1085" spans="1:6" x14ac:dyDescent="0.2">
      <c r="A1085" s="58" t="s">
        <v>607</v>
      </c>
      <c r="B1085" s="58" t="s">
        <v>51</v>
      </c>
      <c r="C1085" s="69">
        <v>889</v>
      </c>
      <c r="D1085" s="70">
        <v>30379948</v>
      </c>
      <c r="E1085" s="70">
        <v>1820345</v>
      </c>
      <c r="F1085" s="71">
        <v>2.3581281345731999E-3</v>
      </c>
    </row>
    <row r="1086" spans="1:6" x14ac:dyDescent="0.2">
      <c r="A1086" s="58" t="s">
        <v>645</v>
      </c>
      <c r="B1086" s="58" t="s">
        <v>5</v>
      </c>
      <c r="C1086" s="69">
        <v>44</v>
      </c>
      <c r="D1086" s="70">
        <v>1252219</v>
      </c>
      <c r="E1086" s="70">
        <v>75133</v>
      </c>
      <c r="F1086" s="71">
        <v>9.7329484869564952E-5</v>
      </c>
    </row>
    <row r="1087" spans="1:6" x14ac:dyDescent="0.2">
      <c r="A1087" s="58" t="s">
        <v>645</v>
      </c>
      <c r="B1087" s="58" t="s">
        <v>1</v>
      </c>
      <c r="C1087" s="69">
        <v>66</v>
      </c>
      <c r="D1087" s="70">
        <v>14497058</v>
      </c>
      <c r="E1087" s="70">
        <v>869823</v>
      </c>
      <c r="F1087" s="71">
        <v>1.1267941452850225E-3</v>
      </c>
    </row>
    <row r="1088" spans="1:6" x14ac:dyDescent="0.2">
      <c r="A1088" s="58" t="s">
        <v>645</v>
      </c>
      <c r="B1088" s="58" t="s">
        <v>771</v>
      </c>
      <c r="C1088" s="69">
        <v>283</v>
      </c>
      <c r="D1088" s="70">
        <v>13785854</v>
      </c>
      <c r="E1088" s="70">
        <v>827091</v>
      </c>
      <c r="F1088" s="71">
        <v>1.0714378631261011E-3</v>
      </c>
    </row>
    <row r="1089" spans="1:6" x14ac:dyDescent="0.2">
      <c r="A1089" s="58" t="s">
        <v>645</v>
      </c>
      <c r="B1089" s="58" t="s">
        <v>3</v>
      </c>
      <c r="C1089" s="69">
        <v>110</v>
      </c>
      <c r="D1089" s="70">
        <v>9413678</v>
      </c>
      <c r="E1089" s="70">
        <v>564821</v>
      </c>
      <c r="F1089" s="71">
        <v>7.3168563711701316E-4</v>
      </c>
    </row>
    <row r="1090" spans="1:6" x14ac:dyDescent="0.2">
      <c r="A1090" s="58" t="s">
        <v>645</v>
      </c>
      <c r="B1090" s="58" t="s">
        <v>2</v>
      </c>
      <c r="C1090" s="69">
        <v>59</v>
      </c>
      <c r="D1090" s="70">
        <v>12275759</v>
      </c>
      <c r="E1090" s="70">
        <v>736546</v>
      </c>
      <c r="F1090" s="71">
        <v>9.5414322285465234E-4</v>
      </c>
    </row>
    <row r="1091" spans="1:6" x14ac:dyDescent="0.2">
      <c r="A1091" s="58" t="s">
        <v>645</v>
      </c>
      <c r="B1091" s="58" t="s">
        <v>6</v>
      </c>
      <c r="C1091" s="69">
        <v>64</v>
      </c>
      <c r="D1091" s="70">
        <v>5253173</v>
      </c>
      <c r="E1091" s="70">
        <v>315190</v>
      </c>
      <c r="F1091" s="71">
        <v>4.0830634123538499E-4</v>
      </c>
    </row>
    <row r="1092" spans="1:6" x14ac:dyDescent="0.2">
      <c r="A1092" s="58" t="s">
        <v>645</v>
      </c>
      <c r="B1092" s="58" t="s">
        <v>10</v>
      </c>
      <c r="C1092" s="69">
        <v>536</v>
      </c>
      <c r="D1092" s="70">
        <v>43195536</v>
      </c>
      <c r="E1092" s="70">
        <v>2591732</v>
      </c>
      <c r="F1092" s="71">
        <v>3.3574054074769718E-3</v>
      </c>
    </row>
    <row r="1093" spans="1:6" x14ac:dyDescent="0.2">
      <c r="A1093" s="58" t="s">
        <v>645</v>
      </c>
      <c r="B1093" s="58" t="s">
        <v>4</v>
      </c>
      <c r="C1093" s="69">
        <v>54</v>
      </c>
      <c r="D1093" s="70">
        <v>4446718</v>
      </c>
      <c r="E1093" s="70">
        <v>266803</v>
      </c>
      <c r="F1093" s="71">
        <v>3.4562440674077355E-4</v>
      </c>
    </row>
    <row r="1094" spans="1:6" x14ac:dyDescent="0.2">
      <c r="A1094" s="58" t="s">
        <v>645</v>
      </c>
      <c r="B1094" s="58" t="s">
        <v>772</v>
      </c>
      <c r="C1094" s="69">
        <v>813</v>
      </c>
      <c r="D1094" s="70">
        <v>22232288</v>
      </c>
      <c r="E1094" s="70">
        <v>1315835</v>
      </c>
      <c r="F1094" s="71">
        <v>1.7045711301737453E-3</v>
      </c>
    </row>
    <row r="1095" spans="1:6" x14ac:dyDescent="0.2">
      <c r="A1095" s="58" t="s">
        <v>645</v>
      </c>
      <c r="B1095" s="58" t="s">
        <v>8</v>
      </c>
      <c r="C1095" s="69">
        <v>206</v>
      </c>
      <c r="D1095" s="70">
        <v>4711441</v>
      </c>
      <c r="E1095" s="70">
        <v>282687</v>
      </c>
      <c r="F1095" s="71">
        <v>3.6620100474255929E-4</v>
      </c>
    </row>
    <row r="1096" spans="1:6" x14ac:dyDescent="0.2">
      <c r="A1096" s="58" t="s">
        <v>645</v>
      </c>
      <c r="B1096" s="58" t="s">
        <v>773</v>
      </c>
      <c r="C1096" s="69">
        <v>138</v>
      </c>
      <c r="D1096" s="70">
        <v>17208758</v>
      </c>
      <c r="E1096" s="70">
        <v>1032525</v>
      </c>
      <c r="F1096" s="71">
        <v>1.3375630730164849E-3</v>
      </c>
    </row>
    <row r="1097" spans="1:6" x14ac:dyDescent="0.2">
      <c r="A1097" s="58" t="s">
        <v>645</v>
      </c>
      <c r="B1097" s="58" t="s">
        <v>25</v>
      </c>
      <c r="C1097" s="69">
        <v>161</v>
      </c>
      <c r="D1097" s="70">
        <v>22136420</v>
      </c>
      <c r="E1097" s="70">
        <v>1328185</v>
      </c>
      <c r="F1097" s="71">
        <v>1.7205696812516887E-3</v>
      </c>
    </row>
    <row r="1098" spans="1:6" x14ac:dyDescent="0.2">
      <c r="A1098" s="58" t="s">
        <v>645</v>
      </c>
      <c r="B1098" s="58" t="s">
        <v>51</v>
      </c>
      <c r="C1098" s="69">
        <v>2534</v>
      </c>
      <c r="D1098" s="70">
        <v>170408902</v>
      </c>
      <c r="E1098" s="70">
        <v>10206372</v>
      </c>
      <c r="F1098" s="71">
        <v>1.3221632693319199E-2</v>
      </c>
    </row>
    <row r="1099" spans="1:6" x14ac:dyDescent="0.2">
      <c r="A1099" s="58" t="s">
        <v>657</v>
      </c>
      <c r="B1099" s="58" t="s">
        <v>5</v>
      </c>
      <c r="C1099" s="69">
        <v>106</v>
      </c>
      <c r="D1099" s="70">
        <v>6921309</v>
      </c>
      <c r="E1099" s="70">
        <v>415279</v>
      </c>
      <c r="F1099" s="71">
        <v>5.3796455814552951E-4</v>
      </c>
    </row>
    <row r="1100" spans="1:6" x14ac:dyDescent="0.2">
      <c r="A1100" s="58" t="s">
        <v>657</v>
      </c>
      <c r="B1100" s="58" t="s">
        <v>1</v>
      </c>
      <c r="C1100" s="69">
        <v>72</v>
      </c>
      <c r="D1100" s="70">
        <v>36127205</v>
      </c>
      <c r="E1100" s="70">
        <v>2167632</v>
      </c>
      <c r="F1100" s="71">
        <v>2.8080138680311559E-3</v>
      </c>
    </row>
    <row r="1101" spans="1:6" x14ac:dyDescent="0.2">
      <c r="A1101" s="58" t="s">
        <v>657</v>
      </c>
      <c r="B1101" s="58" t="s">
        <v>771</v>
      </c>
      <c r="C1101" s="69">
        <v>620</v>
      </c>
      <c r="D1101" s="70">
        <v>49594243</v>
      </c>
      <c r="E1101" s="70">
        <v>2975655</v>
      </c>
      <c r="F1101" s="71">
        <v>3.854750486464607E-3</v>
      </c>
    </row>
    <row r="1102" spans="1:6" x14ac:dyDescent="0.2">
      <c r="A1102" s="58" t="s">
        <v>657</v>
      </c>
      <c r="B1102" s="58" t="s">
        <v>3</v>
      </c>
      <c r="C1102" s="69">
        <v>180</v>
      </c>
      <c r="D1102" s="70">
        <v>31741690</v>
      </c>
      <c r="E1102" s="70">
        <v>1904501</v>
      </c>
      <c r="F1102" s="71">
        <v>2.4671462774489418E-3</v>
      </c>
    </row>
    <row r="1103" spans="1:6" x14ac:dyDescent="0.2">
      <c r="A1103" s="58" t="s">
        <v>657</v>
      </c>
      <c r="B1103" s="58" t="s">
        <v>2</v>
      </c>
      <c r="C1103" s="69">
        <v>109</v>
      </c>
      <c r="D1103" s="70">
        <v>38504656</v>
      </c>
      <c r="E1103" s="70">
        <v>2310279</v>
      </c>
      <c r="F1103" s="71">
        <v>2.9928029624129698E-3</v>
      </c>
    </row>
    <row r="1104" spans="1:6" x14ac:dyDescent="0.2">
      <c r="A1104" s="58" t="s">
        <v>657</v>
      </c>
      <c r="B1104" s="58" t="s">
        <v>6</v>
      </c>
      <c r="C1104" s="69">
        <v>86</v>
      </c>
      <c r="D1104" s="70">
        <v>8202602</v>
      </c>
      <c r="E1104" s="70">
        <v>492156</v>
      </c>
      <c r="F1104" s="71">
        <v>6.3755327160456275E-4</v>
      </c>
    </row>
    <row r="1105" spans="1:6" x14ac:dyDescent="0.2">
      <c r="A1105" s="58" t="s">
        <v>657</v>
      </c>
      <c r="B1105" s="58" t="s">
        <v>10</v>
      </c>
      <c r="C1105" s="69">
        <v>813</v>
      </c>
      <c r="D1105" s="70">
        <v>45894110</v>
      </c>
      <c r="E1105" s="70">
        <v>2753647</v>
      </c>
      <c r="F1105" s="71">
        <v>3.567154832398852E-3</v>
      </c>
    </row>
    <row r="1106" spans="1:6" x14ac:dyDescent="0.2">
      <c r="A1106" s="58" t="s">
        <v>657</v>
      </c>
      <c r="B1106" s="58" t="s">
        <v>4</v>
      </c>
      <c r="C1106" s="69">
        <v>114</v>
      </c>
      <c r="D1106" s="70">
        <v>13338338</v>
      </c>
      <c r="E1106" s="70">
        <v>800300</v>
      </c>
      <c r="F1106" s="71">
        <v>1.0367320184354789E-3</v>
      </c>
    </row>
    <row r="1107" spans="1:6" x14ac:dyDescent="0.2">
      <c r="A1107" s="58" t="s">
        <v>657</v>
      </c>
      <c r="B1107" s="58" t="s">
        <v>772</v>
      </c>
      <c r="C1107" s="69">
        <v>1534</v>
      </c>
      <c r="D1107" s="70">
        <v>63922606</v>
      </c>
      <c r="E1107" s="70">
        <v>3751449</v>
      </c>
      <c r="F1107" s="71">
        <v>4.8597367160161924E-3</v>
      </c>
    </row>
    <row r="1108" spans="1:6" x14ac:dyDescent="0.2">
      <c r="A1108" s="58" t="s">
        <v>657</v>
      </c>
      <c r="B1108" s="58" t="s">
        <v>8</v>
      </c>
      <c r="C1108" s="69">
        <v>486</v>
      </c>
      <c r="D1108" s="70">
        <v>21733988</v>
      </c>
      <c r="E1108" s="70">
        <v>1303146</v>
      </c>
      <c r="F1108" s="71">
        <v>1.6881334285844315E-3</v>
      </c>
    </row>
    <row r="1109" spans="1:6" x14ac:dyDescent="0.2">
      <c r="A1109" s="58" t="s">
        <v>657</v>
      </c>
      <c r="B1109" s="58" t="s">
        <v>773</v>
      </c>
      <c r="C1109" s="69">
        <v>177</v>
      </c>
      <c r="D1109" s="70">
        <v>17846089</v>
      </c>
      <c r="E1109" s="70">
        <v>1070765</v>
      </c>
      <c r="F1109" s="71">
        <v>1.3871002870424411E-3</v>
      </c>
    </row>
    <row r="1110" spans="1:6" x14ac:dyDescent="0.2">
      <c r="A1110" s="58" t="s">
        <v>657</v>
      </c>
      <c r="B1110" s="58" t="s">
        <v>25</v>
      </c>
      <c r="C1110" s="69">
        <v>244</v>
      </c>
      <c r="D1110" s="70">
        <v>24852328</v>
      </c>
      <c r="E1110" s="70">
        <v>1491140</v>
      </c>
      <c r="F1110" s="71">
        <v>1.9316663525801325E-3</v>
      </c>
    </row>
    <row r="1111" spans="1:6" x14ac:dyDescent="0.2">
      <c r="A1111" s="58" t="s">
        <v>657</v>
      </c>
      <c r="B1111" s="58" t="s">
        <v>51</v>
      </c>
      <c r="C1111" s="69">
        <v>4541</v>
      </c>
      <c r="D1111" s="70">
        <v>358679165</v>
      </c>
      <c r="E1111" s="70">
        <v>21435950</v>
      </c>
      <c r="F1111" s="71">
        <v>2.7768756354594533E-2</v>
      </c>
    </row>
    <row r="1112" spans="1:6" x14ac:dyDescent="0.2">
      <c r="A1112" s="58" t="s">
        <v>671</v>
      </c>
      <c r="B1112" s="58" t="s">
        <v>5</v>
      </c>
      <c r="C1112" s="69">
        <v>15</v>
      </c>
      <c r="D1112" s="70">
        <v>52759</v>
      </c>
      <c r="E1112" s="70">
        <v>3166</v>
      </c>
      <c r="F1112" s="71">
        <v>4.1013289645966835E-6</v>
      </c>
    </row>
    <row r="1113" spans="1:6" x14ac:dyDescent="0.2">
      <c r="A1113" s="58" t="s">
        <v>671</v>
      </c>
      <c r="B1113" s="58" t="s">
        <v>1</v>
      </c>
      <c r="C1113" s="69">
        <v>24</v>
      </c>
      <c r="D1113" s="70">
        <v>2062837</v>
      </c>
      <c r="E1113" s="70">
        <v>123770</v>
      </c>
      <c r="F1113" s="71">
        <v>1.6033527667344647E-4</v>
      </c>
    </row>
    <row r="1114" spans="1:6" x14ac:dyDescent="0.2">
      <c r="A1114" s="58" t="s">
        <v>671</v>
      </c>
      <c r="B1114" s="58" t="s">
        <v>771</v>
      </c>
      <c r="C1114" s="69">
        <v>72</v>
      </c>
      <c r="D1114" s="70">
        <v>1978281</v>
      </c>
      <c r="E1114" s="70">
        <v>118697</v>
      </c>
      <c r="F1114" s="71">
        <v>1.5376356415373738E-4</v>
      </c>
    </row>
    <row r="1115" spans="1:6" x14ac:dyDescent="0.2">
      <c r="A1115" s="58" t="s">
        <v>671</v>
      </c>
      <c r="B1115" s="58" t="s">
        <v>3</v>
      </c>
      <c r="C1115" s="69">
        <v>39</v>
      </c>
      <c r="D1115" s="70">
        <v>3701575</v>
      </c>
      <c r="E1115" s="70">
        <v>222094</v>
      </c>
      <c r="F1115" s="71">
        <v>2.87707060980144E-4</v>
      </c>
    </row>
    <row r="1116" spans="1:6" x14ac:dyDescent="0.2">
      <c r="A1116" s="58" t="s">
        <v>671</v>
      </c>
      <c r="B1116" s="58" t="s">
        <v>2</v>
      </c>
      <c r="C1116" s="69">
        <v>19</v>
      </c>
      <c r="D1116" s="70">
        <v>1392093</v>
      </c>
      <c r="E1116" s="70">
        <v>83526</v>
      </c>
      <c r="F1116" s="71">
        <v>1.0820202245638112E-4</v>
      </c>
    </row>
    <row r="1117" spans="1:6" x14ac:dyDescent="0.2">
      <c r="A1117" s="58" t="s">
        <v>671</v>
      </c>
      <c r="B1117" s="58" t="s">
        <v>6</v>
      </c>
      <c r="C1117" s="69">
        <v>12</v>
      </c>
      <c r="D1117" s="70">
        <v>1046036</v>
      </c>
      <c r="E1117" s="70">
        <v>62762</v>
      </c>
      <c r="F1117" s="71">
        <v>8.1303729777642793E-5</v>
      </c>
    </row>
    <row r="1118" spans="1:6" x14ac:dyDescent="0.2">
      <c r="A1118" s="58" t="s">
        <v>671</v>
      </c>
      <c r="B1118" s="58" t="s">
        <v>10</v>
      </c>
      <c r="C1118" s="69">
        <v>186</v>
      </c>
      <c r="D1118" s="70">
        <v>6678071</v>
      </c>
      <c r="E1118" s="70">
        <v>400684</v>
      </c>
      <c r="F1118" s="71">
        <v>5.1905776843034037E-4</v>
      </c>
    </row>
    <row r="1119" spans="1:6" x14ac:dyDescent="0.2">
      <c r="A1119" s="58" t="s">
        <v>671</v>
      </c>
      <c r="B1119" s="58" t="s">
        <v>4</v>
      </c>
      <c r="C1119" s="69">
        <v>39</v>
      </c>
      <c r="D1119" s="70">
        <v>2681201</v>
      </c>
      <c r="E1119" s="70">
        <v>160872</v>
      </c>
      <c r="F1119" s="71">
        <v>2.0839829222760509E-4</v>
      </c>
    </row>
    <row r="1120" spans="1:6" x14ac:dyDescent="0.2">
      <c r="A1120" s="58" t="s">
        <v>671</v>
      </c>
      <c r="B1120" s="58" t="s">
        <v>772</v>
      </c>
      <c r="C1120" s="69">
        <v>264</v>
      </c>
      <c r="D1120" s="70">
        <v>2380433</v>
      </c>
      <c r="E1120" s="70">
        <v>141014</v>
      </c>
      <c r="F1120" s="71">
        <v>1.8267365843766166E-4</v>
      </c>
    </row>
    <row r="1121" spans="1:6" x14ac:dyDescent="0.2">
      <c r="A1121" s="58" t="s">
        <v>671</v>
      </c>
      <c r="B1121" s="58" t="s">
        <v>8</v>
      </c>
      <c r="C1121" s="69">
        <v>72</v>
      </c>
      <c r="D1121" s="70">
        <v>1087844</v>
      </c>
      <c r="E1121" s="70">
        <v>65271</v>
      </c>
      <c r="F1121" s="71">
        <v>8.455396173347762E-5</v>
      </c>
    </row>
    <row r="1122" spans="1:6" x14ac:dyDescent="0.2">
      <c r="A1122" s="58" t="s">
        <v>671</v>
      </c>
      <c r="B1122" s="58" t="s">
        <v>773</v>
      </c>
      <c r="C1122" s="69">
        <v>72</v>
      </c>
      <c r="D1122" s="70">
        <v>1789759</v>
      </c>
      <c r="E1122" s="70">
        <v>107386</v>
      </c>
      <c r="F1122" s="71">
        <v>1.391109640531205E-4</v>
      </c>
    </row>
    <row r="1123" spans="1:6" x14ac:dyDescent="0.2">
      <c r="A1123" s="58" t="s">
        <v>671</v>
      </c>
      <c r="B1123" s="58" t="s">
        <v>25</v>
      </c>
      <c r="C1123" s="69">
        <v>72</v>
      </c>
      <c r="D1123" s="70">
        <v>2630701</v>
      </c>
      <c r="E1123" s="70">
        <v>157842</v>
      </c>
      <c r="F1123" s="71">
        <v>2.0447314163925134E-4</v>
      </c>
    </row>
    <row r="1124" spans="1:6" x14ac:dyDescent="0.2">
      <c r="A1124" s="58" t="s">
        <v>671</v>
      </c>
      <c r="B1124" s="58" t="s">
        <v>51</v>
      </c>
      <c r="C1124" s="69">
        <v>886</v>
      </c>
      <c r="D1124" s="70">
        <v>27481590</v>
      </c>
      <c r="E1124" s="70">
        <v>1647084</v>
      </c>
      <c r="F1124" s="71">
        <v>2.1336807695274051E-3</v>
      </c>
    </row>
    <row r="1125" spans="1:6" x14ac:dyDescent="0.2">
      <c r="A1125" s="58" t="s">
        <v>680</v>
      </c>
      <c r="B1125" s="58" t="s">
        <v>5</v>
      </c>
      <c r="C1125" s="69" t="s">
        <v>770</v>
      </c>
      <c r="D1125" s="70" t="s">
        <v>770</v>
      </c>
      <c r="E1125" s="70" t="s">
        <v>770</v>
      </c>
      <c r="F1125" s="71" t="s">
        <v>770</v>
      </c>
    </row>
    <row r="1126" spans="1:6" x14ac:dyDescent="0.2">
      <c r="A1126" s="58" t="s">
        <v>680</v>
      </c>
      <c r="B1126" s="58" t="s">
        <v>1</v>
      </c>
      <c r="C1126" s="69">
        <v>21</v>
      </c>
      <c r="D1126" s="70">
        <v>455762</v>
      </c>
      <c r="E1126" s="70">
        <v>27346</v>
      </c>
      <c r="F1126" s="71">
        <v>3.5424807917201806E-5</v>
      </c>
    </row>
    <row r="1127" spans="1:6" x14ac:dyDescent="0.2">
      <c r="A1127" s="58" t="s">
        <v>680</v>
      </c>
      <c r="B1127" s="58" t="s">
        <v>771</v>
      </c>
      <c r="C1127" s="69">
        <v>63</v>
      </c>
      <c r="D1127" s="70">
        <v>921251</v>
      </c>
      <c r="E1127" s="70">
        <v>55255</v>
      </c>
      <c r="F1127" s="71">
        <v>7.1578942494879896E-5</v>
      </c>
    </row>
    <row r="1128" spans="1:6" x14ac:dyDescent="0.2">
      <c r="A1128" s="58" t="s">
        <v>680</v>
      </c>
      <c r="B1128" s="58" t="s">
        <v>3</v>
      </c>
      <c r="C1128" s="69">
        <v>18</v>
      </c>
      <c r="D1128" s="70">
        <v>409576</v>
      </c>
      <c r="E1128" s="70">
        <v>24575</v>
      </c>
      <c r="F1128" s="71">
        <v>3.1835173501251895E-5</v>
      </c>
    </row>
    <row r="1129" spans="1:6" x14ac:dyDescent="0.2">
      <c r="A1129" s="58" t="s">
        <v>680</v>
      </c>
      <c r="B1129" s="58" t="s">
        <v>2</v>
      </c>
      <c r="C1129" s="69">
        <v>21</v>
      </c>
      <c r="D1129" s="70">
        <v>895156</v>
      </c>
      <c r="E1129" s="70">
        <v>53697</v>
      </c>
      <c r="F1129" s="71">
        <v>6.9560663743508565E-5</v>
      </c>
    </row>
    <row r="1130" spans="1:6" x14ac:dyDescent="0.2">
      <c r="A1130" s="58" t="s">
        <v>680</v>
      </c>
      <c r="B1130" s="58" t="s">
        <v>6</v>
      </c>
      <c r="C1130" s="69" t="s">
        <v>770</v>
      </c>
      <c r="D1130" s="70" t="s">
        <v>770</v>
      </c>
      <c r="E1130" s="70" t="s">
        <v>770</v>
      </c>
      <c r="F1130" s="71" t="s">
        <v>770</v>
      </c>
    </row>
    <row r="1131" spans="1:6" x14ac:dyDescent="0.2">
      <c r="A1131" s="58" t="s">
        <v>680</v>
      </c>
      <c r="B1131" s="58" t="s">
        <v>10</v>
      </c>
      <c r="C1131" s="69">
        <v>81</v>
      </c>
      <c r="D1131" s="70">
        <v>1607238</v>
      </c>
      <c r="E1131" s="70">
        <v>96434</v>
      </c>
      <c r="F1131" s="71">
        <v>1.2492342304861549E-4</v>
      </c>
    </row>
    <row r="1132" spans="1:6" x14ac:dyDescent="0.2">
      <c r="A1132" s="58" t="s">
        <v>680</v>
      </c>
      <c r="B1132" s="58" t="s">
        <v>4</v>
      </c>
      <c r="C1132" s="69" t="s">
        <v>770</v>
      </c>
      <c r="D1132" s="70" t="s">
        <v>770</v>
      </c>
      <c r="E1132" s="70" t="s">
        <v>770</v>
      </c>
      <c r="F1132" s="71" t="s">
        <v>770</v>
      </c>
    </row>
    <row r="1133" spans="1:6" x14ac:dyDescent="0.2">
      <c r="A1133" s="58" t="s">
        <v>680</v>
      </c>
      <c r="B1133" s="58" t="s">
        <v>772</v>
      </c>
      <c r="C1133" s="69">
        <v>142</v>
      </c>
      <c r="D1133" s="70">
        <v>2539456</v>
      </c>
      <c r="E1133" s="70">
        <v>152076</v>
      </c>
      <c r="F1133" s="71">
        <v>1.9700369665824551E-4</v>
      </c>
    </row>
    <row r="1134" spans="1:6" x14ac:dyDescent="0.2">
      <c r="A1134" s="58" t="s">
        <v>680</v>
      </c>
      <c r="B1134" s="58" t="s">
        <v>8</v>
      </c>
      <c r="C1134" s="69">
        <v>21</v>
      </c>
      <c r="D1134" s="70">
        <v>86717</v>
      </c>
      <c r="E1134" s="70">
        <v>5203</v>
      </c>
      <c r="F1134" s="71">
        <v>6.7401183205295468E-6</v>
      </c>
    </row>
    <row r="1135" spans="1:6" x14ac:dyDescent="0.2">
      <c r="A1135" s="58" t="s">
        <v>680</v>
      </c>
      <c r="B1135" s="58" t="s">
        <v>773</v>
      </c>
      <c r="C1135" s="69">
        <v>57</v>
      </c>
      <c r="D1135" s="70">
        <v>1469316</v>
      </c>
      <c r="E1135" s="70">
        <v>88159</v>
      </c>
      <c r="F1135" s="71">
        <v>1.1420374611177481E-4</v>
      </c>
    </row>
    <row r="1136" spans="1:6" x14ac:dyDescent="0.2">
      <c r="A1136" s="58" t="s">
        <v>680</v>
      </c>
      <c r="B1136" s="58" t="s">
        <v>25</v>
      </c>
      <c r="C1136" s="69">
        <v>21</v>
      </c>
      <c r="D1136" s="70">
        <v>1386722</v>
      </c>
      <c r="E1136" s="70">
        <v>83203</v>
      </c>
      <c r="F1136" s="71">
        <v>1.0778359881280413E-4</v>
      </c>
    </row>
    <row r="1137" spans="1:6" x14ac:dyDescent="0.2">
      <c r="A1137" s="58" t="s">
        <v>680</v>
      </c>
      <c r="B1137" s="58" t="s">
        <v>51</v>
      </c>
      <c r="C1137" s="69">
        <v>460</v>
      </c>
      <c r="D1137" s="70">
        <v>9864316</v>
      </c>
      <c r="E1137" s="70">
        <v>591535</v>
      </c>
      <c r="F1137" s="71">
        <v>7.6629173375638009E-4</v>
      </c>
    </row>
    <row r="1138" spans="1:6" x14ac:dyDescent="0.2">
      <c r="A1138" s="58" t="s">
        <v>357</v>
      </c>
      <c r="B1138" s="58" t="s">
        <v>5</v>
      </c>
      <c r="C1138" s="69">
        <v>21</v>
      </c>
      <c r="D1138" s="70">
        <v>267790</v>
      </c>
      <c r="E1138" s="70">
        <v>16067</v>
      </c>
      <c r="F1138" s="71">
        <v>2.0813661552171485E-5</v>
      </c>
    </row>
    <row r="1139" spans="1:6" x14ac:dyDescent="0.2">
      <c r="A1139" s="58" t="s">
        <v>357</v>
      </c>
      <c r="B1139" s="58" t="s">
        <v>1</v>
      </c>
      <c r="C1139" s="69">
        <v>27</v>
      </c>
      <c r="D1139" s="70">
        <v>3201336</v>
      </c>
      <c r="E1139" s="70">
        <v>192080</v>
      </c>
      <c r="F1139" s="71">
        <v>2.4882604785841158E-4</v>
      </c>
    </row>
    <row r="1140" spans="1:6" x14ac:dyDescent="0.2">
      <c r="A1140" s="58" t="s">
        <v>357</v>
      </c>
      <c r="B1140" s="58" t="s">
        <v>771</v>
      </c>
      <c r="C1140" s="69">
        <v>126</v>
      </c>
      <c r="D1140" s="70">
        <v>4321142</v>
      </c>
      <c r="E1140" s="70">
        <v>259269</v>
      </c>
      <c r="F1140" s="71">
        <v>3.3586464286860948E-4</v>
      </c>
    </row>
    <row r="1141" spans="1:6" x14ac:dyDescent="0.2">
      <c r="A1141" s="58" t="s">
        <v>357</v>
      </c>
      <c r="B1141" s="58" t="s">
        <v>3</v>
      </c>
      <c r="C1141" s="69">
        <v>24</v>
      </c>
      <c r="D1141" s="70">
        <v>2142163</v>
      </c>
      <c r="E1141" s="70">
        <v>128530</v>
      </c>
      <c r="F1141" s="71">
        <v>1.665015198419494E-4</v>
      </c>
    </row>
    <row r="1142" spans="1:6" x14ac:dyDescent="0.2">
      <c r="A1142" s="58" t="s">
        <v>357</v>
      </c>
      <c r="B1142" s="58" t="s">
        <v>2</v>
      </c>
      <c r="C1142" s="69">
        <v>21</v>
      </c>
      <c r="D1142" s="70">
        <v>9834329</v>
      </c>
      <c r="E1142" s="70">
        <v>590060</v>
      </c>
      <c r="F1142" s="71">
        <v>7.6438097563168649E-4</v>
      </c>
    </row>
    <row r="1143" spans="1:6" x14ac:dyDescent="0.2">
      <c r="A1143" s="58" t="s">
        <v>357</v>
      </c>
      <c r="B1143" s="58" t="s">
        <v>6</v>
      </c>
      <c r="C1143" s="69">
        <v>12</v>
      </c>
      <c r="D1143" s="70">
        <v>732410</v>
      </c>
      <c r="E1143" s="70">
        <v>43945</v>
      </c>
      <c r="F1143" s="71">
        <v>5.692763782350009E-5</v>
      </c>
    </row>
    <row r="1144" spans="1:6" x14ac:dyDescent="0.2">
      <c r="A1144" s="58" t="s">
        <v>357</v>
      </c>
      <c r="B1144" s="58" t="s">
        <v>10</v>
      </c>
      <c r="C1144" s="69">
        <v>139</v>
      </c>
      <c r="D1144" s="70">
        <v>2395602</v>
      </c>
      <c r="E1144" s="70">
        <v>143736</v>
      </c>
      <c r="F1144" s="71">
        <v>1.8619981682099462E-4</v>
      </c>
    </row>
    <row r="1145" spans="1:6" x14ac:dyDescent="0.2">
      <c r="A1145" s="58" t="s">
        <v>357</v>
      </c>
      <c r="B1145" s="58" t="s">
        <v>4</v>
      </c>
      <c r="C1145" s="69">
        <v>30</v>
      </c>
      <c r="D1145" s="70">
        <v>2281418</v>
      </c>
      <c r="E1145" s="70">
        <v>136885</v>
      </c>
      <c r="F1145" s="71">
        <v>1.7732483111775651E-4</v>
      </c>
    </row>
    <row r="1146" spans="1:6" x14ac:dyDescent="0.2">
      <c r="A1146" s="58" t="s">
        <v>357</v>
      </c>
      <c r="B1146" s="58" t="s">
        <v>772</v>
      </c>
      <c r="C1146" s="69">
        <v>212</v>
      </c>
      <c r="D1146" s="70">
        <v>3913558</v>
      </c>
      <c r="E1146" s="70">
        <v>224329</v>
      </c>
      <c r="F1146" s="71">
        <v>2.9060234532501879E-4</v>
      </c>
    </row>
    <row r="1147" spans="1:6" x14ac:dyDescent="0.2">
      <c r="A1147" s="58" t="s">
        <v>357</v>
      </c>
      <c r="B1147" s="58" t="s">
        <v>8</v>
      </c>
      <c r="C1147" s="69">
        <v>73</v>
      </c>
      <c r="D1147" s="70">
        <v>997656</v>
      </c>
      <c r="E1147" s="70">
        <v>59859</v>
      </c>
      <c r="F1147" s="71">
        <v>7.7543098702398264E-5</v>
      </c>
    </row>
    <row r="1148" spans="1:6" x14ac:dyDescent="0.2">
      <c r="A1148" s="58" t="s">
        <v>357</v>
      </c>
      <c r="B1148" s="58" t="s">
        <v>773</v>
      </c>
      <c r="C1148" s="69">
        <v>45</v>
      </c>
      <c r="D1148" s="70">
        <v>2258782</v>
      </c>
      <c r="E1148" s="70">
        <v>135285</v>
      </c>
      <c r="F1148" s="71">
        <v>1.752521443384278E-4</v>
      </c>
    </row>
    <row r="1149" spans="1:6" x14ac:dyDescent="0.2">
      <c r="A1149" s="58" t="s">
        <v>357</v>
      </c>
      <c r="B1149" s="58" t="s">
        <v>25</v>
      </c>
      <c r="C1149" s="69">
        <v>48</v>
      </c>
      <c r="D1149" s="70">
        <v>8557005</v>
      </c>
      <c r="E1149" s="70">
        <v>513420</v>
      </c>
      <c r="F1149" s="71">
        <v>6.6509927890184123E-4</v>
      </c>
    </row>
    <row r="1150" spans="1:6" x14ac:dyDescent="0.2">
      <c r="A1150" s="58" t="s">
        <v>357</v>
      </c>
      <c r="B1150" s="58" t="s">
        <v>51</v>
      </c>
      <c r="C1150" s="69">
        <v>778</v>
      </c>
      <c r="D1150" s="70">
        <v>40903192</v>
      </c>
      <c r="E1150" s="70">
        <v>2443465</v>
      </c>
      <c r="F1150" s="71">
        <v>3.1653360007827657E-3</v>
      </c>
    </row>
    <row r="1151" spans="1:6" x14ac:dyDescent="0.2">
      <c r="A1151" s="58" t="s">
        <v>688</v>
      </c>
      <c r="B1151" s="58" t="s">
        <v>5</v>
      </c>
      <c r="C1151" s="69" t="s">
        <v>770</v>
      </c>
      <c r="D1151" s="70" t="s">
        <v>770</v>
      </c>
      <c r="E1151" s="70" t="s">
        <v>770</v>
      </c>
      <c r="F1151" s="71" t="s">
        <v>770</v>
      </c>
    </row>
    <row r="1152" spans="1:6" x14ac:dyDescent="0.2">
      <c r="A1152" s="58" t="s">
        <v>688</v>
      </c>
      <c r="B1152" s="58" t="s">
        <v>1</v>
      </c>
      <c r="C1152" s="69">
        <v>27</v>
      </c>
      <c r="D1152" s="70">
        <v>4292789</v>
      </c>
      <c r="E1152" s="70">
        <v>257567</v>
      </c>
      <c r="F1152" s="71">
        <v>3.3365982230709859E-4</v>
      </c>
    </row>
    <row r="1153" spans="1:6" x14ac:dyDescent="0.2">
      <c r="A1153" s="58" t="s">
        <v>688</v>
      </c>
      <c r="B1153" s="58" t="s">
        <v>771</v>
      </c>
      <c r="C1153" s="69">
        <v>33</v>
      </c>
      <c r="D1153" s="70">
        <v>634765</v>
      </c>
      <c r="E1153" s="70">
        <v>38086</v>
      </c>
      <c r="F1153" s="71">
        <v>4.9337717923445768E-5</v>
      </c>
    </row>
    <row r="1154" spans="1:6" x14ac:dyDescent="0.2">
      <c r="A1154" s="58" t="s">
        <v>688</v>
      </c>
      <c r="B1154" s="58" t="s">
        <v>3</v>
      </c>
      <c r="C1154" s="69">
        <v>30</v>
      </c>
      <c r="D1154" s="70">
        <v>2536354</v>
      </c>
      <c r="E1154" s="70">
        <v>152181</v>
      </c>
      <c r="F1154" s="71">
        <v>1.9713971672813895E-4</v>
      </c>
    </row>
    <row r="1155" spans="1:6" x14ac:dyDescent="0.2">
      <c r="A1155" s="58" t="s">
        <v>688</v>
      </c>
      <c r="B1155" s="58" t="s">
        <v>2</v>
      </c>
      <c r="C1155" s="69">
        <v>12</v>
      </c>
      <c r="D1155" s="70">
        <v>852469</v>
      </c>
      <c r="E1155" s="70">
        <v>51148</v>
      </c>
      <c r="F1155" s="71">
        <v>6.6258614618190518E-5</v>
      </c>
    </row>
    <row r="1156" spans="1:6" x14ac:dyDescent="0.2">
      <c r="A1156" s="58" t="s">
        <v>688</v>
      </c>
      <c r="B1156" s="58" t="s">
        <v>6</v>
      </c>
      <c r="C1156" s="69" t="s">
        <v>770</v>
      </c>
      <c r="D1156" s="70" t="s">
        <v>770</v>
      </c>
      <c r="E1156" s="70" t="s">
        <v>770</v>
      </c>
      <c r="F1156" s="71" t="s">
        <v>770</v>
      </c>
    </row>
    <row r="1157" spans="1:6" x14ac:dyDescent="0.2">
      <c r="A1157" s="58" t="s">
        <v>688</v>
      </c>
      <c r="B1157" s="58" t="s">
        <v>10</v>
      </c>
      <c r="C1157" s="69">
        <v>121</v>
      </c>
      <c r="D1157" s="70">
        <v>2308600</v>
      </c>
      <c r="E1157" s="70">
        <v>138287</v>
      </c>
      <c r="F1157" s="71">
        <v>1.7914102290814328E-4</v>
      </c>
    </row>
    <row r="1158" spans="1:6" x14ac:dyDescent="0.2">
      <c r="A1158" s="58" t="s">
        <v>688</v>
      </c>
      <c r="B1158" s="58" t="s">
        <v>4</v>
      </c>
      <c r="C1158" s="69">
        <v>18</v>
      </c>
      <c r="D1158" s="70">
        <v>475470</v>
      </c>
      <c r="E1158" s="70">
        <v>28528</v>
      </c>
      <c r="F1158" s="71">
        <v>3.6956005275430893E-5</v>
      </c>
    </row>
    <row r="1159" spans="1:6" x14ac:dyDescent="0.2">
      <c r="A1159" s="58" t="s">
        <v>688</v>
      </c>
      <c r="B1159" s="58" t="s">
        <v>772</v>
      </c>
      <c r="C1159" s="69">
        <v>160</v>
      </c>
      <c r="D1159" s="70">
        <v>1544185</v>
      </c>
      <c r="E1159" s="70">
        <v>90558</v>
      </c>
      <c r="F1159" s="71">
        <v>1.173114808515308E-4</v>
      </c>
    </row>
    <row r="1160" spans="1:6" x14ac:dyDescent="0.2">
      <c r="A1160" s="58" t="s">
        <v>688</v>
      </c>
      <c r="B1160" s="58" t="s">
        <v>8</v>
      </c>
      <c r="C1160" s="69">
        <v>82</v>
      </c>
      <c r="D1160" s="70">
        <v>886972</v>
      </c>
      <c r="E1160" s="70">
        <v>53218</v>
      </c>
      <c r="F1160" s="71">
        <v>6.894015313894704E-5</v>
      </c>
    </row>
    <row r="1161" spans="1:6" x14ac:dyDescent="0.2">
      <c r="A1161" s="58" t="s">
        <v>688</v>
      </c>
      <c r="B1161" s="58" t="s">
        <v>773</v>
      </c>
      <c r="C1161" s="69">
        <v>60</v>
      </c>
      <c r="D1161" s="70">
        <v>366596</v>
      </c>
      <c r="E1161" s="70">
        <v>21815</v>
      </c>
      <c r="F1161" s="71">
        <v>2.8259788806909875E-5</v>
      </c>
    </row>
    <row r="1162" spans="1:6" x14ac:dyDescent="0.2">
      <c r="A1162" s="58" t="s">
        <v>688</v>
      </c>
      <c r="B1162" s="58" t="s">
        <v>25</v>
      </c>
      <c r="C1162" s="69">
        <v>12</v>
      </c>
      <c r="D1162" s="70">
        <v>659461</v>
      </c>
      <c r="E1162" s="70">
        <v>39568</v>
      </c>
      <c r="F1162" s="71">
        <v>5.1257544052798988E-5</v>
      </c>
    </row>
    <row r="1163" spans="1:6" x14ac:dyDescent="0.2">
      <c r="A1163" s="58" t="s">
        <v>688</v>
      </c>
      <c r="B1163" s="58" t="s">
        <v>51</v>
      </c>
      <c r="C1163" s="69">
        <v>567</v>
      </c>
      <c r="D1163" s="70">
        <v>14624408</v>
      </c>
      <c r="E1163" s="70">
        <v>874962</v>
      </c>
      <c r="F1163" s="71">
        <v>1.1334513561343789E-3</v>
      </c>
    </row>
    <row r="1164" spans="1:6" x14ac:dyDescent="0.2">
      <c r="A1164" s="58" t="s">
        <v>483</v>
      </c>
      <c r="B1164" s="58" t="s">
        <v>5</v>
      </c>
      <c r="C1164" s="69">
        <v>30</v>
      </c>
      <c r="D1164" s="70">
        <v>2474828</v>
      </c>
      <c r="E1164" s="70">
        <v>148490</v>
      </c>
      <c r="F1164" s="71">
        <v>1.9235828741407505E-4</v>
      </c>
    </row>
    <row r="1165" spans="1:6" x14ac:dyDescent="0.2">
      <c r="A1165" s="58" t="s">
        <v>483</v>
      </c>
      <c r="B1165" s="58" t="s">
        <v>1</v>
      </c>
      <c r="C1165" s="69">
        <v>28</v>
      </c>
      <c r="D1165" s="70">
        <v>19984684</v>
      </c>
      <c r="E1165" s="70">
        <v>1199081</v>
      </c>
      <c r="F1165" s="71">
        <v>1.5533245850276553E-3</v>
      </c>
    </row>
    <row r="1166" spans="1:6" x14ac:dyDescent="0.2">
      <c r="A1166" s="58" t="s">
        <v>483</v>
      </c>
      <c r="B1166" s="58" t="s">
        <v>771</v>
      </c>
      <c r="C1166" s="69">
        <v>208</v>
      </c>
      <c r="D1166" s="70">
        <v>14077001</v>
      </c>
      <c r="E1166" s="70">
        <v>844539</v>
      </c>
      <c r="F1166" s="71">
        <v>1.0940405124546806E-3</v>
      </c>
    </row>
    <row r="1167" spans="1:6" x14ac:dyDescent="0.2">
      <c r="A1167" s="58" t="s">
        <v>483</v>
      </c>
      <c r="B1167" s="58" t="s">
        <v>3</v>
      </c>
      <c r="C1167" s="69">
        <v>113</v>
      </c>
      <c r="D1167" s="70">
        <v>11447116</v>
      </c>
      <c r="E1167" s="70">
        <v>686827</v>
      </c>
      <c r="F1167" s="71">
        <v>8.8973577661624972E-4</v>
      </c>
    </row>
    <row r="1168" spans="1:6" x14ac:dyDescent="0.2">
      <c r="A1168" s="58" t="s">
        <v>483</v>
      </c>
      <c r="B1168" s="58" t="s">
        <v>2</v>
      </c>
      <c r="C1168" s="69">
        <v>86</v>
      </c>
      <c r="D1168" s="70">
        <v>20568885</v>
      </c>
      <c r="E1168" s="70">
        <v>1234133</v>
      </c>
      <c r="F1168" s="71">
        <v>1.5987319706457989E-3</v>
      </c>
    </row>
    <row r="1169" spans="1:6" x14ac:dyDescent="0.2">
      <c r="A1169" s="58" t="s">
        <v>483</v>
      </c>
      <c r="B1169" s="58" t="s">
        <v>6</v>
      </c>
      <c r="C1169" s="69">
        <v>23</v>
      </c>
      <c r="D1169" s="70">
        <v>1446436</v>
      </c>
      <c r="E1169" s="70">
        <v>86786</v>
      </c>
      <c r="F1169" s="71">
        <v>1.1242512176926337E-4</v>
      </c>
    </row>
    <row r="1170" spans="1:6" x14ac:dyDescent="0.2">
      <c r="A1170" s="58" t="s">
        <v>483</v>
      </c>
      <c r="B1170" s="58" t="s">
        <v>10</v>
      </c>
      <c r="C1170" s="69">
        <v>263</v>
      </c>
      <c r="D1170" s="70">
        <v>11846510</v>
      </c>
      <c r="E1170" s="70">
        <v>710791</v>
      </c>
      <c r="F1170" s="71">
        <v>9.2077944285364551E-4</v>
      </c>
    </row>
    <row r="1171" spans="1:6" x14ac:dyDescent="0.2">
      <c r="A1171" s="58" t="s">
        <v>483</v>
      </c>
      <c r="B1171" s="58" t="s">
        <v>4</v>
      </c>
      <c r="C1171" s="69">
        <v>83</v>
      </c>
      <c r="D1171" s="70">
        <v>5115211</v>
      </c>
      <c r="E1171" s="70">
        <v>306913</v>
      </c>
      <c r="F1171" s="71">
        <v>3.9758407344007014E-4</v>
      </c>
    </row>
    <row r="1172" spans="1:6" x14ac:dyDescent="0.2">
      <c r="A1172" s="58" t="s">
        <v>483</v>
      </c>
      <c r="B1172" s="58" t="s">
        <v>772</v>
      </c>
      <c r="C1172" s="69">
        <v>558</v>
      </c>
      <c r="D1172" s="70">
        <v>11712880</v>
      </c>
      <c r="E1172" s="70">
        <v>684217</v>
      </c>
      <c r="F1172" s="71">
        <v>8.8635470630746976E-4</v>
      </c>
    </row>
    <row r="1173" spans="1:6" x14ac:dyDescent="0.2">
      <c r="A1173" s="58" t="s">
        <v>483</v>
      </c>
      <c r="B1173" s="58" t="s">
        <v>8</v>
      </c>
      <c r="C1173" s="69">
        <v>190</v>
      </c>
      <c r="D1173" s="70">
        <v>7280555</v>
      </c>
      <c r="E1173" s="70">
        <v>436833</v>
      </c>
      <c r="F1173" s="71">
        <v>5.6588623992156139E-4</v>
      </c>
    </row>
    <row r="1174" spans="1:6" x14ac:dyDescent="0.2">
      <c r="A1174" s="58" t="s">
        <v>483</v>
      </c>
      <c r="B1174" s="58" t="s">
        <v>773</v>
      </c>
      <c r="C1174" s="69">
        <v>57</v>
      </c>
      <c r="D1174" s="70">
        <v>3225490</v>
      </c>
      <c r="E1174" s="70">
        <v>193529</v>
      </c>
      <c r="F1174" s="71">
        <v>2.5070312482294112E-4</v>
      </c>
    </row>
    <row r="1175" spans="1:6" x14ac:dyDescent="0.2">
      <c r="A1175" s="58" t="s">
        <v>483</v>
      </c>
      <c r="B1175" s="58" t="s">
        <v>25</v>
      </c>
      <c r="C1175" s="69">
        <v>103</v>
      </c>
      <c r="D1175" s="70">
        <v>10891810</v>
      </c>
      <c r="E1175" s="70">
        <v>653509</v>
      </c>
      <c r="F1175" s="71">
        <v>8.4657466529520348E-4</v>
      </c>
    </row>
    <row r="1176" spans="1:6" x14ac:dyDescent="0.2">
      <c r="A1176" s="58" t="s">
        <v>483</v>
      </c>
      <c r="B1176" s="58" t="s">
        <v>51</v>
      </c>
      <c r="C1176" s="69">
        <v>1742</v>
      </c>
      <c r="D1176" s="70">
        <v>120071405</v>
      </c>
      <c r="E1176" s="70">
        <v>7185648</v>
      </c>
      <c r="F1176" s="71">
        <v>9.3084985065686136E-3</v>
      </c>
    </row>
    <row r="1177" spans="1:6" x14ac:dyDescent="0.2">
      <c r="A1177" s="58" t="s">
        <v>700</v>
      </c>
      <c r="B1177" s="58" t="s">
        <v>5</v>
      </c>
      <c r="C1177" s="69">
        <v>38</v>
      </c>
      <c r="D1177" s="70">
        <v>242299</v>
      </c>
      <c r="E1177" s="70">
        <v>14538</v>
      </c>
      <c r="F1177" s="71">
        <v>1.8832950248675487E-5</v>
      </c>
    </row>
    <row r="1178" spans="1:6" x14ac:dyDescent="0.2">
      <c r="A1178" s="58" t="s">
        <v>700</v>
      </c>
      <c r="B1178" s="58" t="s">
        <v>1</v>
      </c>
      <c r="C1178" s="69">
        <v>33</v>
      </c>
      <c r="D1178" s="70">
        <v>6334135</v>
      </c>
      <c r="E1178" s="70">
        <v>380048</v>
      </c>
      <c r="F1178" s="71">
        <v>4.9232529069394835E-4</v>
      </c>
    </row>
    <row r="1179" spans="1:6" x14ac:dyDescent="0.2">
      <c r="A1179" s="58" t="s">
        <v>700</v>
      </c>
      <c r="B1179" s="58" t="s">
        <v>771</v>
      </c>
      <c r="C1179" s="69">
        <v>255</v>
      </c>
      <c r="D1179" s="70">
        <v>16544837</v>
      </c>
      <c r="E1179" s="70">
        <v>992690</v>
      </c>
      <c r="F1179" s="71">
        <v>1.2859596493573853E-3</v>
      </c>
    </row>
    <row r="1180" spans="1:6" x14ac:dyDescent="0.2">
      <c r="A1180" s="58" t="s">
        <v>700</v>
      </c>
      <c r="B1180" s="58" t="s">
        <v>3</v>
      </c>
      <c r="C1180" s="69">
        <v>74</v>
      </c>
      <c r="D1180" s="70">
        <v>11905143</v>
      </c>
      <c r="E1180" s="70">
        <v>714309</v>
      </c>
      <c r="F1180" s="71">
        <v>9.2533676290969442E-4</v>
      </c>
    </row>
    <row r="1181" spans="1:6" x14ac:dyDescent="0.2">
      <c r="A1181" s="58" t="s">
        <v>700</v>
      </c>
      <c r="B1181" s="58" t="s">
        <v>2</v>
      </c>
      <c r="C1181" s="69">
        <v>80</v>
      </c>
      <c r="D1181" s="70">
        <v>14336199</v>
      </c>
      <c r="E1181" s="70">
        <v>860172</v>
      </c>
      <c r="F1181" s="71">
        <v>1.1142919577179591E-3</v>
      </c>
    </row>
    <row r="1182" spans="1:6" x14ac:dyDescent="0.2">
      <c r="A1182" s="58" t="s">
        <v>700</v>
      </c>
      <c r="B1182" s="58" t="s">
        <v>6</v>
      </c>
      <c r="C1182" s="69">
        <v>34</v>
      </c>
      <c r="D1182" s="70">
        <v>2950434</v>
      </c>
      <c r="E1182" s="70">
        <v>177026</v>
      </c>
      <c r="F1182" s="71">
        <v>2.2932465612340259E-4</v>
      </c>
    </row>
    <row r="1183" spans="1:6" x14ac:dyDescent="0.2">
      <c r="A1183" s="58" t="s">
        <v>700</v>
      </c>
      <c r="B1183" s="58" t="s">
        <v>10</v>
      </c>
      <c r="C1183" s="69">
        <v>493</v>
      </c>
      <c r="D1183" s="70">
        <v>24298571</v>
      </c>
      <c r="E1183" s="70">
        <v>1457914</v>
      </c>
      <c r="F1183" s="71">
        <v>1.8886244207488975E-3</v>
      </c>
    </row>
    <row r="1184" spans="1:6" x14ac:dyDescent="0.2">
      <c r="A1184" s="58" t="s">
        <v>700</v>
      </c>
      <c r="B1184" s="58" t="s">
        <v>4</v>
      </c>
      <c r="C1184" s="69">
        <v>73</v>
      </c>
      <c r="D1184" s="70">
        <v>8964652</v>
      </c>
      <c r="E1184" s="70">
        <v>537879</v>
      </c>
      <c r="F1184" s="71">
        <v>6.9678418261159185E-4</v>
      </c>
    </row>
    <row r="1185" spans="1:6" x14ac:dyDescent="0.2">
      <c r="A1185" s="58" t="s">
        <v>700</v>
      </c>
      <c r="B1185" s="58" t="s">
        <v>772</v>
      </c>
      <c r="C1185" s="69">
        <v>778</v>
      </c>
      <c r="D1185" s="70">
        <v>25536678</v>
      </c>
      <c r="E1185" s="70">
        <v>1523770</v>
      </c>
      <c r="F1185" s="71">
        <v>1.9739362085860672E-3</v>
      </c>
    </row>
    <row r="1186" spans="1:6" x14ac:dyDescent="0.2">
      <c r="A1186" s="58" t="s">
        <v>700</v>
      </c>
      <c r="B1186" s="58" t="s">
        <v>8</v>
      </c>
      <c r="C1186" s="69">
        <v>255</v>
      </c>
      <c r="D1186" s="70">
        <v>4739994</v>
      </c>
      <c r="E1186" s="70">
        <v>284400</v>
      </c>
      <c r="F1186" s="71">
        <v>3.6842007502567811E-4</v>
      </c>
    </row>
    <row r="1187" spans="1:6" x14ac:dyDescent="0.2">
      <c r="A1187" s="58" t="s">
        <v>700</v>
      </c>
      <c r="B1187" s="58" t="s">
        <v>773</v>
      </c>
      <c r="C1187" s="69">
        <v>87</v>
      </c>
      <c r="D1187" s="70">
        <v>7643075</v>
      </c>
      <c r="E1187" s="70">
        <v>458585</v>
      </c>
      <c r="F1187" s="71">
        <v>5.9406441668653515E-4</v>
      </c>
    </row>
    <row r="1188" spans="1:6" x14ac:dyDescent="0.2">
      <c r="A1188" s="58" t="s">
        <v>700</v>
      </c>
      <c r="B1188" s="58" t="s">
        <v>25</v>
      </c>
      <c r="C1188" s="69">
        <v>109</v>
      </c>
      <c r="D1188" s="70">
        <v>12644895</v>
      </c>
      <c r="E1188" s="70">
        <v>758694</v>
      </c>
      <c r="F1188" s="71">
        <v>9.8283438959750999E-4</v>
      </c>
    </row>
    <row r="1189" spans="1:6" x14ac:dyDescent="0.2">
      <c r="A1189" s="58" t="s">
        <v>700</v>
      </c>
      <c r="B1189" s="58" t="s">
        <v>51</v>
      </c>
      <c r="C1189" s="69">
        <v>2309</v>
      </c>
      <c r="D1189" s="70">
        <v>136140914</v>
      </c>
      <c r="E1189" s="70">
        <v>8160024</v>
      </c>
      <c r="F1189" s="71">
        <v>1.0570733664878108E-2</v>
      </c>
    </row>
    <row r="1190" spans="1:6" x14ac:dyDescent="0.2">
      <c r="A1190" s="58" t="s">
        <v>709</v>
      </c>
      <c r="B1190" s="58" t="s">
        <v>5</v>
      </c>
      <c r="C1190" s="69" t="s">
        <v>770</v>
      </c>
      <c r="D1190" s="70" t="s">
        <v>770</v>
      </c>
      <c r="E1190" s="70" t="s">
        <v>770</v>
      </c>
      <c r="F1190" s="71" t="s">
        <v>770</v>
      </c>
    </row>
    <row r="1191" spans="1:6" x14ac:dyDescent="0.2">
      <c r="A1191" s="58" t="s">
        <v>709</v>
      </c>
      <c r="B1191" s="58" t="s">
        <v>1</v>
      </c>
      <c r="C1191" s="69">
        <v>29</v>
      </c>
      <c r="D1191" s="70">
        <v>6204627</v>
      </c>
      <c r="E1191" s="70">
        <v>372278</v>
      </c>
      <c r="F1191" s="71">
        <v>4.8225980552183334E-4</v>
      </c>
    </row>
    <row r="1192" spans="1:6" x14ac:dyDescent="0.2">
      <c r="A1192" s="58" t="s">
        <v>709</v>
      </c>
      <c r="B1192" s="58" t="s">
        <v>771</v>
      </c>
      <c r="C1192" s="69">
        <v>140</v>
      </c>
      <c r="D1192" s="70">
        <v>4499256</v>
      </c>
      <c r="E1192" s="70">
        <v>269779</v>
      </c>
      <c r="F1192" s="71">
        <v>3.4947960415032496E-4</v>
      </c>
    </row>
    <row r="1193" spans="1:6" x14ac:dyDescent="0.2">
      <c r="A1193" s="58" t="s">
        <v>709</v>
      </c>
      <c r="B1193" s="58" t="s">
        <v>3</v>
      </c>
      <c r="C1193" s="69">
        <v>69</v>
      </c>
      <c r="D1193" s="70">
        <v>5342429</v>
      </c>
      <c r="E1193" s="70">
        <v>320546</v>
      </c>
      <c r="F1193" s="71">
        <v>4.1524466022918783E-4</v>
      </c>
    </row>
    <row r="1194" spans="1:6" x14ac:dyDescent="0.2">
      <c r="A1194" s="58" t="s">
        <v>709</v>
      </c>
      <c r="B1194" s="58" t="s">
        <v>2</v>
      </c>
      <c r="C1194" s="69">
        <v>45</v>
      </c>
      <c r="D1194" s="70">
        <v>7490195</v>
      </c>
      <c r="E1194" s="70">
        <v>449412</v>
      </c>
      <c r="F1194" s="71">
        <v>5.8218144429479624E-4</v>
      </c>
    </row>
    <row r="1195" spans="1:6" x14ac:dyDescent="0.2">
      <c r="A1195" s="58" t="s">
        <v>709</v>
      </c>
      <c r="B1195" s="58" t="s">
        <v>6</v>
      </c>
      <c r="C1195" s="69">
        <v>27</v>
      </c>
      <c r="D1195" s="70">
        <v>4725482</v>
      </c>
      <c r="E1195" s="70">
        <v>283529</v>
      </c>
      <c r="F1195" s="71">
        <v>3.6729175616018102E-4</v>
      </c>
    </row>
    <row r="1196" spans="1:6" x14ac:dyDescent="0.2">
      <c r="A1196" s="58" t="s">
        <v>709</v>
      </c>
      <c r="B1196" s="58" t="s">
        <v>10</v>
      </c>
      <c r="C1196" s="69">
        <v>381</v>
      </c>
      <c r="D1196" s="70">
        <v>12410002</v>
      </c>
      <c r="E1196" s="70">
        <v>744600</v>
      </c>
      <c r="F1196" s="71">
        <v>9.6457660993009816E-4</v>
      </c>
    </row>
    <row r="1197" spans="1:6" x14ac:dyDescent="0.2">
      <c r="A1197" s="58" t="s">
        <v>709</v>
      </c>
      <c r="B1197" s="58" t="s">
        <v>4</v>
      </c>
      <c r="C1197" s="69" t="s">
        <v>770</v>
      </c>
      <c r="D1197" s="70" t="s">
        <v>770</v>
      </c>
      <c r="E1197" s="70" t="s">
        <v>770</v>
      </c>
      <c r="F1197" s="71" t="s">
        <v>770</v>
      </c>
    </row>
    <row r="1198" spans="1:6" x14ac:dyDescent="0.2">
      <c r="A1198" s="58" t="s">
        <v>709</v>
      </c>
      <c r="B1198" s="58" t="s">
        <v>772</v>
      </c>
      <c r="C1198" s="69">
        <v>572</v>
      </c>
      <c r="D1198" s="70">
        <v>17298038</v>
      </c>
      <c r="E1198" s="70">
        <v>1025463</v>
      </c>
      <c r="F1198" s="71">
        <v>1.3284147517442228E-3</v>
      </c>
    </row>
    <row r="1199" spans="1:6" x14ac:dyDescent="0.2">
      <c r="A1199" s="58" t="s">
        <v>709</v>
      </c>
      <c r="B1199" s="58" t="s">
        <v>8</v>
      </c>
      <c r="C1199" s="69">
        <v>200</v>
      </c>
      <c r="D1199" s="70">
        <v>3388999</v>
      </c>
      <c r="E1199" s="70">
        <v>203333</v>
      </c>
      <c r="F1199" s="71">
        <v>2.6340351306327779E-4</v>
      </c>
    </row>
    <row r="1200" spans="1:6" x14ac:dyDescent="0.2">
      <c r="A1200" s="58" t="s">
        <v>709</v>
      </c>
      <c r="B1200" s="58" t="s">
        <v>773</v>
      </c>
      <c r="C1200" s="69">
        <v>52</v>
      </c>
      <c r="D1200" s="70">
        <v>1854723</v>
      </c>
      <c r="E1200" s="70">
        <v>111283</v>
      </c>
      <c r="F1200" s="71">
        <v>1.4415925179002298E-4</v>
      </c>
    </row>
    <row r="1201" spans="1:6" x14ac:dyDescent="0.2">
      <c r="A1201" s="58" t="s">
        <v>709</v>
      </c>
      <c r="B1201" s="58" t="s">
        <v>25</v>
      </c>
      <c r="C1201" s="69">
        <v>105</v>
      </c>
      <c r="D1201" s="70">
        <v>10899620</v>
      </c>
      <c r="E1201" s="70">
        <v>653977</v>
      </c>
      <c r="F1201" s="71">
        <v>8.4718092617815717E-4</v>
      </c>
    </row>
    <row r="1202" spans="1:6" x14ac:dyDescent="0.2">
      <c r="A1202" s="58" t="s">
        <v>709</v>
      </c>
      <c r="B1202" s="58" t="s">
        <v>51</v>
      </c>
      <c r="C1202" s="69">
        <v>1656</v>
      </c>
      <c r="D1202" s="70">
        <v>75392249</v>
      </c>
      <c r="E1202" s="70">
        <v>4510932</v>
      </c>
      <c r="F1202" s="71">
        <v>5.8435931992817589E-3</v>
      </c>
    </row>
    <row r="1203" spans="1:6" x14ac:dyDescent="0.2">
      <c r="A1203" s="58" t="s">
        <v>716</v>
      </c>
      <c r="B1203" s="58" t="s">
        <v>5</v>
      </c>
      <c r="C1203" s="69" t="s">
        <v>770</v>
      </c>
      <c r="D1203" s="70" t="s">
        <v>770</v>
      </c>
      <c r="E1203" s="70" t="s">
        <v>770</v>
      </c>
      <c r="F1203" s="71" t="s">
        <v>770</v>
      </c>
    </row>
    <row r="1204" spans="1:6" x14ac:dyDescent="0.2">
      <c r="A1204" s="58" t="s">
        <v>716</v>
      </c>
      <c r="B1204" s="58" t="s">
        <v>1</v>
      </c>
      <c r="C1204" s="69">
        <v>27</v>
      </c>
      <c r="D1204" s="70">
        <v>1841238</v>
      </c>
      <c r="E1204" s="70">
        <v>110474</v>
      </c>
      <c r="F1204" s="71">
        <v>1.4311124953722491E-4</v>
      </c>
    </row>
    <row r="1205" spans="1:6" x14ac:dyDescent="0.2">
      <c r="A1205" s="58" t="s">
        <v>716</v>
      </c>
      <c r="B1205" s="58" t="s">
        <v>771</v>
      </c>
      <c r="C1205" s="69">
        <v>27</v>
      </c>
      <c r="D1205" s="70">
        <v>627836</v>
      </c>
      <c r="E1205" s="70">
        <v>37670</v>
      </c>
      <c r="F1205" s="71">
        <v>4.8798819360820304E-5</v>
      </c>
    </row>
    <row r="1206" spans="1:6" x14ac:dyDescent="0.2">
      <c r="A1206" s="58" t="s">
        <v>716</v>
      </c>
      <c r="B1206" s="58" t="s">
        <v>3</v>
      </c>
      <c r="C1206" s="69">
        <v>20</v>
      </c>
      <c r="D1206" s="70">
        <v>671261</v>
      </c>
      <c r="E1206" s="70">
        <v>40276</v>
      </c>
      <c r="F1206" s="71">
        <v>5.2174707952651938E-5</v>
      </c>
    </row>
    <row r="1207" spans="1:6" x14ac:dyDescent="0.2">
      <c r="A1207" s="58" t="s">
        <v>716</v>
      </c>
      <c r="B1207" s="58" t="s">
        <v>2</v>
      </c>
      <c r="C1207" s="69">
        <v>21</v>
      </c>
      <c r="D1207" s="70">
        <v>1569778</v>
      </c>
      <c r="E1207" s="70">
        <v>94187</v>
      </c>
      <c r="F1207" s="71">
        <v>1.2201259355289573E-4</v>
      </c>
    </row>
    <row r="1208" spans="1:6" x14ac:dyDescent="0.2">
      <c r="A1208" s="58" t="s">
        <v>716</v>
      </c>
      <c r="B1208" s="58" t="s">
        <v>6</v>
      </c>
      <c r="C1208" s="69" t="s">
        <v>770</v>
      </c>
      <c r="D1208" s="70" t="s">
        <v>770</v>
      </c>
      <c r="E1208" s="70" t="s">
        <v>770</v>
      </c>
      <c r="F1208" s="71" t="s">
        <v>770</v>
      </c>
    </row>
    <row r="1209" spans="1:6" x14ac:dyDescent="0.2">
      <c r="A1209" s="58" t="s">
        <v>716</v>
      </c>
      <c r="B1209" s="58" t="s">
        <v>10</v>
      </c>
      <c r="C1209" s="69">
        <v>136</v>
      </c>
      <c r="D1209" s="70">
        <v>4404521</v>
      </c>
      <c r="E1209" s="70">
        <v>264271</v>
      </c>
      <c r="F1209" s="71">
        <v>3.4234437991248587E-4</v>
      </c>
    </row>
    <row r="1210" spans="1:6" x14ac:dyDescent="0.2">
      <c r="A1210" s="58" t="s">
        <v>716</v>
      </c>
      <c r="B1210" s="58" t="s">
        <v>4</v>
      </c>
      <c r="C1210" s="69" t="s">
        <v>770</v>
      </c>
      <c r="D1210" s="70" t="s">
        <v>770</v>
      </c>
      <c r="E1210" s="70" t="s">
        <v>770</v>
      </c>
      <c r="F1210" s="71" t="s">
        <v>770</v>
      </c>
    </row>
    <row r="1211" spans="1:6" x14ac:dyDescent="0.2">
      <c r="A1211" s="58" t="s">
        <v>716</v>
      </c>
      <c r="B1211" s="58" t="s">
        <v>772</v>
      </c>
      <c r="C1211" s="69">
        <v>174</v>
      </c>
      <c r="D1211" s="70">
        <v>1621199</v>
      </c>
      <c r="E1211" s="70">
        <v>95471</v>
      </c>
      <c r="F1211" s="71">
        <v>1.2367592469330702E-4</v>
      </c>
    </row>
    <row r="1212" spans="1:6" x14ac:dyDescent="0.2">
      <c r="A1212" s="58" t="s">
        <v>716</v>
      </c>
      <c r="B1212" s="58" t="s">
        <v>8</v>
      </c>
      <c r="C1212" s="69">
        <v>70</v>
      </c>
      <c r="D1212" s="70">
        <v>993360</v>
      </c>
      <c r="E1212" s="70">
        <v>59602</v>
      </c>
      <c r="F1212" s="71">
        <v>7.7210173388468596E-5</v>
      </c>
    </row>
    <row r="1213" spans="1:6" x14ac:dyDescent="0.2">
      <c r="A1213" s="58" t="s">
        <v>716</v>
      </c>
      <c r="B1213" s="58" t="s">
        <v>773</v>
      </c>
      <c r="C1213" s="69">
        <v>27</v>
      </c>
      <c r="D1213" s="70">
        <v>142330</v>
      </c>
      <c r="E1213" s="70">
        <v>8540</v>
      </c>
      <c r="F1213" s="71">
        <v>1.1062965684666987E-5</v>
      </c>
    </row>
    <row r="1214" spans="1:6" x14ac:dyDescent="0.2">
      <c r="A1214" s="58" t="s">
        <v>716</v>
      </c>
      <c r="B1214" s="58" t="s">
        <v>25</v>
      </c>
      <c r="C1214" s="69">
        <v>30</v>
      </c>
      <c r="D1214" s="70">
        <v>2438351</v>
      </c>
      <c r="E1214" s="70">
        <v>146301</v>
      </c>
      <c r="F1214" s="71">
        <v>1.8952259281410596E-4</v>
      </c>
    </row>
    <row r="1215" spans="1:6" x14ac:dyDescent="0.2">
      <c r="A1215" s="58" t="s">
        <v>716</v>
      </c>
      <c r="B1215" s="58" t="s">
        <v>51</v>
      </c>
      <c r="C1215" s="69">
        <v>550</v>
      </c>
      <c r="D1215" s="70">
        <v>14645053</v>
      </c>
      <c r="E1215" s="70">
        <v>876902</v>
      </c>
      <c r="F1215" s="71">
        <v>1.135964488854315E-3</v>
      </c>
    </row>
    <row r="1216" spans="1:6" x14ac:dyDescent="0.2">
      <c r="A1216" s="58" t="s">
        <v>723</v>
      </c>
      <c r="B1216" s="58" t="s">
        <v>5</v>
      </c>
      <c r="C1216" s="69">
        <v>57</v>
      </c>
      <c r="D1216" s="70">
        <v>4036205</v>
      </c>
      <c r="E1216" s="70">
        <v>242172</v>
      </c>
      <c r="F1216" s="71">
        <v>3.1371668920224515E-4</v>
      </c>
    </row>
    <row r="1217" spans="1:6" x14ac:dyDescent="0.2">
      <c r="A1217" s="58" t="s">
        <v>723</v>
      </c>
      <c r="B1217" s="58" t="s">
        <v>1</v>
      </c>
      <c r="C1217" s="69">
        <v>46</v>
      </c>
      <c r="D1217" s="70">
        <v>21228646</v>
      </c>
      <c r="E1217" s="70">
        <v>1273719</v>
      </c>
      <c r="F1217" s="71">
        <v>1.6500128324248653E-3</v>
      </c>
    </row>
    <row r="1218" spans="1:6" x14ac:dyDescent="0.2">
      <c r="A1218" s="58" t="s">
        <v>723</v>
      </c>
      <c r="B1218" s="58" t="s">
        <v>771</v>
      </c>
      <c r="C1218" s="69">
        <v>241</v>
      </c>
      <c r="D1218" s="70">
        <v>15896270</v>
      </c>
      <c r="E1218" s="70">
        <v>953776</v>
      </c>
      <c r="F1218" s="71">
        <v>1.2355493160256369E-3</v>
      </c>
    </row>
    <row r="1219" spans="1:6" x14ac:dyDescent="0.2">
      <c r="A1219" s="58" t="s">
        <v>723</v>
      </c>
      <c r="B1219" s="58" t="s">
        <v>3</v>
      </c>
      <c r="C1219" s="69">
        <v>105</v>
      </c>
      <c r="D1219" s="70">
        <v>10882875</v>
      </c>
      <c r="E1219" s="70">
        <v>652973</v>
      </c>
      <c r="F1219" s="71">
        <v>8.458803152241284E-4</v>
      </c>
    </row>
    <row r="1220" spans="1:6" x14ac:dyDescent="0.2">
      <c r="A1220" s="58" t="s">
        <v>723</v>
      </c>
      <c r="B1220" s="58" t="s">
        <v>2</v>
      </c>
      <c r="C1220" s="69">
        <v>66</v>
      </c>
      <c r="D1220" s="70">
        <v>24776499</v>
      </c>
      <c r="E1220" s="70">
        <v>1486590</v>
      </c>
      <c r="F1220" s="71">
        <v>1.9257721495514165E-3</v>
      </c>
    </row>
    <row r="1221" spans="1:6" x14ac:dyDescent="0.2">
      <c r="A1221" s="58" t="s">
        <v>723</v>
      </c>
      <c r="B1221" s="58" t="s">
        <v>6</v>
      </c>
      <c r="C1221" s="69">
        <v>57</v>
      </c>
      <c r="D1221" s="70">
        <v>5059336</v>
      </c>
      <c r="E1221" s="70">
        <v>303560</v>
      </c>
      <c r="F1221" s="71">
        <v>3.9324049920813939E-4</v>
      </c>
    </row>
    <row r="1222" spans="1:6" x14ac:dyDescent="0.2">
      <c r="A1222" s="58" t="s">
        <v>723</v>
      </c>
      <c r="B1222" s="58" t="s">
        <v>10</v>
      </c>
      <c r="C1222" s="69">
        <v>409</v>
      </c>
      <c r="D1222" s="70">
        <v>20095910</v>
      </c>
      <c r="E1222" s="70">
        <v>1205755</v>
      </c>
      <c r="F1222" s="71">
        <v>1.56197027975593E-3</v>
      </c>
    </row>
    <row r="1223" spans="1:6" x14ac:dyDescent="0.2">
      <c r="A1223" s="58" t="s">
        <v>723</v>
      </c>
      <c r="B1223" s="58" t="s">
        <v>4</v>
      </c>
      <c r="C1223" s="69">
        <v>75</v>
      </c>
      <c r="D1223" s="70">
        <v>6464732</v>
      </c>
      <c r="E1223" s="70">
        <v>387884</v>
      </c>
      <c r="F1223" s="71">
        <v>5.024762741957107E-4</v>
      </c>
    </row>
    <row r="1224" spans="1:6" x14ac:dyDescent="0.2">
      <c r="A1224" s="58" t="s">
        <v>723</v>
      </c>
      <c r="B1224" s="58" t="s">
        <v>772</v>
      </c>
      <c r="C1224" s="69">
        <v>761</v>
      </c>
      <c r="D1224" s="70">
        <v>13894882</v>
      </c>
      <c r="E1224" s="70">
        <v>813344</v>
      </c>
      <c r="F1224" s="71">
        <v>1.0536295974039561E-3</v>
      </c>
    </row>
    <row r="1225" spans="1:6" x14ac:dyDescent="0.2">
      <c r="A1225" s="58" t="s">
        <v>723</v>
      </c>
      <c r="B1225" s="58" t="s">
        <v>8</v>
      </c>
      <c r="C1225" s="69">
        <v>244</v>
      </c>
      <c r="D1225" s="70">
        <v>10372155</v>
      </c>
      <c r="E1225" s="70">
        <v>622329</v>
      </c>
      <c r="F1225" s="71">
        <v>8.0618318168303529E-4</v>
      </c>
    </row>
    <row r="1226" spans="1:6" x14ac:dyDescent="0.2">
      <c r="A1226" s="58" t="s">
        <v>723</v>
      </c>
      <c r="B1226" s="58" t="s">
        <v>773</v>
      </c>
      <c r="C1226" s="69">
        <v>123</v>
      </c>
      <c r="D1226" s="70">
        <v>16291644</v>
      </c>
      <c r="E1226" s="70">
        <v>977499</v>
      </c>
      <c r="F1226" s="71">
        <v>1.2662807838168964E-3</v>
      </c>
    </row>
    <row r="1227" spans="1:6" x14ac:dyDescent="0.2">
      <c r="A1227" s="58" t="s">
        <v>723</v>
      </c>
      <c r="B1227" s="58" t="s">
        <v>25</v>
      </c>
      <c r="C1227" s="69">
        <v>133</v>
      </c>
      <c r="D1227" s="70">
        <v>25954885</v>
      </c>
      <c r="E1227" s="70">
        <v>1557293</v>
      </c>
      <c r="F1227" s="71">
        <v>2.0173628829007152E-3</v>
      </c>
    </row>
    <row r="1228" spans="1:6" x14ac:dyDescent="0.2">
      <c r="A1228" s="58" t="s">
        <v>723</v>
      </c>
      <c r="B1228" s="58" t="s">
        <v>51</v>
      </c>
      <c r="C1228" s="69">
        <v>2317</v>
      </c>
      <c r="D1228" s="70">
        <v>174954038</v>
      </c>
      <c r="E1228" s="70">
        <v>10476894</v>
      </c>
      <c r="F1228" s="71">
        <v>1.3572074801392676E-2</v>
      </c>
    </row>
    <row r="1229" spans="1:6" x14ac:dyDescent="0.2">
      <c r="A1229" s="58" t="s">
        <v>733</v>
      </c>
      <c r="B1229" s="58" t="s">
        <v>5</v>
      </c>
      <c r="C1229" s="69" t="s">
        <v>770</v>
      </c>
      <c r="D1229" s="70" t="s">
        <v>770</v>
      </c>
      <c r="E1229" s="70" t="s">
        <v>770</v>
      </c>
      <c r="F1229" s="71" t="s">
        <v>770</v>
      </c>
    </row>
    <row r="1230" spans="1:6" x14ac:dyDescent="0.2">
      <c r="A1230" s="58" t="s">
        <v>733</v>
      </c>
      <c r="B1230" s="58" t="s">
        <v>1</v>
      </c>
      <c r="C1230" s="69">
        <v>24</v>
      </c>
      <c r="D1230" s="70">
        <v>1679607</v>
      </c>
      <c r="E1230" s="70">
        <v>100776</v>
      </c>
      <c r="F1230" s="71">
        <v>1.3054817679601877E-4</v>
      </c>
    </row>
    <row r="1231" spans="1:6" x14ac:dyDescent="0.2">
      <c r="A1231" s="58" t="s">
        <v>733</v>
      </c>
      <c r="B1231" s="58" t="s">
        <v>771</v>
      </c>
      <c r="C1231" s="69">
        <v>83</v>
      </c>
      <c r="D1231" s="70">
        <v>2025545</v>
      </c>
      <c r="E1231" s="70">
        <v>121533</v>
      </c>
      <c r="F1231" s="71">
        <v>1.5743740147009753E-4</v>
      </c>
    </row>
    <row r="1232" spans="1:6" x14ac:dyDescent="0.2">
      <c r="A1232" s="58" t="s">
        <v>733</v>
      </c>
      <c r="B1232" s="58" t="s">
        <v>3</v>
      </c>
      <c r="C1232" s="69">
        <v>24</v>
      </c>
      <c r="D1232" s="70">
        <v>1753740</v>
      </c>
      <c r="E1232" s="70">
        <v>105224</v>
      </c>
      <c r="F1232" s="71">
        <v>1.3631024604255257E-4</v>
      </c>
    </row>
    <row r="1233" spans="1:6" x14ac:dyDescent="0.2">
      <c r="A1233" s="58" t="s">
        <v>733</v>
      </c>
      <c r="B1233" s="58" t="s">
        <v>2</v>
      </c>
      <c r="C1233" s="69">
        <v>15</v>
      </c>
      <c r="D1233" s="70">
        <v>1466481</v>
      </c>
      <c r="E1233" s="70">
        <v>87989</v>
      </c>
      <c r="F1233" s="71">
        <v>1.1398352314147114E-4</v>
      </c>
    </row>
    <row r="1234" spans="1:6" x14ac:dyDescent="0.2">
      <c r="A1234" s="58" t="s">
        <v>733</v>
      </c>
      <c r="B1234" s="58" t="s">
        <v>6</v>
      </c>
      <c r="C1234" s="69">
        <v>18</v>
      </c>
      <c r="D1234" s="70">
        <v>853197</v>
      </c>
      <c r="E1234" s="70">
        <v>51192</v>
      </c>
      <c r="F1234" s="71">
        <v>6.6315613504622055E-5</v>
      </c>
    </row>
    <row r="1235" spans="1:6" x14ac:dyDescent="0.2">
      <c r="A1235" s="58" t="s">
        <v>733</v>
      </c>
      <c r="B1235" s="58" t="s">
        <v>10</v>
      </c>
      <c r="C1235" s="69">
        <v>150</v>
      </c>
      <c r="D1235" s="70">
        <v>3753867</v>
      </c>
      <c r="E1235" s="70">
        <v>225232</v>
      </c>
      <c r="F1235" s="71">
        <v>2.9177211792610246E-4</v>
      </c>
    </row>
    <row r="1236" spans="1:6" x14ac:dyDescent="0.2">
      <c r="A1236" s="58" t="s">
        <v>733</v>
      </c>
      <c r="B1236" s="58" t="s">
        <v>4</v>
      </c>
      <c r="C1236" s="69">
        <v>37</v>
      </c>
      <c r="D1236" s="70">
        <v>2645682</v>
      </c>
      <c r="E1236" s="70">
        <v>158741</v>
      </c>
      <c r="F1236" s="71">
        <v>2.0563773252338667E-4</v>
      </c>
    </row>
    <row r="1237" spans="1:6" x14ac:dyDescent="0.2">
      <c r="A1237" s="58" t="s">
        <v>733</v>
      </c>
      <c r="B1237" s="58" t="s">
        <v>772</v>
      </c>
      <c r="C1237" s="69">
        <v>207</v>
      </c>
      <c r="D1237" s="70">
        <v>8118711</v>
      </c>
      <c r="E1237" s="70">
        <v>484128</v>
      </c>
      <c r="F1237" s="71">
        <v>6.2715356568928088E-4</v>
      </c>
    </row>
    <row r="1238" spans="1:6" x14ac:dyDescent="0.2">
      <c r="A1238" s="58" t="s">
        <v>733</v>
      </c>
      <c r="B1238" s="58" t="s">
        <v>8</v>
      </c>
      <c r="C1238" s="69" t="s">
        <v>770</v>
      </c>
      <c r="D1238" s="70" t="s">
        <v>770</v>
      </c>
      <c r="E1238" s="70" t="s">
        <v>770</v>
      </c>
      <c r="F1238" s="71" t="s">
        <v>770</v>
      </c>
    </row>
    <row r="1239" spans="1:6" x14ac:dyDescent="0.2">
      <c r="A1239" s="58" t="s">
        <v>733</v>
      </c>
      <c r="B1239" s="58" t="s">
        <v>773</v>
      </c>
      <c r="C1239" s="69">
        <v>36</v>
      </c>
      <c r="D1239" s="70">
        <v>4580836</v>
      </c>
      <c r="E1239" s="70">
        <v>274850</v>
      </c>
      <c r="F1239" s="71">
        <v>3.5604872581155986E-4</v>
      </c>
    </row>
    <row r="1240" spans="1:6" x14ac:dyDescent="0.2">
      <c r="A1240" s="58" t="s">
        <v>733</v>
      </c>
      <c r="B1240" s="58" t="s">
        <v>25</v>
      </c>
      <c r="C1240" s="69">
        <v>56</v>
      </c>
      <c r="D1240" s="70">
        <v>3871335</v>
      </c>
      <c r="E1240" s="70">
        <v>232280</v>
      </c>
      <c r="F1240" s="71">
        <v>3.009023031890454E-4</v>
      </c>
    </row>
    <row r="1241" spans="1:6" x14ac:dyDescent="0.2">
      <c r="A1241" s="58" t="s">
        <v>733</v>
      </c>
      <c r="B1241" s="58" t="s">
        <v>51</v>
      </c>
      <c r="C1241" s="69">
        <v>707</v>
      </c>
      <c r="D1241" s="70">
        <v>31527419</v>
      </c>
      <c r="E1241" s="70">
        <v>1888650</v>
      </c>
      <c r="F1241" s="71">
        <v>2.4466124286119796E-3</v>
      </c>
    </row>
    <row r="1242" spans="1:6" x14ac:dyDescent="0.2">
      <c r="A1242" s="58" t="s">
        <v>737</v>
      </c>
      <c r="B1242" s="58" t="s">
        <v>5</v>
      </c>
      <c r="C1242" s="69">
        <v>33</v>
      </c>
      <c r="D1242" s="70">
        <v>826456</v>
      </c>
      <c r="E1242" s="70">
        <v>49587</v>
      </c>
      <c r="F1242" s="71">
        <v>6.423644957910795E-5</v>
      </c>
    </row>
    <row r="1243" spans="1:6" x14ac:dyDescent="0.2">
      <c r="A1243" s="58" t="s">
        <v>737</v>
      </c>
      <c r="B1243" s="58" t="s">
        <v>1</v>
      </c>
      <c r="C1243" s="69">
        <v>36</v>
      </c>
      <c r="D1243" s="70">
        <v>5382511</v>
      </c>
      <c r="E1243" s="70">
        <v>322951</v>
      </c>
      <c r="F1243" s="71">
        <v>4.1836016754436629E-4</v>
      </c>
    </row>
    <row r="1244" spans="1:6" x14ac:dyDescent="0.2">
      <c r="A1244" s="58" t="s">
        <v>737</v>
      </c>
      <c r="B1244" s="58" t="s">
        <v>771</v>
      </c>
      <c r="C1244" s="69">
        <v>156</v>
      </c>
      <c r="D1244" s="70">
        <v>8210857</v>
      </c>
      <c r="E1244" s="70">
        <v>492651</v>
      </c>
      <c r="F1244" s="71">
        <v>6.3819450907691758E-4</v>
      </c>
    </row>
    <row r="1245" spans="1:6" x14ac:dyDescent="0.2">
      <c r="A1245" s="58" t="s">
        <v>737</v>
      </c>
      <c r="B1245" s="58" t="s">
        <v>3</v>
      </c>
      <c r="C1245" s="69">
        <v>45</v>
      </c>
      <c r="D1245" s="70">
        <v>6182269</v>
      </c>
      <c r="E1245" s="70">
        <v>370936</v>
      </c>
      <c r="F1245" s="71">
        <v>4.8052133948567138E-4</v>
      </c>
    </row>
    <row r="1246" spans="1:6" x14ac:dyDescent="0.2">
      <c r="A1246" s="58" t="s">
        <v>737</v>
      </c>
      <c r="B1246" s="58" t="s">
        <v>2</v>
      </c>
      <c r="C1246" s="69">
        <v>36</v>
      </c>
      <c r="D1246" s="70">
        <v>19242561</v>
      </c>
      <c r="E1246" s="70">
        <v>1154554</v>
      </c>
      <c r="F1246" s="71">
        <v>1.4956430073881743E-3</v>
      </c>
    </row>
    <row r="1247" spans="1:6" x14ac:dyDescent="0.2">
      <c r="A1247" s="58" t="s">
        <v>737</v>
      </c>
      <c r="B1247" s="58" t="s">
        <v>6</v>
      </c>
      <c r="C1247" s="69">
        <v>45</v>
      </c>
      <c r="D1247" s="70">
        <v>2525935</v>
      </c>
      <c r="E1247" s="70">
        <v>151556</v>
      </c>
      <c r="F1247" s="71">
        <v>1.963300734549637E-4</v>
      </c>
    </row>
    <row r="1248" spans="1:6" x14ac:dyDescent="0.2">
      <c r="A1248" s="58" t="s">
        <v>737</v>
      </c>
      <c r="B1248" s="58" t="s">
        <v>10</v>
      </c>
      <c r="C1248" s="69">
        <v>232</v>
      </c>
      <c r="D1248" s="70">
        <v>8706026</v>
      </c>
      <c r="E1248" s="70">
        <v>522362</v>
      </c>
      <c r="F1248" s="71">
        <v>6.7668300713981464E-4</v>
      </c>
    </row>
    <row r="1249" spans="1:6" x14ac:dyDescent="0.2">
      <c r="A1249" s="58" t="s">
        <v>737</v>
      </c>
      <c r="B1249" s="58" t="s">
        <v>4</v>
      </c>
      <c r="C1249" s="69">
        <v>57</v>
      </c>
      <c r="D1249" s="70">
        <v>4620456</v>
      </c>
      <c r="E1249" s="70">
        <v>277227</v>
      </c>
      <c r="F1249" s="71">
        <v>3.5912796110810011E-4</v>
      </c>
    </row>
    <row r="1250" spans="1:6" x14ac:dyDescent="0.2">
      <c r="A1250" s="58" t="s">
        <v>737</v>
      </c>
      <c r="B1250" s="58" t="s">
        <v>772</v>
      </c>
      <c r="C1250" s="69">
        <v>600</v>
      </c>
      <c r="D1250" s="70">
        <v>10215781</v>
      </c>
      <c r="E1250" s="70">
        <v>589683</v>
      </c>
      <c r="F1250" s="71">
        <v>7.6389259880930711E-4</v>
      </c>
    </row>
    <row r="1251" spans="1:6" x14ac:dyDescent="0.2">
      <c r="A1251" s="58" t="s">
        <v>737</v>
      </c>
      <c r="B1251" s="58" t="s">
        <v>8</v>
      </c>
      <c r="C1251" s="69">
        <v>147</v>
      </c>
      <c r="D1251" s="70">
        <v>4077972</v>
      </c>
      <c r="E1251" s="70">
        <v>244653</v>
      </c>
      <c r="F1251" s="71">
        <v>3.1693064913944173E-4</v>
      </c>
    </row>
    <row r="1252" spans="1:6" x14ac:dyDescent="0.2">
      <c r="A1252" s="58" t="s">
        <v>737</v>
      </c>
      <c r="B1252" s="58" t="s">
        <v>773</v>
      </c>
      <c r="C1252" s="69">
        <v>75</v>
      </c>
      <c r="D1252" s="70">
        <v>2074874</v>
      </c>
      <c r="E1252" s="70">
        <v>124492</v>
      </c>
      <c r="F1252" s="71">
        <v>1.6127057658261857E-4</v>
      </c>
    </row>
    <row r="1253" spans="1:6" x14ac:dyDescent="0.2">
      <c r="A1253" s="58" t="s">
        <v>737</v>
      </c>
      <c r="B1253" s="58" t="s">
        <v>25</v>
      </c>
      <c r="C1253" s="69">
        <v>81</v>
      </c>
      <c r="D1253" s="70">
        <v>7008138</v>
      </c>
      <c r="E1253" s="70">
        <v>420488</v>
      </c>
      <c r="F1253" s="71">
        <v>5.4471244904148145E-4</v>
      </c>
    </row>
    <row r="1254" spans="1:6" x14ac:dyDescent="0.2">
      <c r="A1254" s="58" t="s">
        <v>737</v>
      </c>
      <c r="B1254" s="58" t="s">
        <v>51</v>
      </c>
      <c r="C1254" s="69">
        <v>1543</v>
      </c>
      <c r="D1254" s="70">
        <v>79073837</v>
      </c>
      <c r="E1254" s="70">
        <v>4721141</v>
      </c>
      <c r="F1254" s="71">
        <v>6.1159040837792016E-3</v>
      </c>
    </row>
    <row r="1255" spans="1:6" x14ac:dyDescent="0.2">
      <c r="A1255" s="58" t="s">
        <v>744</v>
      </c>
      <c r="B1255" s="58" t="s">
        <v>5</v>
      </c>
      <c r="C1255" s="69">
        <v>194</v>
      </c>
      <c r="D1255" s="70">
        <v>15155222</v>
      </c>
      <c r="E1255" s="70">
        <v>909313</v>
      </c>
      <c r="F1255" s="71">
        <v>1.1779506458573293E-3</v>
      </c>
    </row>
    <row r="1256" spans="1:6" x14ac:dyDescent="0.2">
      <c r="A1256" s="58" t="s">
        <v>744</v>
      </c>
      <c r="B1256" s="58" t="s">
        <v>1</v>
      </c>
      <c r="C1256" s="69">
        <v>73</v>
      </c>
      <c r="D1256" s="70">
        <v>45855786</v>
      </c>
      <c r="E1256" s="70">
        <v>2751347</v>
      </c>
      <c r="F1256" s="71">
        <v>3.5641753451535669E-3</v>
      </c>
    </row>
    <row r="1257" spans="1:6" x14ac:dyDescent="0.2">
      <c r="A1257" s="58" t="s">
        <v>744</v>
      </c>
      <c r="B1257" s="58" t="s">
        <v>771</v>
      </c>
      <c r="C1257" s="69">
        <v>826</v>
      </c>
      <c r="D1257" s="70">
        <v>60891555</v>
      </c>
      <c r="E1257" s="70">
        <v>3653494</v>
      </c>
      <c r="F1257" s="71">
        <v>4.7328429450979774E-3</v>
      </c>
    </row>
    <row r="1258" spans="1:6" x14ac:dyDescent="0.2">
      <c r="A1258" s="58" t="s">
        <v>744</v>
      </c>
      <c r="B1258" s="58" t="s">
        <v>3</v>
      </c>
      <c r="C1258" s="69">
        <v>264</v>
      </c>
      <c r="D1258" s="70">
        <v>41985403</v>
      </c>
      <c r="E1258" s="70">
        <v>2519124</v>
      </c>
      <c r="F1258" s="71">
        <v>3.2633468814310348E-3</v>
      </c>
    </row>
    <row r="1259" spans="1:6" x14ac:dyDescent="0.2">
      <c r="A1259" s="58" t="s">
        <v>744</v>
      </c>
      <c r="B1259" s="58" t="s">
        <v>2</v>
      </c>
      <c r="C1259" s="69">
        <v>142</v>
      </c>
      <c r="D1259" s="70">
        <v>55983278</v>
      </c>
      <c r="E1259" s="70">
        <v>3358997</v>
      </c>
      <c r="F1259" s="71">
        <v>4.3513429210654984E-3</v>
      </c>
    </row>
    <row r="1260" spans="1:6" x14ac:dyDescent="0.2">
      <c r="A1260" s="58" t="s">
        <v>744</v>
      </c>
      <c r="B1260" s="58" t="s">
        <v>6</v>
      </c>
      <c r="C1260" s="69">
        <v>139</v>
      </c>
      <c r="D1260" s="70">
        <v>17085903</v>
      </c>
      <c r="E1260" s="70">
        <v>1025154</v>
      </c>
      <c r="F1260" s="71">
        <v>1.3280144641099648E-3</v>
      </c>
    </row>
    <row r="1261" spans="1:6" x14ac:dyDescent="0.2">
      <c r="A1261" s="58" t="s">
        <v>744</v>
      </c>
      <c r="B1261" s="58" t="s">
        <v>10</v>
      </c>
      <c r="C1261" s="69">
        <v>969</v>
      </c>
      <c r="D1261" s="70">
        <v>40454653</v>
      </c>
      <c r="E1261" s="70">
        <v>2427279</v>
      </c>
      <c r="F1261" s="71">
        <v>3.1443681831513815E-3</v>
      </c>
    </row>
    <row r="1262" spans="1:6" x14ac:dyDescent="0.2">
      <c r="A1262" s="58" t="s">
        <v>744</v>
      </c>
      <c r="B1262" s="58" t="s">
        <v>4</v>
      </c>
      <c r="C1262" s="69">
        <v>219</v>
      </c>
      <c r="D1262" s="70">
        <v>26521705</v>
      </c>
      <c r="E1262" s="70">
        <v>1591302</v>
      </c>
      <c r="F1262" s="71">
        <v>2.0614191358245839E-3</v>
      </c>
    </row>
    <row r="1263" spans="1:6" x14ac:dyDescent="0.2">
      <c r="A1263" s="58" t="s">
        <v>744</v>
      </c>
      <c r="B1263" s="58" t="s">
        <v>772</v>
      </c>
      <c r="C1263" s="69">
        <v>1919</v>
      </c>
      <c r="D1263" s="70">
        <v>78053412</v>
      </c>
      <c r="E1263" s="70">
        <v>4567056</v>
      </c>
      <c r="F1263" s="71">
        <v>5.9162978697836618E-3</v>
      </c>
    </row>
    <row r="1264" spans="1:6" x14ac:dyDescent="0.2">
      <c r="A1264" s="58" t="s">
        <v>744</v>
      </c>
      <c r="B1264" s="58" t="s">
        <v>8</v>
      </c>
      <c r="C1264" s="69">
        <v>642</v>
      </c>
      <c r="D1264" s="70">
        <v>47147244</v>
      </c>
      <c r="E1264" s="70">
        <v>2828835</v>
      </c>
      <c r="F1264" s="71">
        <v>3.6645555658764563E-3</v>
      </c>
    </row>
    <row r="1265" spans="1:6" x14ac:dyDescent="0.2">
      <c r="A1265" s="58" t="s">
        <v>744</v>
      </c>
      <c r="B1265" s="58" t="s">
        <v>773</v>
      </c>
      <c r="C1265" s="69">
        <v>192</v>
      </c>
      <c r="D1265" s="70">
        <v>23359652</v>
      </c>
      <c r="E1265" s="70">
        <v>1401579</v>
      </c>
      <c r="F1265" s="71">
        <v>1.8156464146779708E-3</v>
      </c>
    </row>
    <row r="1266" spans="1:6" x14ac:dyDescent="0.2">
      <c r="A1266" s="58" t="s">
        <v>744</v>
      </c>
      <c r="B1266" s="58" t="s">
        <v>25</v>
      </c>
      <c r="C1266" s="69">
        <v>342</v>
      </c>
      <c r="D1266" s="70">
        <v>64638939</v>
      </c>
      <c r="E1266" s="70">
        <v>3878336</v>
      </c>
      <c r="F1266" s="71">
        <v>5.0241098456216184E-3</v>
      </c>
    </row>
    <row r="1267" spans="1:6" x14ac:dyDescent="0.2">
      <c r="A1267" s="58" t="s">
        <v>744</v>
      </c>
      <c r="B1267" s="58" t="s">
        <v>51</v>
      </c>
      <c r="C1267" s="69">
        <v>5921</v>
      </c>
      <c r="D1267" s="70">
        <v>517132752</v>
      </c>
      <c r="E1267" s="70">
        <v>30911817</v>
      </c>
      <c r="F1267" s="71">
        <v>4.004407151308028E-2</v>
      </c>
    </row>
    <row r="1268" spans="1:6" x14ac:dyDescent="0.2">
      <c r="A1268" s="58" t="s">
        <v>755</v>
      </c>
      <c r="B1268" s="58" t="s">
        <v>5</v>
      </c>
      <c r="C1268" s="69" t="s">
        <v>770</v>
      </c>
      <c r="D1268" s="70" t="s">
        <v>770</v>
      </c>
      <c r="E1268" s="70" t="s">
        <v>770</v>
      </c>
      <c r="F1268" s="71" t="s">
        <v>770</v>
      </c>
    </row>
    <row r="1269" spans="1:6" x14ac:dyDescent="0.2">
      <c r="A1269" s="58" t="s">
        <v>755</v>
      </c>
      <c r="B1269" s="58" t="s">
        <v>1</v>
      </c>
      <c r="C1269" s="69" t="s">
        <v>770</v>
      </c>
      <c r="D1269" s="70" t="s">
        <v>770</v>
      </c>
      <c r="E1269" s="70" t="s">
        <v>770</v>
      </c>
      <c r="F1269" s="71" t="s">
        <v>770</v>
      </c>
    </row>
    <row r="1270" spans="1:6" x14ac:dyDescent="0.2">
      <c r="A1270" s="58" t="s">
        <v>755</v>
      </c>
      <c r="B1270" s="58" t="s">
        <v>771</v>
      </c>
      <c r="C1270" s="69">
        <v>38</v>
      </c>
      <c r="D1270" s="70">
        <v>1044253</v>
      </c>
      <c r="E1270" s="70">
        <v>62655</v>
      </c>
      <c r="F1270" s="71">
        <v>8.1165118849275188E-5</v>
      </c>
    </row>
    <row r="1271" spans="1:6" x14ac:dyDescent="0.2">
      <c r="A1271" s="58" t="s">
        <v>755</v>
      </c>
      <c r="B1271" s="58" t="s">
        <v>3</v>
      </c>
      <c r="C1271" s="69">
        <v>18</v>
      </c>
      <c r="D1271" s="70">
        <v>3532564</v>
      </c>
      <c r="E1271" s="70">
        <v>207416</v>
      </c>
      <c r="F1271" s="71">
        <v>2.6869275063827724E-4</v>
      </c>
    </row>
    <row r="1272" spans="1:6" x14ac:dyDescent="0.2">
      <c r="A1272" s="58" t="s">
        <v>755</v>
      </c>
      <c r="B1272" s="58" t="s">
        <v>2</v>
      </c>
      <c r="C1272" s="69" t="s">
        <v>770</v>
      </c>
      <c r="D1272" s="70" t="s">
        <v>770</v>
      </c>
      <c r="E1272" s="70" t="s">
        <v>770</v>
      </c>
      <c r="F1272" s="71" t="s">
        <v>770</v>
      </c>
    </row>
    <row r="1273" spans="1:6" x14ac:dyDescent="0.2">
      <c r="A1273" s="58" t="s">
        <v>755</v>
      </c>
      <c r="B1273" s="58" t="s">
        <v>6</v>
      </c>
      <c r="C1273" s="69" t="s">
        <v>770</v>
      </c>
      <c r="D1273" s="70" t="s">
        <v>770</v>
      </c>
      <c r="E1273" s="70" t="s">
        <v>770</v>
      </c>
      <c r="F1273" s="71" t="s">
        <v>770</v>
      </c>
    </row>
    <row r="1274" spans="1:6" x14ac:dyDescent="0.2">
      <c r="A1274" s="58" t="s">
        <v>755</v>
      </c>
      <c r="B1274" s="58" t="s">
        <v>10</v>
      </c>
      <c r="C1274" s="69">
        <v>116</v>
      </c>
      <c r="D1274" s="70">
        <v>2462873</v>
      </c>
      <c r="E1274" s="70">
        <v>147772</v>
      </c>
      <c r="F1274" s="71">
        <v>1.9142816922185129E-4</v>
      </c>
    </row>
    <row r="1275" spans="1:6" x14ac:dyDescent="0.2">
      <c r="A1275" s="58" t="s">
        <v>755</v>
      </c>
      <c r="B1275" s="58" t="s">
        <v>4</v>
      </c>
      <c r="C1275" s="69">
        <v>12</v>
      </c>
      <c r="D1275" s="70">
        <v>232563</v>
      </c>
      <c r="E1275" s="70">
        <v>13954</v>
      </c>
      <c r="F1275" s="71">
        <v>1.8076419574220508E-5</v>
      </c>
    </row>
    <row r="1276" spans="1:6" x14ac:dyDescent="0.2">
      <c r="A1276" s="58" t="s">
        <v>755</v>
      </c>
      <c r="B1276" s="58" t="s">
        <v>772</v>
      </c>
      <c r="C1276" s="69">
        <v>126</v>
      </c>
      <c r="D1276" s="70">
        <v>2574364</v>
      </c>
      <c r="E1276" s="70">
        <v>153835</v>
      </c>
      <c r="F1276" s="71">
        <v>1.9928235668627002E-4</v>
      </c>
    </row>
    <row r="1277" spans="1:6" x14ac:dyDescent="0.2">
      <c r="A1277" s="58" t="s">
        <v>755</v>
      </c>
      <c r="B1277" s="58" t="s">
        <v>8</v>
      </c>
      <c r="C1277" s="69">
        <v>27</v>
      </c>
      <c r="D1277" s="70">
        <v>1497814</v>
      </c>
      <c r="E1277" s="70">
        <v>89869</v>
      </c>
      <c r="F1277" s="71">
        <v>1.1641893010718238E-4</v>
      </c>
    </row>
    <row r="1278" spans="1:6" x14ac:dyDescent="0.2">
      <c r="A1278" s="58" t="s">
        <v>755</v>
      </c>
      <c r="B1278" s="58" t="s">
        <v>773</v>
      </c>
      <c r="C1278" s="69">
        <v>42</v>
      </c>
      <c r="D1278" s="70">
        <v>1323985</v>
      </c>
      <c r="E1278" s="70">
        <v>79439</v>
      </c>
      <c r="F1278" s="71">
        <v>1.0290760316443334E-4</v>
      </c>
    </row>
    <row r="1279" spans="1:6" x14ac:dyDescent="0.2">
      <c r="A1279" s="58" t="s">
        <v>755</v>
      </c>
      <c r="B1279" s="58" t="s">
        <v>25</v>
      </c>
      <c r="C1279" s="69">
        <v>36</v>
      </c>
      <c r="D1279" s="70">
        <v>1672050</v>
      </c>
      <c r="E1279" s="70">
        <v>100323</v>
      </c>
      <c r="F1279" s="71">
        <v>1.2996134735162131E-4</v>
      </c>
    </row>
    <row r="1280" spans="1:6" x14ac:dyDescent="0.2">
      <c r="A1280" s="58" t="s">
        <v>755</v>
      </c>
      <c r="B1280" s="58" t="s">
        <v>51</v>
      </c>
      <c r="C1280" s="69">
        <v>438</v>
      </c>
      <c r="D1280" s="70">
        <v>15619691</v>
      </c>
      <c r="E1280" s="70">
        <v>932017</v>
      </c>
      <c r="F1280" s="71">
        <v>1.2073620712560037E-3</v>
      </c>
    </row>
    <row r="1281" spans="1:6" x14ac:dyDescent="0.2">
      <c r="A1281" s="58" t="s">
        <v>761</v>
      </c>
      <c r="B1281" s="58" t="s">
        <v>5</v>
      </c>
      <c r="C1281" s="69">
        <v>12</v>
      </c>
      <c r="D1281" s="70">
        <v>59079</v>
      </c>
      <c r="E1281" s="70">
        <v>3545</v>
      </c>
      <c r="F1281" s="71">
        <v>4.5922966454501722E-6</v>
      </c>
    </row>
    <row r="1282" spans="1:6" x14ac:dyDescent="0.2">
      <c r="A1282" s="58" t="s">
        <v>761</v>
      </c>
      <c r="B1282" s="58" t="s">
        <v>1</v>
      </c>
      <c r="C1282" s="69" t="s">
        <v>770</v>
      </c>
      <c r="D1282" s="70" t="s">
        <v>770</v>
      </c>
      <c r="E1282" s="70" t="s">
        <v>770</v>
      </c>
      <c r="F1282" s="71" t="s">
        <v>770</v>
      </c>
    </row>
    <row r="1283" spans="1:6" x14ac:dyDescent="0.2">
      <c r="A1283" s="58" t="s">
        <v>761</v>
      </c>
      <c r="B1283" s="58" t="s">
        <v>771</v>
      </c>
      <c r="C1283" s="69">
        <v>90</v>
      </c>
      <c r="D1283" s="70">
        <v>3040090</v>
      </c>
      <c r="E1283" s="70">
        <v>182405</v>
      </c>
      <c r="F1283" s="71">
        <v>2.3629276998965828E-4</v>
      </c>
    </row>
    <row r="1284" spans="1:6" x14ac:dyDescent="0.2">
      <c r="A1284" s="58" t="s">
        <v>761</v>
      </c>
      <c r="B1284" s="58" t="s">
        <v>3</v>
      </c>
      <c r="C1284" s="69">
        <v>36</v>
      </c>
      <c r="D1284" s="70">
        <v>2435281</v>
      </c>
      <c r="E1284" s="70">
        <v>146117</v>
      </c>
      <c r="F1284" s="71">
        <v>1.8928423383448315E-4</v>
      </c>
    </row>
    <row r="1285" spans="1:6" x14ac:dyDescent="0.2">
      <c r="A1285" s="58" t="s">
        <v>761</v>
      </c>
      <c r="B1285" s="58" t="s">
        <v>2</v>
      </c>
      <c r="C1285" s="69">
        <v>21</v>
      </c>
      <c r="D1285" s="70">
        <v>1766512</v>
      </c>
      <c r="E1285" s="70">
        <v>105991</v>
      </c>
      <c r="F1285" s="71">
        <v>1.3730384026739329E-4</v>
      </c>
    </row>
    <row r="1286" spans="1:6" x14ac:dyDescent="0.2">
      <c r="A1286" s="58" t="s">
        <v>761</v>
      </c>
      <c r="B1286" s="58" t="s">
        <v>6</v>
      </c>
      <c r="C1286" s="69" t="s">
        <v>770</v>
      </c>
      <c r="D1286" s="70" t="s">
        <v>770</v>
      </c>
      <c r="E1286" s="70" t="s">
        <v>770</v>
      </c>
      <c r="F1286" s="71" t="s">
        <v>770</v>
      </c>
    </row>
    <row r="1287" spans="1:6" x14ac:dyDescent="0.2">
      <c r="A1287" s="58" t="s">
        <v>761</v>
      </c>
      <c r="B1287" s="58" t="s">
        <v>10</v>
      </c>
      <c r="C1287" s="69">
        <v>186</v>
      </c>
      <c r="D1287" s="70">
        <v>6274651</v>
      </c>
      <c r="E1287" s="70">
        <v>376479</v>
      </c>
      <c r="F1287" s="71">
        <v>4.8770190374680824E-4</v>
      </c>
    </row>
    <row r="1288" spans="1:6" x14ac:dyDescent="0.2">
      <c r="A1288" s="58" t="s">
        <v>761</v>
      </c>
      <c r="B1288" s="58" t="s">
        <v>4</v>
      </c>
      <c r="C1288" s="69">
        <v>18</v>
      </c>
      <c r="D1288" s="70">
        <v>447362</v>
      </c>
      <c r="E1288" s="70">
        <v>26842</v>
      </c>
      <c r="F1288" s="71">
        <v>3.4771911581713261E-5</v>
      </c>
    </row>
    <row r="1289" spans="1:6" x14ac:dyDescent="0.2">
      <c r="A1289" s="58" t="s">
        <v>761</v>
      </c>
      <c r="B1289" s="58" t="s">
        <v>772</v>
      </c>
      <c r="C1289" s="69">
        <v>255</v>
      </c>
      <c r="D1289" s="70">
        <v>3271809</v>
      </c>
      <c r="E1289" s="70">
        <v>192411</v>
      </c>
      <c r="F1289" s="71">
        <v>2.4925483493588521E-4</v>
      </c>
    </row>
    <row r="1290" spans="1:6" x14ac:dyDescent="0.2">
      <c r="A1290" s="58" t="s">
        <v>761</v>
      </c>
      <c r="B1290" s="58" t="s">
        <v>8</v>
      </c>
      <c r="C1290" s="69">
        <v>86</v>
      </c>
      <c r="D1290" s="70">
        <v>1335197</v>
      </c>
      <c r="E1290" s="70">
        <v>80112</v>
      </c>
      <c r="F1290" s="71">
        <v>1.0377942704098848E-4</v>
      </c>
    </row>
    <row r="1291" spans="1:6" x14ac:dyDescent="0.2">
      <c r="A1291" s="58" t="s">
        <v>761</v>
      </c>
      <c r="B1291" s="58" t="s">
        <v>773</v>
      </c>
      <c r="C1291" s="69">
        <v>90</v>
      </c>
      <c r="D1291" s="70">
        <v>5868596</v>
      </c>
      <c r="E1291" s="70">
        <v>352116</v>
      </c>
      <c r="F1291" s="71">
        <v>4.5614136124381743E-4</v>
      </c>
    </row>
    <row r="1292" spans="1:6" x14ac:dyDescent="0.2">
      <c r="A1292" s="58" t="s">
        <v>761</v>
      </c>
      <c r="B1292" s="58" t="s">
        <v>25</v>
      </c>
      <c r="C1292" s="69">
        <v>57</v>
      </c>
      <c r="D1292" s="70">
        <v>4974912</v>
      </c>
      <c r="E1292" s="70">
        <v>298495</v>
      </c>
      <c r="F1292" s="71">
        <v>3.8667915012232697E-4</v>
      </c>
    </row>
    <row r="1293" spans="1:6" x14ac:dyDescent="0.2">
      <c r="A1293" s="58" t="s">
        <v>761</v>
      </c>
      <c r="B1293" s="58" t="s">
        <v>51</v>
      </c>
      <c r="C1293" s="69">
        <v>869</v>
      </c>
      <c r="D1293" s="70">
        <v>31273129</v>
      </c>
      <c r="E1293" s="70">
        <v>1872490</v>
      </c>
      <c r="F1293" s="71">
        <v>2.4256782921407596E-3</v>
      </c>
    </row>
    <row r="1294" spans="1:6" x14ac:dyDescent="0.2">
      <c r="A1294" s="58" t="s">
        <v>21</v>
      </c>
      <c r="B1294" s="58" t="s">
        <v>21</v>
      </c>
      <c r="C1294" s="69">
        <v>184795</v>
      </c>
      <c r="D1294" s="70">
        <v>12912916836.5</v>
      </c>
      <c r="E1294" s="70">
        <v>771944905.5</v>
      </c>
      <c r="F1294" s="71">
        <v>1</v>
      </c>
    </row>
  </sheetData>
  <autoFilter ref="A6:F1294" xr:uid="{46BC1640-37F7-4EAE-952C-97C9F9608971}"/>
  <mergeCells count="4">
    <mergeCell ref="A1:F1"/>
    <mergeCell ref="A2:F2"/>
    <mergeCell ref="A3:F3"/>
    <mergeCell ref="A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September 2024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2025-11-06T17:35:44Z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