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5\2024-12\2023-12 Web Output\"/>
    </mc:Choice>
  </mc:AlternateContent>
  <xr:revisionPtr revIDLastSave="0" documentId="8_{7FAD6222-A6D3-4282-9726-21B9C2DC3FD2}" xr6:coauthVersionLast="36" xr6:coauthVersionMax="36" xr10:uidLastSave="{00000000-0000-0000-0000-000000000000}"/>
  <bookViews>
    <workbookView xWindow="14385" yWindow="32760" windowWidth="14430" windowHeight="12555" tabRatio="838" xr2:uid="{00000000-000D-0000-FFFF-FFFF00000000}"/>
  </bookViews>
  <sheets>
    <sheet name="December 2024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3" r:id="rId6"/>
    <sheet name="Table 4. County and Business" sheetId="14" r:id="rId7"/>
  </sheets>
  <definedNames>
    <definedName name="_xlnm._FilterDatabase" localSheetId="5" hidden="1">'Table 3. County and City'!$A$7:$F$913</definedName>
    <definedName name="_xlnm._FilterDatabase" localSheetId="6" hidden="1">'Table 4. County and Business'!$A$7:$F$1294</definedName>
    <definedName name="_xlnm.Print_Area" localSheetId="1">'Table 1. Retail Sales Tax'!$A$1:$I$25</definedName>
    <definedName name="_xlnm.Print_Area" localSheetId="2">'Table 1A. Retail and Retail Use'!$A$1:$I$25</definedName>
    <definedName name="_xlnm.Print_Area" localSheetId="3">'Table 2. Retail Use Tax'!$A$1:$I$44</definedName>
    <definedName name="_xlnm.Print_Area" localSheetId="4">'Table 2A. Use Tax'!$A$1:$I$20</definedName>
  </definedNames>
  <calcPr calcId="191029"/>
</workbook>
</file>

<file path=xl/calcChain.xml><?xml version="1.0" encoding="utf-8"?>
<calcChain xmlns="http://schemas.openxmlformats.org/spreadsheetml/2006/main">
  <c r="D932" i="13" l="1"/>
  <c r="D16" i="11" l="1"/>
  <c r="C8" i="8" l="1"/>
  <c r="A2" i="12" s="1"/>
  <c r="A3" i="8" l="1"/>
  <c r="D18" i="11" l="1"/>
  <c r="D17" i="11"/>
  <c r="D13" i="11"/>
  <c r="D12" i="11"/>
  <c r="I10" i="8" l="1"/>
  <c r="A3" i="10" l="1"/>
  <c r="A3" i="9" s="1"/>
  <c r="A3" i="13" s="1"/>
  <c r="A3" i="14" s="1"/>
  <c r="C8" i="9"/>
  <c r="C4" i="11" s="1"/>
  <c r="B8" i="9"/>
  <c r="B4" i="11" s="1"/>
  <c r="A2"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F23" i="8"/>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I12" i="10" l="1"/>
  <c r="D7" i="11"/>
  <c r="D8" i="11"/>
  <c r="D9" i="11"/>
  <c r="I23" i="8"/>
  <c r="D15" i="10"/>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<sst xmlns="http://schemas.openxmlformats.org/spreadsheetml/2006/main" count="4917" uniqueCount="827">
  <si>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</si>
  <si>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</si>
  <si>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</si>
  <si>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</si>
  <si>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</si>
  <si>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</si>
  <si>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</si>
  <si>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</si>
  <si>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</si>
  <si>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</si>
  <si>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</si>
  <si>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</si>
  <si>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</si>
  <si>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</si>
  <si>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</si>
  <si>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</si>
  <si>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</si>
  <si>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</si>
  <si>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</si>
  <si>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</si>
  <si>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</si>
  <si>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</si>
  <si>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</si>
  <si>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</si>
  <si>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</si>
  <si>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</si>
  <si>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</si>
  <si>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</si>
  <si>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</si>
  <si>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</si>
  <si>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</si>
  <si>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</si>
  <si>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</si>
  <si>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</si>
  <si>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Consumer Use is dropping due to combined on returns now.</t>
  </si>
  <si>
    <t>Unk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</si>
  <si>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</si>
  <si>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</si>
  <si>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</si>
  <si>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</si>
  <si>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</si>
  <si>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</si>
  <si>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</si>
  <si>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</si>
  <si>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</si>
  <si>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</si>
  <si>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</si>
  <si>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</si>
  <si>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</si>
  <si>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Stuart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</si>
  <si>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</si>
  <si>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</si>
  <si>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</si>
  <si>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</si>
  <si>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</si>
  <si>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</si>
  <si>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</si>
  <si>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</si>
  <si>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</si>
  <si>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</si>
  <si>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</si>
  <si>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</si>
  <si>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</si>
  <si>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</si>
  <si>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</si>
  <si>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</si>
  <si>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</si>
  <si>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</si>
  <si>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</si>
  <si>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Audubon</t>
  </si>
  <si>
    <t>Exira</t>
  </si>
  <si>
    <t>Kimballton</t>
  </si>
  <si>
    <t>Benton</t>
  </si>
  <si>
    <t>Vinton</t>
  </si>
  <si>
    <t>Belle Plaine</t>
  </si>
  <si>
    <t>Atkins</t>
  </si>
  <si>
    <t>Shellsburg</t>
  </si>
  <si>
    <t>Blairstown</t>
  </si>
  <si>
    <t>Urbana</t>
  </si>
  <si>
    <t>Walford</t>
  </si>
  <si>
    <t>Newhall</t>
  </si>
  <si>
    <t>Van Horne</t>
  </si>
  <si>
    <t>Keystone</t>
  </si>
  <si>
    <t>Norway</t>
  </si>
  <si>
    <t>Garrison</t>
  </si>
  <si>
    <t>Black Hawk</t>
  </si>
  <si>
    <t>Waterloo</t>
  </si>
  <si>
    <t>Cedar Falls</t>
  </si>
  <si>
    <t>Evansdale</t>
  </si>
  <si>
    <t>Hudson</t>
  </si>
  <si>
    <t>Laporte City</t>
  </si>
  <si>
    <t>Dunkerton</t>
  </si>
  <si>
    <t>Elk Run Heights</t>
  </si>
  <si>
    <t>Gilbertville</t>
  </si>
  <si>
    <t>Janesville</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</si>
  <si>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</si>
  <si>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</si>
  <si>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</si>
  <si>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</si>
  <si>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</si>
  <si>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</si>
  <si>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</si>
  <si>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</si>
  <si>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</si>
  <si>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</si>
  <si>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</si>
  <si>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</si>
  <si>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</si>
  <si>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</si>
  <si>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</si>
  <si>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</si>
  <si>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</si>
  <si>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</si>
  <si>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</si>
  <si>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Quasqueton</t>
  </si>
  <si>
    <t>Aurora</t>
  </si>
  <si>
    <t>Rowley</t>
  </si>
  <si>
    <t>Buena Vista</t>
  </si>
  <si>
    <t>Storm Lake</t>
  </si>
  <si>
    <t>Alta</t>
  </si>
  <si>
    <t>Sioux Rapids</t>
  </si>
  <si>
    <t>Albert City</t>
  </si>
  <si>
    <t>Newell</t>
  </si>
  <si>
    <t>Linn Grove</t>
  </si>
  <si>
    <t>Marathon</t>
  </si>
  <si>
    <t>Butler</t>
  </si>
  <si>
    <t>Parkersburg</t>
  </si>
  <si>
    <t>Greene</t>
  </si>
  <si>
    <t>Allison</t>
  </si>
  <si>
    <t>Clarksville</t>
  </si>
  <si>
    <t>Aplington</t>
  </si>
  <si>
    <t>Shell Rock</t>
  </si>
  <si>
    <t>Dumont</t>
  </si>
  <si>
    <t>New Hartford</t>
  </si>
  <si>
    <t>Calhoun</t>
  </si>
  <si>
    <t>Rockwell City</t>
  </si>
  <si>
    <t>Lake City</t>
  </si>
  <si>
    <t>Manson</t>
  </si>
  <si>
    <t>Lohrville</t>
  </si>
  <si>
    <t>Farnhamville</t>
  </si>
  <si>
    <t>Pomeroy</t>
  </si>
  <si>
    <t>Lytton</t>
  </si>
  <si>
    <t>Carroll</t>
  </si>
  <si>
    <t>Manning</t>
  </si>
  <si>
    <t>Coon Rapids</t>
  </si>
  <si>
    <t>Glidden</t>
  </si>
  <si>
    <t>Breda</t>
  </si>
  <si>
    <t>Templeton</t>
  </si>
  <si>
    <t>Arcadia</t>
  </si>
  <si>
    <t>Dedham</t>
  </si>
  <si>
    <t>Halbur</t>
  </si>
  <si>
    <t>Lidderdale</t>
  </si>
  <si>
    <t>Cass</t>
  </si>
  <si>
    <t>Atlantic</t>
  </si>
  <si>
    <t>Griswold</t>
  </si>
  <si>
    <t>Anita</t>
  </si>
  <si>
    <t>Massena</t>
  </si>
  <si>
    <t>Cumberland</t>
  </si>
  <si>
    <t>Lewis</t>
  </si>
  <si>
    <t>Wiota</t>
  </si>
  <si>
    <t>Marne</t>
  </si>
  <si>
    <t>Cedar</t>
  </si>
  <si>
    <t>Tipton</t>
  </si>
  <si>
    <t>West Branch</t>
  </si>
  <si>
    <t>Durant</t>
  </si>
  <si>
    <t>Clarence</t>
  </si>
  <si>
    <t>Lowden</t>
  </si>
  <si>
    <t>Mechanicsville</t>
  </si>
  <si>
    <t>Wilton</t>
  </si>
  <si>
    <t>Stanwood</t>
  </si>
  <si>
    <t>Bennett</t>
  </si>
  <si>
    <t>Cerro Gordo</t>
  </si>
  <si>
    <t>Mason City</t>
  </si>
  <si>
    <t>Clear Lake</t>
  </si>
  <si>
    <t>Rockwell</t>
  </si>
  <si>
    <t>Ventura</t>
  </si>
  <si>
    <t>Thornton</t>
  </si>
  <si>
    <t>Plymouth</t>
  </si>
  <si>
    <t>Nora Springs</t>
  </si>
  <si>
    <t>Swaledale</t>
  </si>
  <si>
    <t>Cherokee</t>
  </si>
  <si>
    <t>Marcus</t>
  </si>
  <si>
    <t>Aurelia</t>
  </si>
  <si>
    <t>Quimby</t>
  </si>
  <si>
    <t>Meriden</t>
  </si>
  <si>
    <t>Cleghorn</t>
  </si>
  <si>
    <t>Chickasaw</t>
  </si>
  <si>
    <t>New Hampton</t>
  </si>
  <si>
    <t>Nashua</t>
  </si>
  <si>
    <t>Fredericksburg</t>
  </si>
  <si>
    <t>Lawler</t>
  </si>
  <si>
    <t>Ionia</t>
  </si>
  <si>
    <t>Alta Vista</t>
  </si>
  <si>
    <t>Clarke</t>
  </si>
  <si>
    <t>Osceola</t>
  </si>
  <si>
    <t>Murray</t>
  </si>
  <si>
    <t>Weldon</t>
  </si>
  <si>
    <t>Clay</t>
  </si>
  <si>
    <t>Spencer</t>
  </si>
  <si>
    <t>Everly</t>
  </si>
  <si>
    <t>Royal</t>
  </si>
  <si>
    <t>Peterson</t>
  </si>
  <si>
    <t>Dickens</t>
  </si>
  <si>
    <t>Webb</t>
  </si>
  <si>
    <t>Fostoria</t>
  </si>
  <si>
    <t>Clayton</t>
  </si>
  <si>
    <t>Elkader</t>
  </si>
  <si>
    <t>Guttenberg</t>
  </si>
  <si>
    <t>Strawberry Point</t>
  </si>
  <si>
    <t>Monona</t>
  </si>
  <si>
    <t>Edgewood</t>
  </si>
  <si>
    <t>Garnavillo</t>
  </si>
  <si>
    <t>Marquette</t>
  </si>
  <si>
    <t>Luana</t>
  </si>
  <si>
    <t>Volga</t>
  </si>
  <si>
    <t>Farmersburg</t>
  </si>
  <si>
    <t>Clinton</t>
  </si>
  <si>
    <t>Dewitt</t>
  </si>
  <si>
    <t>Camanche</t>
  </si>
  <si>
    <t>Wheatland</t>
  </si>
  <si>
    <t>Grand Mound</t>
  </si>
  <si>
    <t>Delmar</t>
  </si>
  <si>
    <t>Calamus</t>
  </si>
  <si>
    <t>Lost Nation</t>
  </si>
  <si>
    <t>Charlotte</t>
  </si>
  <si>
    <t>Goose Lake</t>
  </si>
  <si>
    <t>Low Moor</t>
  </si>
  <si>
    <t>Maquoketa</t>
  </si>
  <si>
    <t>Crawford</t>
  </si>
  <si>
    <t>Denison</t>
  </si>
  <si>
    <t>Manilla</t>
  </si>
  <si>
    <t>Dow City</t>
  </si>
  <si>
    <t>Schleswig</t>
  </si>
  <si>
    <t>Charter Oak</t>
  </si>
  <si>
    <t>Westside</t>
  </si>
  <si>
    <t>Vail</t>
  </si>
  <si>
    <t>Kiron</t>
  </si>
  <si>
    <t>Deloit</t>
  </si>
  <si>
    <t>Dunlap</t>
  </si>
  <si>
    <t>Dallas</t>
  </si>
  <si>
    <t>West Des Moines</t>
  </si>
  <si>
    <t>Waukee</t>
  </si>
  <si>
    <t>Adel</t>
  </si>
  <si>
    <t>Perry</t>
  </si>
  <si>
    <t>Urbandale</t>
  </si>
  <si>
    <t>Clive</t>
  </si>
  <si>
    <t>Dallas Center</t>
  </si>
  <si>
    <t>Woodward</t>
  </si>
  <si>
    <t>Granger</t>
  </si>
  <si>
    <t>Desoto</t>
  </si>
  <si>
    <t>Van Meter</t>
  </si>
  <si>
    <t>Redfield</t>
  </si>
  <si>
    <t>Dexter</t>
  </si>
  <si>
    <t>Minburn</t>
  </si>
  <si>
    <t>Bouton</t>
  </si>
  <si>
    <t>Grimes</t>
  </si>
  <si>
    <t>Davis</t>
  </si>
  <si>
    <t>Bloomfield</t>
  </si>
  <si>
    <t>Drakesville</t>
  </si>
  <si>
    <t>Pulaski</t>
  </si>
  <si>
    <t>Decatur</t>
  </si>
  <si>
    <t>Leon</t>
  </si>
  <si>
    <t>Lamoni</t>
  </si>
  <si>
    <t>Davis City</t>
  </si>
  <si>
    <t>Decatur City</t>
  </si>
  <si>
    <t>Delaware</t>
  </si>
  <si>
    <t>Manchester</t>
  </si>
  <si>
    <t>Delhi</t>
  </si>
  <si>
    <t>Hopkinton</t>
  </si>
  <si>
    <t>Dyersville</t>
  </si>
  <si>
    <t>Earlville</t>
  </si>
  <si>
    <t>Colesburg</t>
  </si>
  <si>
    <t>Ryan</t>
  </si>
  <si>
    <t>Dundee</t>
  </si>
  <si>
    <t>Greeley</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</si>
  <si>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</si>
  <si>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</si>
  <si>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</si>
  <si>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</si>
  <si>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</si>
  <si>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</si>
  <si>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</si>
  <si>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</si>
  <si>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</si>
  <si>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</si>
  <si>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</si>
  <si>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</si>
  <si>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</si>
  <si>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</si>
  <si>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</si>
  <si>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</si>
  <si>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</si>
  <si>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Epworth</t>
  </si>
  <si>
    <t>Farley</t>
  </si>
  <si>
    <t>Asbury</t>
  </si>
  <si>
    <t>Holy Cross</t>
  </si>
  <si>
    <t>New Vienna</t>
  </si>
  <si>
    <t>Bernard</t>
  </si>
  <si>
    <t>Sherrill</t>
  </si>
  <si>
    <t>Worthington</t>
  </si>
  <si>
    <t>Durango</t>
  </si>
  <si>
    <t>Zwingle</t>
  </si>
  <si>
    <t>Luxemburg</t>
  </si>
  <si>
    <t>Emmet</t>
  </si>
  <si>
    <t>Estherville</t>
  </si>
  <si>
    <t>Armstrong</t>
  </si>
  <si>
    <t>Ringsted</t>
  </si>
  <si>
    <t>Wallingford</t>
  </si>
  <si>
    <t>Fayette</t>
  </si>
  <si>
    <t>Oelwein</t>
  </si>
  <si>
    <t>West Union</t>
  </si>
  <si>
    <t>Elgin</t>
  </si>
  <si>
    <t>Clermont</t>
  </si>
  <si>
    <t>Hawkeye</t>
  </si>
  <si>
    <t>Waucoma</t>
  </si>
  <si>
    <t>Arlington</t>
  </si>
  <si>
    <t>Maynard</t>
  </si>
  <si>
    <t>Wadena</t>
  </si>
  <si>
    <t>Randalia</t>
  </si>
  <si>
    <t>Floyd</t>
  </si>
  <si>
    <t>Charles City</t>
  </si>
  <si>
    <t>Rockford</t>
  </si>
  <si>
    <t>Rudd</t>
  </si>
  <si>
    <t>Marble Rock</t>
  </si>
  <si>
    <t>Franklin</t>
  </si>
  <si>
    <t>Hampton</t>
  </si>
  <si>
    <t>Sheffield</t>
  </si>
  <si>
    <t>Ackley</t>
  </si>
  <si>
    <t>Latimer</t>
  </si>
  <si>
    <t>Alexander</t>
  </si>
  <si>
    <t>Fremont</t>
  </si>
  <si>
    <t>Sidney</t>
  </si>
  <si>
    <t>Hamburg</t>
  </si>
  <si>
    <t>Tabor</t>
  </si>
  <si>
    <t>Shenandoah</t>
  </si>
  <si>
    <t>Farragut</t>
  </si>
  <si>
    <t>Riverton</t>
  </si>
  <si>
    <t>Jefferson</t>
  </si>
  <si>
    <t>Scranton</t>
  </si>
  <si>
    <t>Grand Junction</t>
  </si>
  <si>
    <t>Paton</t>
  </si>
  <si>
    <t>Rippey</t>
  </si>
  <si>
    <t>Churdan</t>
  </si>
  <si>
    <t>Grundy</t>
  </si>
  <si>
    <t>Grundy Center</t>
  </si>
  <si>
    <t>Reinbeck</t>
  </si>
  <si>
    <t>Conrad</t>
  </si>
  <si>
    <t>Dike</t>
  </si>
  <si>
    <t>Wellsburg</t>
  </si>
  <si>
    <t>Beaman</t>
  </si>
  <si>
    <t>Holland</t>
  </si>
  <si>
    <t>Guthrie</t>
  </si>
  <si>
    <t>Guthrie Center</t>
  </si>
  <si>
    <t>Panora</t>
  </si>
  <si>
    <t>Bayard</t>
  </si>
  <si>
    <t>Casey</t>
  </si>
  <si>
    <t>Yale</t>
  </si>
  <si>
    <t>Menlo</t>
  </si>
  <si>
    <t>Hamilton</t>
  </si>
  <si>
    <t>Webster City</t>
  </si>
  <si>
    <t>Stratford</t>
  </si>
  <si>
    <t>Ellsworth</t>
  </si>
  <si>
    <t>Stanhope</t>
  </si>
  <si>
    <t>Williams</t>
  </si>
  <si>
    <t>Kamrar</t>
  </si>
  <si>
    <t>Blairsburg</t>
  </si>
  <si>
    <t>Hancock</t>
  </si>
  <si>
    <t>Garner</t>
  </si>
  <si>
    <t>Britt</t>
  </si>
  <si>
    <t>Kanawha</t>
  </si>
  <si>
    <t>Forest City</t>
  </si>
  <si>
    <t>Corwith</t>
  </si>
  <si>
    <t>Klemme</t>
  </si>
  <si>
    <t>Woden</t>
  </si>
  <si>
    <t>Hardin</t>
  </si>
  <si>
    <t>Iowa Falls</t>
  </si>
  <si>
    <t>Eldora</t>
  </si>
  <si>
    <t>Alden</t>
  </si>
  <si>
    <t>Hubbard</t>
  </si>
  <si>
    <t>Radcliffe</t>
  </si>
  <si>
    <t>Union</t>
  </si>
  <si>
    <t>New Providence</t>
  </si>
  <si>
    <t>Steamboat Rock</t>
  </si>
  <si>
    <t>Harrison</t>
  </si>
  <si>
    <t>Missouri Valley</t>
  </si>
  <si>
    <t>Woodbine</t>
  </si>
  <si>
    <t>Logan</t>
  </si>
  <si>
    <t>Mondamin</t>
  </si>
  <si>
    <t>Persia</t>
  </si>
  <si>
    <t>Pisgah</t>
  </si>
  <si>
    <t>Modale</t>
  </si>
  <si>
    <t>Henry</t>
  </si>
  <si>
    <t>Mount Pleasant</t>
  </si>
  <si>
    <t>New London</t>
  </si>
  <si>
    <t>Wayland</t>
  </si>
  <si>
    <t>Winfield</t>
  </si>
  <si>
    <t>Salem</t>
  </si>
  <si>
    <t>Mount Union</t>
  </si>
  <si>
    <t>Olds</t>
  </si>
  <si>
    <t>Howard</t>
  </si>
  <si>
    <t>Cresco</t>
  </si>
  <si>
    <t>Elma</t>
  </si>
  <si>
    <t>Riceville</t>
  </si>
  <si>
    <t>Lime Springs</t>
  </si>
  <si>
    <t>Protivin</t>
  </si>
  <si>
    <t>Chester</t>
  </si>
  <si>
    <t>Humboldt</t>
  </si>
  <si>
    <t>Dakota City</t>
  </si>
  <si>
    <t>Renwick</t>
  </si>
  <si>
    <t>Livermore</t>
  </si>
  <si>
    <t>Gilmore City</t>
  </si>
  <si>
    <t>Bode</t>
  </si>
  <si>
    <t>Thor</t>
  </si>
  <si>
    <t>Ida</t>
  </si>
  <si>
    <t>Ida Grove</t>
  </si>
  <si>
    <t>Holstein</t>
  </si>
  <si>
    <t>Battle Creek</t>
  </si>
  <si>
    <t>Galva</t>
  </si>
  <si>
    <t>Arthur</t>
  </si>
  <si>
    <t>Iowa</t>
  </si>
  <si>
    <t>Williamsburg</t>
  </si>
  <si>
    <t>Marengo</t>
  </si>
  <si>
    <t>Victor</t>
  </si>
  <si>
    <t>North English</t>
  </si>
  <si>
    <t>Parnell</t>
  </si>
  <si>
    <t>Jackson</t>
  </si>
  <si>
    <t>Bellevue</t>
  </si>
  <si>
    <t>Preston</t>
  </si>
  <si>
    <t>Sabula</t>
  </si>
  <si>
    <t>Miles</t>
  </si>
  <si>
    <t>Springbrook</t>
  </si>
  <si>
    <t>Andrew</t>
  </si>
  <si>
    <t>Jasper</t>
  </si>
  <si>
    <t>Newton</t>
  </si>
  <si>
    <t>Monroe</t>
  </si>
  <si>
    <t>Prairie City</t>
  </si>
  <si>
    <t>Colfax</t>
  </si>
  <si>
    <t>Sully</t>
  </si>
  <si>
    <t>Baxter</t>
  </si>
  <si>
    <t>Kellogg</t>
  </si>
  <si>
    <t>Lynnville</t>
  </si>
  <si>
    <t>Mingo</t>
  </si>
  <si>
    <t>Reasnor</t>
  </si>
  <si>
    <t>Mitchellville</t>
  </si>
  <si>
    <t>Fairfield</t>
  </si>
  <si>
    <t>Batavia</t>
  </si>
  <si>
    <t>Lockridge</t>
  </si>
  <si>
    <t>Libertyville</t>
  </si>
  <si>
    <t>Packwood</t>
  </si>
  <si>
    <t>Johnson</t>
  </si>
  <si>
    <t>Iowa City</t>
  </si>
  <si>
    <t>Coralville</t>
  </si>
  <si>
    <t>North Liberty</t>
  </si>
  <si>
    <t>Solon</t>
  </si>
  <si>
    <t>Tiffin</t>
  </si>
  <si>
    <t>Swisher</t>
  </si>
  <si>
    <t>Oxford</t>
  </si>
  <si>
    <t>Lone Tree</t>
  </si>
  <si>
    <t>Hills</t>
  </si>
  <si>
    <t>Jones</t>
  </si>
  <si>
    <t>Monticello</t>
  </si>
  <si>
    <t>Anamosa</t>
  </si>
  <si>
    <t>Olin</t>
  </si>
  <si>
    <t>Wyoming</t>
  </si>
  <si>
    <t>Oxford Junction</t>
  </si>
  <si>
    <t>Martelle</t>
  </si>
  <si>
    <t>Keokuk</t>
  </si>
  <si>
    <t>Sigourney</t>
  </si>
  <si>
    <t>Keota</t>
  </si>
  <si>
    <t>Hedrick</t>
  </si>
  <si>
    <t>Richland</t>
  </si>
  <si>
    <t>Harper</t>
  </si>
  <si>
    <t>Ollie</t>
  </si>
  <si>
    <t>What Cheer</t>
  </si>
  <si>
    <t>Keswick</t>
  </si>
  <si>
    <t>Kossuth</t>
  </si>
  <si>
    <t>Algona</t>
  </si>
  <si>
    <t>Bancroft</t>
  </si>
  <si>
    <t>Titonka</t>
  </si>
  <si>
    <t>West Bend</t>
  </si>
  <si>
    <t>Swea City</t>
  </si>
  <si>
    <t>Wesley</t>
  </si>
  <si>
    <t>Whittemore</t>
  </si>
  <si>
    <t>Burt</t>
  </si>
  <si>
    <t>Fenton</t>
  </si>
  <si>
    <t>Lakota</t>
  </si>
  <si>
    <t>Lone Rock</t>
  </si>
  <si>
    <t>Lee</t>
  </si>
  <si>
    <t>Fort Madison</t>
  </si>
  <si>
    <t>West Point</t>
  </si>
  <si>
    <t>Donnellson</t>
  </si>
  <si>
    <t>Montrose</t>
  </si>
  <si>
    <t>Houghton</t>
  </si>
  <si>
    <t>Linn</t>
  </si>
  <si>
    <t>Cedar Rapids</t>
  </si>
  <si>
    <t>Marion</t>
  </si>
  <si>
    <t>Hiawatha</t>
  </si>
  <si>
    <t>Mount Vernon</t>
  </si>
  <si>
    <t>Fairfax</t>
  </si>
  <si>
    <t>Center Point</t>
  </si>
  <si>
    <t>Lisbon</t>
  </si>
  <si>
    <t>Central City</t>
  </si>
  <si>
    <t>Robins</t>
  </si>
  <si>
    <t>Ely</t>
  </si>
  <si>
    <t>Palo</t>
  </si>
  <si>
    <t>Springville</t>
  </si>
  <si>
    <t>Walker</t>
  </si>
  <si>
    <t>Alburnett</t>
  </si>
  <si>
    <t>Coggon</t>
  </si>
  <si>
    <t>Louisa</t>
  </si>
  <si>
    <t>Columbus Junction</t>
  </si>
  <si>
    <t>Wapello</t>
  </si>
  <si>
    <t>Morning Sun</t>
  </si>
  <si>
    <t>Letts</t>
  </si>
  <si>
    <t>Lucas</t>
  </si>
  <si>
    <t>Chariton</t>
  </si>
  <si>
    <t>Russell</t>
  </si>
  <si>
    <t>Lyon</t>
  </si>
  <si>
    <t>Rock Rapids</t>
  </si>
  <si>
    <t>Inwood</t>
  </si>
  <si>
    <t>Larchwood</t>
  </si>
  <si>
    <t>Doon</t>
  </si>
  <si>
    <t>George</t>
  </si>
  <si>
    <t>Lester</t>
  </si>
  <si>
    <t>Little Rock</t>
  </si>
  <si>
    <t>Alvord</t>
  </si>
  <si>
    <t>Madison</t>
  </si>
  <si>
    <t>Winterset</t>
  </si>
  <si>
    <t>Earlham</t>
  </si>
  <si>
    <t>Truro</t>
  </si>
  <si>
    <t>Mahaska</t>
  </si>
  <si>
    <t>Oskaloosa</t>
  </si>
  <si>
    <t>New Sharon</t>
  </si>
  <si>
    <t>Leighton</t>
  </si>
  <si>
    <t>Barnes City</t>
  </si>
  <si>
    <t>Rose Hill</t>
  </si>
  <si>
    <t>Pella</t>
  </si>
  <si>
    <t>Knoxville</t>
  </si>
  <si>
    <t>Pleasantville</t>
  </si>
  <si>
    <t>Bussey</t>
  </si>
  <si>
    <t>Harvey</t>
  </si>
  <si>
    <t>Marshall</t>
  </si>
  <si>
    <t>Marshalltown</t>
  </si>
  <si>
    <t>State Center</t>
  </si>
  <si>
    <t>Melbourne</t>
  </si>
  <si>
    <t>Gilman</t>
  </si>
  <si>
    <t>Albion</t>
  </si>
  <si>
    <t>Rhodes</t>
  </si>
  <si>
    <t>Haverhill</t>
  </si>
  <si>
    <t>Laurel</t>
  </si>
  <si>
    <t>Liscomb</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</si>
  <si>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</si>
  <si>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</si>
  <si>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</si>
  <si>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</si>
  <si>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</si>
  <si>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</si>
  <si>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</si>
  <si>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</si>
  <si>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</si>
  <si>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</si>
  <si>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</si>
  <si>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</si>
  <si>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</si>
  <si>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</si>
  <si>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</si>
  <si>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</si>
  <si>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</si>
  <si>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</si>
  <si>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</si>
  <si>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</si>
  <si>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Eddyville</t>
  </si>
  <si>
    <t>Montgomery</t>
  </si>
  <si>
    <t>Red Oak</t>
  </si>
  <si>
    <t>Villisca</t>
  </si>
  <si>
    <t>Stanton</t>
  </si>
  <si>
    <t>Muscatine</t>
  </si>
  <si>
    <t>West Liberty</t>
  </si>
  <si>
    <t>Nichols</t>
  </si>
  <si>
    <t>Blue Grass</t>
  </si>
  <si>
    <t>Atalissa</t>
  </si>
  <si>
    <t>Fruitland</t>
  </si>
  <si>
    <t>O'Brien</t>
  </si>
  <si>
    <t>Sheldon</t>
  </si>
  <si>
    <t>Hartley</t>
  </si>
  <si>
    <t>Paullina</t>
  </si>
  <si>
    <t>Sanborn</t>
  </si>
  <si>
    <t>Sutherland</t>
  </si>
  <si>
    <t>Primghar</t>
  </si>
  <si>
    <t>Calumet</t>
  </si>
  <si>
    <t>Sibley</t>
  </si>
  <si>
    <t>Ocheyedan</t>
  </si>
  <si>
    <t>Ashton</t>
  </si>
  <si>
    <t>Melvin</t>
  </si>
  <si>
    <t>Page</t>
  </si>
  <si>
    <t>Clarinda</t>
  </si>
  <si>
    <t>Essex</t>
  </si>
  <si>
    <t>Braddyville</t>
  </si>
  <si>
    <t>Coin</t>
  </si>
  <si>
    <t>Palo Alto</t>
  </si>
  <si>
    <t>Emmetsburg</t>
  </si>
  <si>
    <t>Graettinger</t>
  </si>
  <si>
    <t>Ruthven</t>
  </si>
  <si>
    <t>Cylinder</t>
  </si>
  <si>
    <t>Lemars</t>
  </si>
  <si>
    <t>Remsen</t>
  </si>
  <si>
    <t>Kingsley</t>
  </si>
  <si>
    <t>Akron</t>
  </si>
  <si>
    <t>Hinton</t>
  </si>
  <si>
    <t>Merrill</t>
  </si>
  <si>
    <t>Sioux City</t>
  </si>
  <si>
    <t>Westfield</t>
  </si>
  <si>
    <t>Pocahontas</t>
  </si>
  <si>
    <t>Laurens</t>
  </si>
  <si>
    <t>Rolfe</t>
  </si>
  <si>
    <t>Fonda</t>
  </si>
  <si>
    <t>Havelock</t>
  </si>
  <si>
    <t>Palmer</t>
  </si>
  <si>
    <t>Polk</t>
  </si>
  <si>
    <t>Ankeny</t>
  </si>
  <si>
    <t>Johnston</t>
  </si>
  <si>
    <t>Altoona</t>
  </si>
  <si>
    <t>Pleasant Hill</t>
  </si>
  <si>
    <t>Bondurant</t>
  </si>
  <si>
    <t>Polk City</t>
  </si>
  <si>
    <t>Windsor Heights</t>
  </si>
  <si>
    <t>Runnells</t>
  </si>
  <si>
    <t>Elkhart</t>
  </si>
  <si>
    <t>Carlisle</t>
  </si>
  <si>
    <t>Pottawattamie</t>
  </si>
  <si>
    <t>Council Bluffs</t>
  </si>
  <si>
    <t>Avoca</t>
  </si>
  <si>
    <t>Oakland</t>
  </si>
  <si>
    <t>Carter Lake</t>
  </si>
  <si>
    <t>Neola</t>
  </si>
  <si>
    <t>Walnut</t>
  </si>
  <si>
    <t>Treynor</t>
  </si>
  <si>
    <t>Underwood</t>
  </si>
  <si>
    <t>Crescent</t>
  </si>
  <si>
    <t>Carson</t>
  </si>
  <si>
    <t>Minden</t>
  </si>
  <si>
    <t>Shelby</t>
  </si>
  <si>
    <t>Macedonia</t>
  </si>
  <si>
    <t>Poweshiek</t>
  </si>
  <si>
    <t>Grinnell</t>
  </si>
  <si>
    <t>Montezuma</t>
  </si>
  <si>
    <t>Brooklyn</t>
  </si>
  <si>
    <t>Malcom</t>
  </si>
  <si>
    <t>Deep River</t>
  </si>
  <si>
    <t>Searsboro</t>
  </si>
  <si>
    <t>Ringgold</t>
  </si>
  <si>
    <t>Mount Ayr</t>
  </si>
  <si>
    <t>Diagonal</t>
  </si>
  <si>
    <t>Ellston</t>
  </si>
  <si>
    <t>Redding</t>
  </si>
  <si>
    <t>Kellerton</t>
  </si>
  <si>
    <t>Sac</t>
  </si>
  <si>
    <t>Sac City</t>
  </si>
  <si>
    <t>Lake View</t>
  </si>
  <si>
    <t>Odebolt</t>
  </si>
  <si>
    <t>Wall Lake</t>
  </si>
  <si>
    <t>Schaller</t>
  </si>
  <si>
    <t>Auburn</t>
  </si>
  <si>
    <t>Early</t>
  </si>
  <si>
    <t>Scott</t>
  </si>
  <si>
    <t>Davenport</t>
  </si>
  <si>
    <t>Bettendorf</t>
  </si>
  <si>
    <t>Eldridge</t>
  </si>
  <si>
    <t>Leclaire</t>
  </si>
  <si>
    <t>Walcott</t>
  </si>
  <si>
    <t>Long Grove</t>
  </si>
  <si>
    <t>Buffalo</t>
  </si>
  <si>
    <t>Donahue</t>
  </si>
  <si>
    <t>Princeton</t>
  </si>
  <si>
    <t>Harlan</t>
  </si>
  <si>
    <t>Elk Horn</t>
  </si>
  <si>
    <t>Panama</t>
  </si>
  <si>
    <t>Irwin</t>
  </si>
  <si>
    <t>Defiance</t>
  </si>
  <si>
    <t>Earling</t>
  </si>
  <si>
    <t>Portsmouth</t>
  </si>
  <si>
    <t>Sioux</t>
  </si>
  <si>
    <t>Sioux Center</t>
  </si>
  <si>
    <t>Orange City</t>
  </si>
  <si>
    <t>Rock Valley</t>
  </si>
  <si>
    <t>Hull</t>
  </si>
  <si>
    <t>Hawarden</t>
  </si>
  <si>
    <t>Alton</t>
  </si>
  <si>
    <t>Ireton</t>
  </si>
  <si>
    <t>Boyden</t>
  </si>
  <si>
    <t>Hospers</t>
  </si>
  <si>
    <t>Maurice</t>
  </si>
  <si>
    <t>Granville</t>
  </si>
  <si>
    <t>Story</t>
  </si>
  <si>
    <t>Ames</t>
  </si>
  <si>
    <t>Nevada</t>
  </si>
  <si>
    <t>Story City</t>
  </si>
  <si>
    <t>Huxley</t>
  </si>
  <si>
    <t>Slater</t>
  </si>
  <si>
    <t>Maxwell</t>
  </si>
  <si>
    <t>Colo</t>
  </si>
  <si>
    <t>Gilbert</t>
  </si>
  <si>
    <t>Roland</t>
  </si>
  <si>
    <t>Cambridge</t>
  </si>
  <si>
    <t>Kelley</t>
  </si>
  <si>
    <t>Zearing</t>
  </si>
  <si>
    <t>Collins</t>
  </si>
  <si>
    <t>Tama</t>
  </si>
  <si>
    <t>Toledo</t>
  </si>
  <si>
    <t>Traer</t>
  </si>
  <si>
    <t>Dysart</t>
  </si>
  <si>
    <t>Gladbrook</t>
  </si>
  <si>
    <t>Chelsea</t>
  </si>
  <si>
    <t>Garwin</t>
  </si>
  <si>
    <t>Clutier</t>
  </si>
  <si>
    <t>Elberon</t>
  </si>
  <si>
    <t>Montour</t>
  </si>
  <si>
    <t>Taylor</t>
  </si>
  <si>
    <t>Bedford</t>
  </si>
  <si>
    <t>Lenox</t>
  </si>
  <si>
    <t>Clearfield</t>
  </si>
  <si>
    <t>New Market</t>
  </si>
  <si>
    <t>Creston</t>
  </si>
  <si>
    <t>Afton</t>
  </si>
  <si>
    <t>Lorimor</t>
  </si>
  <si>
    <t>Van Buren</t>
  </si>
  <si>
    <t>Keosauqua</t>
  </si>
  <si>
    <t>Milton</t>
  </si>
  <si>
    <t>Farmington</t>
  </si>
  <si>
    <t>Cantril</t>
  </si>
  <si>
    <t>Bonaparte</t>
  </si>
  <si>
    <t>Birmingham</t>
  </si>
  <si>
    <t>Stockport</t>
  </si>
  <si>
    <t>Ottumwa</t>
  </si>
  <si>
    <t>Eldon</t>
  </si>
  <si>
    <t>Agency</t>
  </si>
  <si>
    <t>Blakesburg</t>
  </si>
  <si>
    <t>Warren</t>
  </si>
  <si>
    <t>Indianola</t>
  </si>
  <si>
    <t>Norwalk</t>
  </si>
  <si>
    <t>Milo</t>
  </si>
  <si>
    <t>New Virginia</t>
  </si>
  <si>
    <t>Cumming</t>
  </si>
  <si>
    <t>Lacona</t>
  </si>
  <si>
    <t>Hartford</t>
  </si>
  <si>
    <t>Martensdale</t>
  </si>
  <si>
    <t>Washington</t>
  </si>
  <si>
    <t>Kalona</t>
  </si>
  <si>
    <t>Riverside</t>
  </si>
  <si>
    <t>Wellman</t>
  </si>
  <si>
    <t>Brighton</t>
  </si>
  <si>
    <t>Ainsworth</t>
  </si>
  <si>
    <t>Crawfordsville</t>
  </si>
  <si>
    <t>West Chester</t>
  </si>
  <si>
    <t>Wayne</t>
  </si>
  <si>
    <t>Corydon</t>
  </si>
  <si>
    <t>Seymour</t>
  </si>
  <si>
    <t>Humeston</t>
  </si>
  <si>
    <t>Allerton</t>
  </si>
  <si>
    <t>Lineville</t>
  </si>
  <si>
    <t>Promise City</t>
  </si>
  <si>
    <t>Webster</t>
  </si>
  <si>
    <t>Fort Dodge</t>
  </si>
  <si>
    <t>Gowrie</t>
  </si>
  <si>
    <t>Dayton</t>
  </si>
  <si>
    <t>Badger</t>
  </si>
  <si>
    <t>Duncombe</t>
  </si>
  <si>
    <t>Lehigh</t>
  </si>
  <si>
    <t>Clare</t>
  </si>
  <si>
    <t>Callender</t>
  </si>
  <si>
    <t>Otho</t>
  </si>
  <si>
    <t>Harcourt</t>
  </si>
  <si>
    <t>Winnebago</t>
  </si>
  <si>
    <t>Lake Mills</t>
  </si>
  <si>
    <t>Buffalo Center</t>
  </si>
  <si>
    <t>Thompson</t>
  </si>
  <si>
    <t>Leland</t>
  </si>
  <si>
    <t>Winneshiek</t>
  </si>
  <si>
    <t>Decorah</t>
  </si>
  <si>
    <t>Calmar</t>
  </si>
  <si>
    <t>Ossian</t>
  </si>
  <si>
    <t>Fort Atkinson</t>
  </si>
  <si>
    <t>Spillville</t>
  </si>
  <si>
    <t>Ridgeway</t>
  </si>
  <si>
    <t>Woodbury</t>
  </si>
  <si>
    <t>Sergeant Bluff</t>
  </si>
  <si>
    <t>Moville</t>
  </si>
  <si>
    <t>Lawton</t>
  </si>
  <si>
    <t>Correctionville</t>
  </si>
  <si>
    <t>Sloan</t>
  </si>
  <si>
    <t>Anthon</t>
  </si>
  <si>
    <t>Danbury</t>
  </si>
  <si>
    <t>Hornick</t>
  </si>
  <si>
    <t>Salix</t>
  </si>
  <si>
    <t>Worth</t>
  </si>
  <si>
    <t>Northwood</t>
  </si>
  <si>
    <t>Manly</t>
  </si>
  <si>
    <t>Kensett</t>
  </si>
  <si>
    <t>Grafton</t>
  </si>
  <si>
    <t>Fertile</t>
  </si>
  <si>
    <t>Hanlontown</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</si>
  <si>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</si>
  <si>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</si>
  <si>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</si>
  <si>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</si>
  <si>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</si>
  <si>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</si>
  <si>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</si>
  <si>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</si>
  <si>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</si>
  <si>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</si>
  <si>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</si>
  <si>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</si>
  <si>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</si>
  <si>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Numa</t>
  </si>
  <si>
    <t>Westgate</t>
  </si>
  <si>
    <r>
      <t>Business Class Definition:</t>
    </r>
    <r>
      <rPr>
        <sz val="12"/>
        <rFont val="Arial"/>
        <family val="2"/>
      </rPr>
      <t xml:space="preserve"> The business classification for retail sales activity used by the Department is based on the 2022 North American Industry Classification System (NAICS). </t>
    </r>
  </si>
  <si>
    <t>This report covers retail sales and use tax data for taxable sales based on tax returns filed with the Department for the quarter ending December 31, 2024 which is the second quarter in fiscal year 2025.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</si>
  <si>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December 2024 quarter compared to the December 2023 quarter.</t>
    </r>
  </si>
  <si>
    <r>
      <t>Use Tax Statistics:</t>
    </r>
    <r>
      <rPr>
        <sz val="12"/>
        <rFont val="Arial"/>
        <family val="2"/>
      </rPr>
      <t xml:space="preserve"> Table 2 compares return counts, taxable sales, and tax data reported by the 12 business groups for the December 2024 quarter compared to the December 2023 quarter for Retailer's Use Tax permits. In addition, aggregate Motor Vehicle Use  and Consumer Use tax data for the December 2024 quarter are also compared to the December 2023 quarter.  The Consumer Use tax data does not include voluntary use tax data.</t>
    </r>
  </si>
  <si>
    <r>
      <t>Retail Sales Tax Statistics by City</t>
    </r>
    <r>
      <rPr>
        <sz val="12"/>
        <rFont val="Arial"/>
        <family val="2"/>
      </rPr>
      <t>: Table 3 provides retail sales and tax data for all cities in Iowa where at least 16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</si>
  <si>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11 or more returns were filed in a quarter. An "S", representing "Suppressed", is</t>
    </r>
    <r>
      <rPr>
        <sz val="12"/>
        <color indexed="10"/>
        <rFont val="Arial"/>
        <family val="2"/>
      </rPr>
      <t xml:space="preserve"> </t>
    </r>
    <r>
      <rPr>
        <sz val="12"/>
        <rFont val="Arial"/>
        <family val="2"/>
      </rPr>
      <t>used for any business group that does not have at least 11 returns filed.</t>
    </r>
  </si>
  <si>
    <t>Brayton</t>
  </si>
  <si>
    <t>Jamaica</t>
  </si>
  <si>
    <t>Blencoe</t>
  </si>
  <si>
    <t>Mount Sterling</t>
  </si>
  <si>
    <t>State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</si>
</sst>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6"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1"/>
      <color theme="1"/>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3">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4" fillId="0" borderId="0" xfId="8" applyFont="1" applyAlignment="1">
      <alignment horizontal="center"/>
    </xf>
    <xf numFmtId="0" fontId="4" fillId="0" borderId="0" xfId="8" quotePrefix="1" applyFont="1" applyAlignment="1">
      <alignment horizontal="center"/>
    </xf>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4" fillId="0" borderId="0" xfId="2" applyFont="1" applyFill="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6" fillId="0" borderId="0" xfId="3" applyNumberFormat="1" applyFont="1" applyFill="1" applyAlignment="1">
      <alignment horizontal="left" wrapText="1"/>
    </xf>
    <xf numFmtId="0" fontId="15" fillId="0" borderId="0" xfId="8" applyFont="1" applyFill="1" applyAlignment="1">
      <alignment horizontal="center"/>
    </xf>
    <xf numFmtId="0" fontId="9" fillId="0" borderId="0" xfId="8" applyFont="1"/>
    <xf numFmtId="0" fontId="15" fillId="0" borderId="0" xfId="8" applyFont="1"/>
    <xf numFmtId="3" fontId="4" fillId="0" borderId="0" xfId="1" applyNumberFormat="1" applyFont="1" applyBorder="1" applyAlignment="1">
      <alignment horizontal="left" wrapText="1"/>
    </xf>
    <xf numFmtId="165" fontId="4" fillId="0" borderId="0" xfId="1" applyNumberFormat="1" applyFont="1" applyAlignment="1">
      <alignment horizontal="left" wrapText="1"/>
    </xf>
    <xf numFmtId="165" fontId="4" fillId="0" borderId="0" xfId="1" applyNumberFormat="1" applyFont="1" applyBorder="1" applyAlignment="1">
      <alignment horizontal="left" wrapText="1"/>
    </xf>
    <xf numFmtId="3" fontId="9" fillId="0" borderId="0" xfId="8" applyNumberFormat="1" applyFont="1"/>
    <xf numFmtId="165" fontId="9" fillId="0" borderId="0" xfId="1" applyNumberFormat="1" applyFont="1" applyBorder="1"/>
    <xf numFmtId="10" fontId="9" fillId="0" borderId="0" xfId="8" applyNumberFormat="1" applyFont="1" applyBorder="1"/>
    <xf numFmtId="165" fontId="9" fillId="0" borderId="0" xfId="8" applyNumberFormat="1" applyFont="1"/>
    <xf numFmtId="0" fontId="9" fillId="0" borderId="0" xfId="8" applyFont="1" applyBorder="1"/>
    <xf numFmtId="0" fontId="15" fillId="0" borderId="0" xfId="8" applyFont="1" applyAlignment="1">
      <alignment wrapText="1"/>
    </xf>
    <xf numFmtId="0" fontId="15" fillId="0" borderId="0" xfId="8" applyFont="1" applyAlignment="1">
      <alignment horizontal="left" wrapText="1"/>
    </xf>
    <xf numFmtId="10" fontId="15" fillId="0" borderId="0" xfId="8" applyNumberFormat="1" applyFont="1" applyAlignment="1">
      <alignment horizontal="left" wrapText="1"/>
    </xf>
    <xf numFmtId="3" fontId="9" fillId="0" borderId="0" xfId="8" applyNumberFormat="1" applyFont="1" applyAlignment="1">
      <alignment horizontal="right"/>
    </xf>
    <xf numFmtId="165" fontId="9" fillId="0" borderId="0" xfId="8" applyNumberFormat="1" applyFont="1" applyAlignment="1">
      <alignment horizontal="right"/>
    </xf>
    <xf numFmtId="10" fontId="9" fillId="0" borderId="0" xfId="8" applyNumberFormat="1" applyFont="1" applyAlignment="1">
      <alignment horizontal="right"/>
    </xf>
    <xf numFmtId="10" fontId="9" fillId="0" borderId="0" xfId="8" applyNumberFormat="1" applyFont="1"/>
  </cellXfs>
  <cellStyles count="9">
    <cellStyle name="Normal" xfId="0" builtinId="0"/>
    <cellStyle name="Normal 2" xfId="1" xr:uid="{00000000-0005-0000-0000-000001000000}"/>
    <cellStyle name="Normal 2 2" xfId="2" xr:uid="{00000000-0005-0000-0000-000002000000}"/>
    <cellStyle name="Normal 3" xfId="8" xr:uid="{C58E465A-7396-40E0-A789-6DB735B7FDE4}"/>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19853F5A-ECD5-4628-8BC4-A9CBDE435E4F}"/>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25AF-A72F-4753-9B6D-738EBA496FDD}">
  <sheetPr codeName="Sheet4"/>
  <dimension ref="A1:A10"/>
  <sheetViews>
    <sheetView tabSelected="1" workbookViewId="0">
      <pane ySplit="2" topLeftCell="A3" activePane="bottomLeft" state="frozen"/>
      <selection pane="bottomLeft" activeCell="A3" sqref="A3"/>
    </sheetView>
  </sheetViews>
  <sheetFormatPr defaultRowHeight="15" x14ac:dyDescent="0.2"/>
  <cols>
    <col min="1" max="1" width="75.33203125" style="52" customWidth="1"/>
    <col min="2" max="16384" width="8.88671875" style="52"/>
  </cols>
  <sheetData>
    <row r="1" spans="1:1" ht="23.25" x14ac:dyDescent="0.2">
      <c r="A1" s="51" t="s">
        <v>36</v>
      </c>
    </row>
    <row r="2" spans="1:1" ht="23.25" x14ac:dyDescent="0.2">
      <c r="A2" s="53">
        <f>'Table 1. Retail Sales Tax'!C8</f>
        <v>45627</v>
      </c>
    </row>
    <row r="3" spans="1:1" ht="108.75" customHeight="1" x14ac:dyDescent="0.2">
      <c r="A3" s="54" t="s">
        <v>817</v>
      </c>
    </row>
    <row r="4" spans="1:1" ht="122.25" customHeight="1" x14ac:dyDescent="0.2">
      <c r="A4" s="54" t="s">
        <v>37</v>
      </c>
    </row>
    <row r="5" spans="1:1" ht="108" customHeight="1" x14ac:dyDescent="0.2">
      <c r="A5" s="54" t="s">
        <v>38</v>
      </c>
    </row>
    <row r="6" spans="1:1" ht="30.75" x14ac:dyDescent="0.2">
      <c r="A6" s="55" t="s">
        <v>816</v>
      </c>
    </row>
    <row r="7" spans="1:1" ht="49.5" customHeight="1" x14ac:dyDescent="0.2">
      <c r="A7" s="55" t="s">
        <v>818</v>
      </c>
    </row>
    <row r="8" spans="1:1" ht="75.75" x14ac:dyDescent="0.2">
      <c r="A8" s="55" t="s">
        <v>819</v>
      </c>
    </row>
    <row r="9" spans="1:1" ht="69" customHeight="1" x14ac:dyDescent="0.2">
      <c r="A9" s="55" t="s">
        <v>820</v>
      </c>
    </row>
    <row r="10" spans="1:1" ht="80.25" customHeight="1" x14ac:dyDescent="0.2">
      <c r="A10" s="55" t="s">
        <v>821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58" t="s">
        <v>28</v>
      </c>
      <c r="B1" s="58"/>
      <c r="C1" s="58"/>
      <c r="D1" s="58"/>
      <c r="E1" s="58"/>
      <c r="F1" s="58"/>
      <c r="G1" s="58"/>
      <c r="H1" s="58"/>
      <c r="I1" s="58"/>
    </row>
    <row r="2" spans="1:11" s="3" customFormat="1" ht="15" x14ac:dyDescent="0.25">
      <c r="A2" s="58" t="s">
        <v>18</v>
      </c>
      <c r="B2" s="58"/>
      <c r="C2" s="58"/>
      <c r="D2" s="58"/>
      <c r="E2" s="58"/>
      <c r="F2" s="58"/>
      <c r="G2" s="58"/>
      <c r="H2" s="58"/>
      <c r="I2" s="58"/>
    </row>
    <row r="3" spans="1:11" s="3" customFormat="1" ht="15" x14ac:dyDescent="0.25">
      <c r="A3" s="58" t="str">
        <f>"Quarter Ending "&amp;CONCATENATE(TEXT(EDATE($C$8,0),"mmmmmmmmmmmmmm")," ",TEXT(YEAR(EDATE($C$8,0)),0))</f>
        <v>Quarter Ending December 2024</v>
      </c>
      <c r="B3" s="58"/>
      <c r="C3" s="58"/>
      <c r="D3" s="58"/>
      <c r="E3" s="58"/>
      <c r="F3" s="58"/>
      <c r="G3" s="58"/>
      <c r="H3" s="58"/>
      <c r="I3" s="58"/>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45261</v>
      </c>
      <c r="C8" s="12">
        <f>DATE(YEAR(B8)+1,MONTH(B8),DAY(B8))</f>
        <v>45627</v>
      </c>
      <c r="D8" s="10" t="s">
        <v>17</v>
      </c>
      <c r="E8" s="12">
        <f>B8</f>
        <v>45261</v>
      </c>
      <c r="F8" s="12">
        <f>C8</f>
        <v>45627</v>
      </c>
      <c r="G8" s="12">
        <f>E8</f>
        <v>45261</v>
      </c>
      <c r="H8" s="12">
        <f>F8</f>
        <v>45627</v>
      </c>
      <c r="I8" s="10" t="s">
        <v>29</v>
      </c>
    </row>
    <row r="9" spans="1:11" ht="15" x14ac:dyDescent="0.25">
      <c r="B9" s="4"/>
      <c r="D9" s="4"/>
      <c r="E9" s="4"/>
      <c r="F9" s="4"/>
      <c r="K9" s="3"/>
    </row>
    <row r="10" spans="1:11" ht="14.25" customHeight="1" x14ac:dyDescent="0.25">
      <c r="A10" s="5" t="s">
        <v>5</v>
      </c>
      <c r="B10" s="13">
        <v>4681</v>
      </c>
      <c r="C10" s="13">
        <v>4303</v>
      </c>
      <c r="D10" s="14">
        <f t="shared" ref="D10:D21" si="0">(C10/B10)-1</f>
        <v>-8.0751976073488607E-2</v>
      </c>
      <c r="E10" s="15">
        <v>336686653</v>
      </c>
      <c r="F10" s="15">
        <v>309313644</v>
      </c>
      <c r="G10" s="15">
        <v>20201182</v>
      </c>
      <c r="H10" s="15">
        <v>18558804</v>
      </c>
      <c r="I10" s="14">
        <f>(H10/G10)-1</f>
        <v>-8.1301084263287193E-2</v>
      </c>
      <c r="K10" s="3"/>
    </row>
    <row r="11" spans="1:11" ht="14.25" customHeight="1" x14ac:dyDescent="0.25">
      <c r="A11" s="5" t="s">
        <v>1</v>
      </c>
      <c r="B11" s="13">
        <v>3493</v>
      </c>
      <c r="C11" s="13">
        <v>3346</v>
      </c>
      <c r="D11" s="14">
        <f t="shared" si="0"/>
        <v>-4.2084168336673389E-2</v>
      </c>
      <c r="E11" s="15">
        <v>1078007155</v>
      </c>
      <c r="F11" s="15">
        <v>1041082143</v>
      </c>
      <c r="G11" s="15">
        <v>64680429</v>
      </c>
      <c r="H11" s="15">
        <v>62464929</v>
      </c>
      <c r="I11" s="14">
        <f t="shared" ref="I11:I21" si="1">(H11/G11)-1</f>
        <v>-3.4253019564851717E-2</v>
      </c>
      <c r="K11" s="3"/>
    </row>
    <row r="12" spans="1:11" ht="14.25" customHeight="1" x14ac:dyDescent="0.25">
      <c r="A12" s="5" t="s">
        <v>7</v>
      </c>
      <c r="B12" s="13">
        <v>23561</v>
      </c>
      <c r="C12" s="13">
        <v>23567</v>
      </c>
      <c r="D12" s="14">
        <f t="shared" si="0"/>
        <v>2.5465812147196232E-4</v>
      </c>
      <c r="E12" s="15">
        <v>1397747209</v>
      </c>
      <c r="F12" s="15">
        <v>1382836478</v>
      </c>
      <c r="G12" s="15">
        <v>83855774</v>
      </c>
      <c r="H12" s="15">
        <v>82961284</v>
      </c>
      <c r="I12" s="14">
        <f t="shared" si="1"/>
        <v>-1.0667005470607172E-2</v>
      </c>
      <c r="K12" s="3"/>
    </row>
    <row r="13" spans="1:11" ht="14.25" customHeight="1" x14ac:dyDescent="0.25">
      <c r="A13" s="5" t="s">
        <v>3</v>
      </c>
      <c r="B13" s="13">
        <v>7486</v>
      </c>
      <c r="C13" s="13">
        <v>7336</v>
      </c>
      <c r="D13" s="14">
        <f t="shared" si="0"/>
        <v>-2.0037403152551425E-2</v>
      </c>
      <c r="E13" s="15">
        <v>1032604704</v>
      </c>
      <c r="F13" s="15">
        <v>1020160165</v>
      </c>
      <c r="G13" s="15">
        <v>61956090</v>
      </c>
      <c r="H13" s="15">
        <v>61205292</v>
      </c>
      <c r="I13" s="14">
        <f t="shared" si="1"/>
        <v>-1.2118227602807119E-2</v>
      </c>
      <c r="K13" s="3"/>
    </row>
    <row r="14" spans="1:11" ht="14.25" customHeight="1" x14ac:dyDescent="0.25">
      <c r="A14" s="5" t="s">
        <v>2</v>
      </c>
      <c r="B14" s="13">
        <v>5891</v>
      </c>
      <c r="C14" s="13">
        <v>6036</v>
      </c>
      <c r="D14" s="14">
        <f t="shared" si="0"/>
        <v>2.461381768799864E-2</v>
      </c>
      <c r="E14" s="15">
        <v>1477617872</v>
      </c>
      <c r="F14" s="15">
        <v>1463256648</v>
      </c>
      <c r="G14" s="15">
        <v>88655704</v>
      </c>
      <c r="H14" s="15">
        <v>87794584</v>
      </c>
      <c r="I14" s="14">
        <f t="shared" si="1"/>
        <v>-9.7130806157718075E-3</v>
      </c>
      <c r="K14" s="3"/>
    </row>
    <row r="15" spans="1:11" ht="14.25" customHeight="1" x14ac:dyDescent="0.25">
      <c r="A15" s="5" t="s">
        <v>6</v>
      </c>
      <c r="B15" s="13">
        <v>3603</v>
      </c>
      <c r="C15" s="13">
        <v>3307</v>
      </c>
      <c r="D15" s="14">
        <f t="shared" si="0"/>
        <v>-8.2153760754926419E-2</v>
      </c>
      <c r="E15" s="15">
        <v>400982457</v>
      </c>
      <c r="F15" s="15">
        <v>381080237</v>
      </c>
      <c r="G15" s="15">
        <v>24058948</v>
      </c>
      <c r="H15" s="15">
        <v>22864814</v>
      </c>
      <c r="I15" s="14">
        <f t="shared" si="1"/>
        <v>-4.9633674755853785E-2</v>
      </c>
      <c r="K15" s="3"/>
    </row>
    <row r="16" spans="1:11" ht="14.25" customHeight="1" x14ac:dyDescent="0.25">
      <c r="A16" s="5" t="s">
        <v>10</v>
      </c>
      <c r="B16" s="13">
        <v>39598</v>
      </c>
      <c r="C16" s="13">
        <v>37007</v>
      </c>
      <c r="D16" s="14">
        <f t="shared" si="0"/>
        <v>-6.5432597605939669E-2</v>
      </c>
      <c r="E16" s="15">
        <v>1574071399</v>
      </c>
      <c r="F16" s="15">
        <v>1427776288</v>
      </c>
      <c r="G16" s="15">
        <v>94443114</v>
      </c>
      <c r="H16" s="15">
        <v>85665947</v>
      </c>
      <c r="I16" s="14">
        <f t="shared" si="1"/>
        <v>-9.2936018606925686E-2</v>
      </c>
      <c r="K16" s="3"/>
    </row>
    <row r="17" spans="1:11" ht="14.25" customHeight="1" x14ac:dyDescent="0.25">
      <c r="A17" s="5" t="s">
        <v>4</v>
      </c>
      <c r="B17" s="13">
        <v>6693</v>
      </c>
      <c r="C17" s="13">
        <v>6438</v>
      </c>
      <c r="D17" s="14">
        <f t="shared" si="0"/>
        <v>-3.8099506947557149E-2</v>
      </c>
      <c r="E17" s="15">
        <v>618332258</v>
      </c>
      <c r="F17" s="15">
        <v>626061956</v>
      </c>
      <c r="G17" s="15">
        <v>37099903</v>
      </c>
      <c r="H17" s="15">
        <v>37563681</v>
      </c>
      <c r="I17" s="14">
        <f t="shared" si="1"/>
        <v>1.2500787400980595E-2</v>
      </c>
      <c r="K17" s="3"/>
    </row>
    <row r="18" spans="1:11" ht="14.25" customHeight="1" x14ac:dyDescent="0.25">
      <c r="A18" s="5" t="s">
        <v>9</v>
      </c>
      <c r="B18" s="13">
        <v>73560</v>
      </c>
      <c r="C18" s="13">
        <v>71927</v>
      </c>
      <c r="D18" s="14">
        <f t="shared" si="0"/>
        <v>-2.2199564980967867E-2</v>
      </c>
      <c r="E18" s="15">
        <v>1874762568</v>
      </c>
      <c r="F18" s="15">
        <v>1833849470</v>
      </c>
      <c r="G18" s="15">
        <v>110483336</v>
      </c>
      <c r="H18" s="15">
        <v>108140351</v>
      </c>
      <c r="I18" s="14">
        <f t="shared" si="1"/>
        <v>-2.120668224572797E-2</v>
      </c>
      <c r="K18" s="3"/>
    </row>
    <row r="19" spans="1:11" ht="14.25" customHeight="1" x14ac:dyDescent="0.25">
      <c r="A19" s="5" t="s">
        <v>8</v>
      </c>
      <c r="B19" s="13">
        <v>25279</v>
      </c>
      <c r="C19" s="13">
        <v>23707</v>
      </c>
      <c r="D19" s="14">
        <f t="shared" si="0"/>
        <v>-6.2186004193203859E-2</v>
      </c>
      <c r="E19" s="15">
        <v>1143515346</v>
      </c>
      <c r="F19" s="15">
        <v>1095729170</v>
      </c>
      <c r="G19" s="15">
        <v>68603729</v>
      </c>
      <c r="H19" s="15">
        <v>65735279</v>
      </c>
      <c r="I19" s="14">
        <f t="shared" si="1"/>
        <v>-4.181186710710727E-2</v>
      </c>
      <c r="K19" s="3"/>
    </row>
    <row r="20" spans="1:11" ht="14.25" customHeight="1" x14ac:dyDescent="0.25">
      <c r="A20" s="5" t="s">
        <v>24</v>
      </c>
      <c r="B20" s="13">
        <v>9456</v>
      </c>
      <c r="C20" s="13">
        <v>9444</v>
      </c>
      <c r="D20" s="14">
        <f t="shared" si="0"/>
        <v>-1.2690355329949554E-3</v>
      </c>
      <c r="E20" s="15">
        <v>860378900</v>
      </c>
      <c r="F20" s="15">
        <v>962307718</v>
      </c>
      <c r="G20" s="15">
        <v>51572347</v>
      </c>
      <c r="H20" s="15">
        <v>57690902</v>
      </c>
      <c r="I20" s="14">
        <f t="shared" si="1"/>
        <v>0.11864022787250694</v>
      </c>
      <c r="K20" s="3"/>
    </row>
    <row r="21" spans="1:11" ht="14.25" customHeight="1" x14ac:dyDescent="0.25">
      <c r="A21" s="5" t="s">
        <v>25</v>
      </c>
      <c r="B21" s="40">
        <v>11731</v>
      </c>
      <c r="C21" s="40">
        <v>12077</v>
      </c>
      <c r="D21" s="41">
        <f t="shared" si="0"/>
        <v>2.9494501747506563E-2</v>
      </c>
      <c r="E21" s="42">
        <v>1446238685</v>
      </c>
      <c r="F21" s="42">
        <v>1393980315</v>
      </c>
      <c r="G21" s="42">
        <v>86774304</v>
      </c>
      <c r="H21" s="42">
        <v>83638819</v>
      </c>
      <c r="I21" s="41">
        <f t="shared" si="1"/>
        <v>-3.6133796014082731E-2</v>
      </c>
      <c r="K21" s="3"/>
    </row>
    <row r="22" spans="1:11" ht="14.25" customHeight="1" x14ac:dyDescent="0.25">
      <c r="D22" s="14"/>
      <c r="G22" s="15"/>
      <c r="H22" s="15"/>
      <c r="I22" s="14"/>
      <c r="K22" s="3"/>
    </row>
    <row r="23" spans="1:11" ht="14.25" customHeight="1" x14ac:dyDescent="0.25">
      <c r="A23" s="1" t="s">
        <v>21</v>
      </c>
      <c r="B23" s="13">
        <f>SUM(B10:B21)</f>
        <v>215032</v>
      </c>
      <c r="C23" s="13">
        <f>SUM(C10:C21)</f>
        <v>208495</v>
      </c>
      <c r="D23" s="14">
        <f>(C23/B23)-1</f>
        <v>-3.0400126492801105E-2</v>
      </c>
      <c r="E23" s="15">
        <f>SUM(E10:E22)</f>
        <v>13240945206</v>
      </c>
      <c r="F23" s="15">
        <f>SUM(F10:F22)</f>
        <v>12937434232</v>
      </c>
      <c r="G23" s="15">
        <f>SUM(G10:G21)</f>
        <v>792384860</v>
      </c>
      <c r="H23" s="15">
        <f>SUM(H10:H21)</f>
        <v>774284686</v>
      </c>
      <c r="I23" s="14">
        <f>(H23/G23)-1</f>
        <v>-2.2842655019935654E-2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58" t="s">
        <v>30</v>
      </c>
      <c r="B1" s="58"/>
      <c r="C1" s="58"/>
      <c r="D1" s="58"/>
      <c r="E1" s="58"/>
      <c r="F1" s="58"/>
      <c r="G1" s="58"/>
      <c r="H1" s="58"/>
      <c r="I1" s="58"/>
    </row>
    <row r="2" spans="1:9" s="3" customFormat="1" ht="15" x14ac:dyDescent="0.25">
      <c r="A2" s="58" t="s">
        <v>18</v>
      </c>
      <c r="B2" s="58"/>
      <c r="C2" s="58"/>
      <c r="D2" s="58"/>
      <c r="E2" s="58"/>
      <c r="F2" s="58"/>
      <c r="G2" s="58"/>
      <c r="H2" s="58"/>
      <c r="I2" s="58"/>
    </row>
    <row r="3" spans="1:9" s="3" customFormat="1" ht="15" x14ac:dyDescent="0.25">
      <c r="A3" s="58" t="str">
        <f>'Table 1. Retail Sales Tax'!A3:I3</f>
        <v>Quarter Ending December 2024</v>
      </c>
      <c r="B3" s="58"/>
      <c r="C3" s="58"/>
      <c r="D3" s="58"/>
      <c r="E3" s="58"/>
      <c r="F3" s="58"/>
      <c r="G3" s="58"/>
      <c r="H3" s="58"/>
      <c r="I3" s="58"/>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45261</v>
      </c>
      <c r="C8" s="12">
        <f>'Table 1. Retail Sales Tax'!C8</f>
        <v>45627</v>
      </c>
      <c r="D8" s="10" t="s">
        <v>17</v>
      </c>
      <c r="E8" s="12">
        <f>'Table 1. Retail Sales Tax'!E8</f>
        <v>45261</v>
      </c>
      <c r="F8" s="12">
        <f>'Table 1. Retail Sales Tax'!F8</f>
        <v>45627</v>
      </c>
      <c r="G8" s="12">
        <f>'Table 1. Retail Sales Tax'!G8</f>
        <v>45261</v>
      </c>
      <c r="H8" s="12">
        <f>'Table 1. Retail Sales Tax'!H8</f>
        <v>45627</v>
      </c>
      <c r="I8" s="10" t="s">
        <v>29</v>
      </c>
    </row>
    <row r="9" spans="1:9" x14ac:dyDescent="0.2">
      <c r="B9" s="4"/>
      <c r="D9" s="4"/>
      <c r="E9" s="4"/>
      <c r="F9" s="4"/>
    </row>
    <row r="10" spans="1:9" x14ac:dyDescent="0.2">
      <c r="A10" s="5" t="s">
        <v>5</v>
      </c>
      <c r="B10" s="13">
        <f>'Table 1. Retail Sales Tax'!B10+'Table 2. Retail Use Tax'!B10</f>
        <v>4794</v>
      </c>
      <c r="C10" s="13">
        <f>'Table 1. Retail Sales Tax'!C10+'Table 2. Retail Use Tax'!C10</f>
        <v>4397</v>
      </c>
      <c r="D10" s="14">
        <f t="shared" ref="D10:D21" si="0">(C10/B10)-1</f>
        <v>-8.2811848143512723E-2</v>
      </c>
      <c r="E10" s="15">
        <f>'Table 1. Retail Sales Tax'!E10+'Table 2. Retail Use Tax'!E10</f>
        <v>348738060</v>
      </c>
      <c r="F10" s="15">
        <f>'Table 1. Retail Sales Tax'!F10+'Table 2. Retail Use Tax'!F10</f>
        <v>319506228</v>
      </c>
      <c r="G10" s="15">
        <f>'Table 1. Retail Sales Tax'!G10+'Table 2. Retail Use Tax'!G10</f>
        <v>20924266</v>
      </c>
      <c r="H10" s="15">
        <f>'Table 1. Retail Sales Tax'!H10+'Table 2. Retail Use Tax'!H10</f>
        <v>19170359</v>
      </c>
      <c r="I10" s="14">
        <f t="shared" ref="I10:I21" si="1">(H10/G10)-1</f>
        <v>-8.3821673840315358E-2</v>
      </c>
    </row>
    <row r="11" spans="1:9" x14ac:dyDescent="0.2">
      <c r="A11" s="5" t="s">
        <v>1</v>
      </c>
      <c r="B11" s="13">
        <f>'Table 1. Retail Sales Tax'!B11+'Table 2. Retail Use Tax'!B11</f>
        <v>3685</v>
      </c>
      <c r="C11" s="13">
        <f>'Table 1. Retail Sales Tax'!C11+'Table 2. Retail Use Tax'!C11</f>
        <v>3530</v>
      </c>
      <c r="D11" s="14">
        <f t="shared" si="0"/>
        <v>-4.2062415196743586E-2</v>
      </c>
      <c r="E11" s="15">
        <f>'Table 1. Retail Sales Tax'!E11+'Table 2. Retail Use Tax'!E11</f>
        <v>1091795313</v>
      </c>
      <c r="F11" s="15">
        <f>'Table 1. Retail Sales Tax'!F11+'Table 2. Retail Use Tax'!F11</f>
        <v>1049880499</v>
      </c>
      <c r="G11" s="15">
        <f>'Table 1. Retail Sales Tax'!G11+'Table 2. Retail Use Tax'!G11</f>
        <v>65507718</v>
      </c>
      <c r="H11" s="15">
        <f>'Table 1. Retail Sales Tax'!H11+'Table 2. Retail Use Tax'!H11</f>
        <v>62992830</v>
      </c>
      <c r="I11" s="14">
        <f t="shared" si="1"/>
        <v>-3.8390712984384567E-2</v>
      </c>
    </row>
    <row r="12" spans="1:9" x14ac:dyDescent="0.2">
      <c r="A12" s="5" t="s">
        <v>7</v>
      </c>
      <c r="B12" s="13">
        <f>'Table 1. Retail Sales Tax'!B12+'Table 2. Retail Use Tax'!B12</f>
        <v>23620</v>
      </c>
      <c r="C12" s="13">
        <f>'Table 1. Retail Sales Tax'!C12+'Table 2. Retail Use Tax'!C12</f>
        <v>23623</v>
      </c>
      <c r="D12" s="14">
        <f t="shared" si="0"/>
        <v>1.2701100762058104E-4</v>
      </c>
      <c r="E12" s="15">
        <f>'Table 1. Retail Sales Tax'!E12+'Table 2. Retail Use Tax'!E12</f>
        <v>1400728032</v>
      </c>
      <c r="F12" s="15">
        <f>'Table 1. Retail Sales Tax'!F12+'Table 2. Retail Use Tax'!F12</f>
        <v>1385430579</v>
      </c>
      <c r="G12" s="15">
        <f>'Table 1. Retail Sales Tax'!G12+'Table 2. Retail Use Tax'!G12</f>
        <v>84034623</v>
      </c>
      <c r="H12" s="15">
        <f>'Table 1. Retail Sales Tax'!H12+'Table 2. Retail Use Tax'!H12</f>
        <v>83116930</v>
      </c>
      <c r="I12" s="14">
        <f t="shared" si="1"/>
        <v>-1.0920415505404235E-2</v>
      </c>
    </row>
    <row r="13" spans="1:9" x14ac:dyDescent="0.2">
      <c r="A13" s="5" t="s">
        <v>3</v>
      </c>
      <c r="B13" s="13">
        <f>'Table 1. Retail Sales Tax'!B13+'Table 2. Retail Use Tax'!B13</f>
        <v>7532</v>
      </c>
      <c r="C13" s="13">
        <f>'Table 1. Retail Sales Tax'!C13+'Table 2. Retail Use Tax'!C13</f>
        <v>7375</v>
      </c>
      <c r="D13" s="14">
        <f t="shared" si="0"/>
        <v>-2.084439723844933E-2</v>
      </c>
      <c r="E13" s="15">
        <f>'Table 1. Retail Sales Tax'!E13+'Table 2. Retail Use Tax'!E13</f>
        <v>1033432634</v>
      </c>
      <c r="F13" s="15">
        <f>'Table 1. Retail Sales Tax'!F13+'Table 2. Retail Use Tax'!F13</f>
        <v>1020921998</v>
      </c>
      <c r="G13" s="15">
        <f>'Table 1. Retail Sales Tax'!G13+'Table 2. Retail Use Tax'!G13</f>
        <v>62005766</v>
      </c>
      <c r="H13" s="15">
        <f>'Table 1. Retail Sales Tax'!H13+'Table 2. Retail Use Tax'!H13</f>
        <v>61251002</v>
      </c>
      <c r="I13" s="14">
        <f t="shared" si="1"/>
        <v>-1.2172480862505553E-2</v>
      </c>
    </row>
    <row r="14" spans="1:9" x14ac:dyDescent="0.2">
      <c r="A14" s="5" t="s">
        <v>2</v>
      </c>
      <c r="B14" s="13">
        <f>'Table 1. Retail Sales Tax'!B14+'Table 2. Retail Use Tax'!B14</f>
        <v>6277</v>
      </c>
      <c r="C14" s="13">
        <f>'Table 1. Retail Sales Tax'!C14+'Table 2. Retail Use Tax'!C14</f>
        <v>6414</v>
      </c>
      <c r="D14" s="14">
        <f t="shared" si="0"/>
        <v>2.182571292018487E-2</v>
      </c>
      <c r="E14" s="15">
        <f>'Table 1. Retail Sales Tax'!E14+'Table 2. Retail Use Tax'!E14</f>
        <v>1611137314</v>
      </c>
      <c r="F14" s="15">
        <f>'Table 1. Retail Sales Tax'!F14+'Table 2. Retail Use Tax'!F14</f>
        <v>1604737287</v>
      </c>
      <c r="G14" s="15">
        <f>'Table 1. Retail Sales Tax'!G14+'Table 2. Retail Use Tax'!G14</f>
        <v>96666871</v>
      </c>
      <c r="H14" s="15">
        <f>'Table 1. Retail Sales Tax'!H14+'Table 2. Retail Use Tax'!H14</f>
        <v>96283422</v>
      </c>
      <c r="I14" s="14">
        <f t="shared" si="1"/>
        <v>-3.9667054083089015E-3</v>
      </c>
    </row>
    <row r="15" spans="1:9" x14ac:dyDescent="0.2">
      <c r="A15" s="5" t="s">
        <v>6</v>
      </c>
      <c r="B15" s="13">
        <f>'Table 1. Retail Sales Tax'!B15+'Table 2. Retail Use Tax'!B15</f>
        <v>3821</v>
      </c>
      <c r="C15" s="13">
        <f>'Table 1. Retail Sales Tax'!C15+'Table 2. Retail Use Tax'!C15</f>
        <v>3515</v>
      </c>
      <c r="D15" s="14">
        <f t="shared" si="0"/>
        <v>-8.0083747710023578E-2</v>
      </c>
      <c r="E15" s="15">
        <f>'Table 1. Retail Sales Tax'!E15+'Table 2. Retail Use Tax'!E15</f>
        <v>434693543</v>
      </c>
      <c r="F15" s="15">
        <f>'Table 1. Retail Sales Tax'!F15+'Table 2. Retail Use Tax'!F15</f>
        <v>412869540</v>
      </c>
      <c r="G15" s="15">
        <f>'Table 1. Retail Sales Tax'!G15+'Table 2. Retail Use Tax'!G15</f>
        <v>26081613</v>
      </c>
      <c r="H15" s="15">
        <f>'Table 1. Retail Sales Tax'!H15+'Table 2. Retail Use Tax'!H15</f>
        <v>24772172</v>
      </c>
      <c r="I15" s="14">
        <f t="shared" si="1"/>
        <v>-5.0205522181469342E-2</v>
      </c>
    </row>
    <row r="16" spans="1:9" x14ac:dyDescent="0.2">
      <c r="A16" s="5" t="s">
        <v>10</v>
      </c>
      <c r="B16" s="13">
        <f>'Table 1. Retail Sales Tax'!B16+'Table 2. Retail Use Tax'!B16</f>
        <v>59896</v>
      </c>
      <c r="C16" s="13">
        <f>'Table 1. Retail Sales Tax'!C16+'Table 2. Retail Use Tax'!C16</f>
        <v>56729</v>
      </c>
      <c r="D16" s="14">
        <f t="shared" si="0"/>
        <v>-5.287498330439433E-2</v>
      </c>
      <c r="E16" s="15">
        <f>'Table 1. Retail Sales Tax'!E16+'Table 2. Retail Use Tax'!E16</f>
        <v>3011325225</v>
      </c>
      <c r="F16" s="15">
        <f>'Table 1. Retail Sales Tax'!F16+'Table 2. Retail Use Tax'!F16</f>
        <v>2683692744</v>
      </c>
      <c r="G16" s="15">
        <f>'Table 1. Retail Sales Tax'!G16+'Table 2. Retail Use Tax'!G16</f>
        <v>180678345</v>
      </c>
      <c r="H16" s="15">
        <f>'Table 1. Retail Sales Tax'!H16+'Table 2. Retail Use Tax'!H16</f>
        <v>161020935</v>
      </c>
      <c r="I16" s="14">
        <f t="shared" si="1"/>
        <v>-0.10879781968337154</v>
      </c>
    </row>
    <row r="17" spans="1:9" x14ac:dyDescent="0.2">
      <c r="A17" s="5" t="s">
        <v>4</v>
      </c>
      <c r="B17" s="13">
        <f>'Table 1. Retail Sales Tax'!B17+'Table 2. Retail Use Tax'!B17</f>
        <v>7101</v>
      </c>
      <c r="C17" s="13">
        <f>'Table 1. Retail Sales Tax'!C17+'Table 2. Retail Use Tax'!C17</f>
        <v>6813</v>
      </c>
      <c r="D17" s="14">
        <f t="shared" si="0"/>
        <v>-4.0557667934093766E-2</v>
      </c>
      <c r="E17" s="15">
        <f>'Table 1. Retail Sales Tax'!E17+'Table 2. Retail Use Tax'!E17</f>
        <v>1716983637</v>
      </c>
      <c r="F17" s="15">
        <f>'Table 1. Retail Sales Tax'!F17+'Table 2. Retail Use Tax'!F17</f>
        <v>1830911460</v>
      </c>
      <c r="G17" s="15">
        <f>'Table 1. Retail Sales Tax'!G17+'Table 2. Retail Use Tax'!G17</f>
        <v>103018986</v>
      </c>
      <c r="H17" s="15">
        <f>'Table 1. Retail Sales Tax'!H17+'Table 2. Retail Use Tax'!H17</f>
        <v>109854651</v>
      </c>
      <c r="I17" s="14">
        <f t="shared" si="1"/>
        <v>6.635344867401427E-2</v>
      </c>
    </row>
    <row r="18" spans="1:9" x14ac:dyDescent="0.2">
      <c r="A18" s="5" t="s">
        <v>9</v>
      </c>
      <c r="B18" s="13">
        <f>'Table 1. Retail Sales Tax'!B18+'Table 2. Retail Use Tax'!B18</f>
        <v>77289</v>
      </c>
      <c r="C18" s="13">
        <f>'Table 1. Retail Sales Tax'!C18+'Table 2. Retail Use Tax'!C18</f>
        <v>75585</v>
      </c>
      <c r="D18" s="14">
        <f t="shared" si="0"/>
        <v>-2.2047121841400452E-2</v>
      </c>
      <c r="E18" s="15">
        <f>'Table 1. Retail Sales Tax'!E18+'Table 2. Retail Use Tax'!E18</f>
        <v>2179026521</v>
      </c>
      <c r="F18" s="15">
        <f>'Table 1. Retail Sales Tax'!F18+'Table 2. Retail Use Tax'!F18</f>
        <v>2143035725</v>
      </c>
      <c r="G18" s="15">
        <f>'Table 1. Retail Sales Tax'!G18+'Table 2. Retail Use Tax'!G18</f>
        <v>128739174</v>
      </c>
      <c r="H18" s="15">
        <f>'Table 1. Retail Sales Tax'!H18+'Table 2. Retail Use Tax'!H18</f>
        <v>126691527</v>
      </c>
      <c r="I18" s="14">
        <f t="shared" si="1"/>
        <v>-1.5905391780748901E-2</v>
      </c>
    </row>
    <row r="19" spans="1:9" x14ac:dyDescent="0.2">
      <c r="A19" s="5" t="s">
        <v>8</v>
      </c>
      <c r="B19" s="13">
        <f>'Table 1. Retail Sales Tax'!B19+'Table 2. Retail Use Tax'!B19</f>
        <v>26104</v>
      </c>
      <c r="C19" s="13">
        <f>'Table 1. Retail Sales Tax'!C19+'Table 2. Retail Use Tax'!C19</f>
        <v>24494</v>
      </c>
      <c r="D19" s="14">
        <f t="shared" si="0"/>
        <v>-6.1676371437327626E-2</v>
      </c>
      <c r="E19" s="15">
        <f>'Table 1. Retail Sales Tax'!E19+'Table 2. Retail Use Tax'!E19</f>
        <v>1261388078</v>
      </c>
      <c r="F19" s="15">
        <f>'Table 1. Retail Sales Tax'!F19+'Table 2. Retail Use Tax'!F19</f>
        <v>1200368885</v>
      </c>
      <c r="G19" s="15">
        <f>'Table 1. Retail Sales Tax'!G19+'Table 2. Retail Use Tax'!G19</f>
        <v>75676093</v>
      </c>
      <c r="H19" s="15">
        <f>'Table 1. Retail Sales Tax'!H19+'Table 2. Retail Use Tax'!H19</f>
        <v>72013662</v>
      </c>
      <c r="I19" s="14">
        <f t="shared" si="1"/>
        <v>-4.8396142755414151E-2</v>
      </c>
    </row>
    <row r="20" spans="1:9" x14ac:dyDescent="0.2">
      <c r="A20" s="5" t="s">
        <v>24</v>
      </c>
      <c r="B20" s="13">
        <f>'Table 1. Retail Sales Tax'!B20+'Table 2. Retail Use Tax'!B20</f>
        <v>9704</v>
      </c>
      <c r="C20" s="13">
        <f>'Table 1. Retail Sales Tax'!C20+'Table 2. Retail Use Tax'!C20</f>
        <v>9696</v>
      </c>
      <c r="D20" s="14">
        <f t="shared" si="0"/>
        <v>-8.2440230832647732E-4</v>
      </c>
      <c r="E20" s="15">
        <f>'Table 1. Retail Sales Tax'!E20+'Table 2. Retail Use Tax'!E20</f>
        <v>965651717</v>
      </c>
      <c r="F20" s="15">
        <f>'Table 1. Retail Sales Tax'!F20+'Table 2. Retail Use Tax'!F20</f>
        <v>1058199042</v>
      </c>
      <c r="G20" s="15">
        <f>'Table 1. Retail Sales Tax'!G20+'Table 2. Retail Use Tax'!G20</f>
        <v>57888716</v>
      </c>
      <c r="H20" s="15">
        <f>'Table 1. Retail Sales Tax'!H20+'Table 2. Retail Use Tax'!H20</f>
        <v>63444381</v>
      </c>
      <c r="I20" s="14">
        <f t="shared" si="1"/>
        <v>9.5971467047222037E-2</v>
      </c>
    </row>
    <row r="21" spans="1:9" x14ac:dyDescent="0.2">
      <c r="A21" s="5" t="s">
        <v>25</v>
      </c>
      <c r="B21" s="40">
        <f>'Table 1. Retail Sales Tax'!B21+'Table 2. Retail Use Tax'!B21</f>
        <v>13850</v>
      </c>
      <c r="C21" s="40">
        <f>'Table 1. Retail Sales Tax'!C21+'Table 2. Retail Use Tax'!C21</f>
        <v>14203</v>
      </c>
      <c r="D21" s="41">
        <f t="shared" si="0"/>
        <v>2.5487364620938591E-2</v>
      </c>
      <c r="E21" s="42">
        <f>'Table 1. Retail Sales Tax'!E21+'Table 2. Retail Use Tax'!E21</f>
        <v>1664046568</v>
      </c>
      <c r="F21" s="42">
        <f>'Table 1. Retail Sales Tax'!F21+'Table 2. Retail Use Tax'!F21</f>
        <v>1590946304</v>
      </c>
      <c r="G21" s="42">
        <f>'Table 1. Retail Sales Tax'!G21+'Table 2. Retail Use Tax'!G21</f>
        <v>99842777</v>
      </c>
      <c r="H21" s="42">
        <f>'Table 1. Retail Sales Tax'!H21+'Table 2. Retail Use Tax'!H21</f>
        <v>95456778</v>
      </c>
      <c r="I21" s="41">
        <f t="shared" si="1"/>
        <v>-4.3929056580627734E-2</v>
      </c>
    </row>
    <row r="22" spans="1:9" x14ac:dyDescent="0.2">
      <c r="D22" s="14"/>
      <c r="G22" s="15"/>
      <c r="H22" s="15"/>
      <c r="I22" s="14"/>
    </row>
    <row r="23" spans="1:9" x14ac:dyDescent="0.2">
      <c r="A23" s="1" t="s">
        <v>21</v>
      </c>
      <c r="B23" s="13">
        <f>SUM(B10:B21)</f>
        <v>243673</v>
      </c>
      <c r="C23" s="13">
        <f>SUM(C10:C21)</f>
        <v>236374</v>
      </c>
      <c r="D23" s="14">
        <f>(C23/B23)-1</f>
        <v>-2.9954077800987355E-2</v>
      </c>
      <c r="E23" s="15">
        <f>SUM(E10:E22)</f>
        <v>16718946642</v>
      </c>
      <c r="F23" s="15">
        <f>SUM(F10:F22)</f>
        <v>16300500291</v>
      </c>
      <c r="G23" s="15">
        <f>SUM(G10:G21)</f>
        <v>1001064948</v>
      </c>
      <c r="H23" s="15">
        <f>SUM(H10:H21)</f>
        <v>976068649</v>
      </c>
      <c r="I23" s="14">
        <f>(H23/G23)-1</f>
        <v>-2.4969707559873489E-2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H27" sqref="H27"/>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59" t="s">
        <v>33</v>
      </c>
      <c r="B1" s="59"/>
      <c r="C1" s="59"/>
      <c r="D1" s="59"/>
      <c r="E1" s="59"/>
      <c r="F1" s="59"/>
      <c r="G1" s="59"/>
      <c r="H1" s="59"/>
      <c r="I1" s="5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58" t="s">
        <v>18</v>
      </c>
      <c r="B2" s="58"/>
      <c r="C2" s="58"/>
      <c r="D2" s="58"/>
      <c r="E2" s="58"/>
      <c r="F2" s="58"/>
      <c r="G2" s="58"/>
      <c r="H2" s="58"/>
      <c r="I2" s="58"/>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59" t="str">
        <f>'Table 1A. Retail and Retail Use'!A3:I3</f>
        <v>Quarter Ending December 2024</v>
      </c>
      <c r="B3" s="59"/>
      <c r="C3" s="59"/>
      <c r="D3" s="59"/>
      <c r="E3" s="59"/>
      <c r="F3" s="59"/>
      <c r="G3" s="59"/>
      <c r="H3" s="59"/>
      <c r="I3" s="5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45261</v>
      </c>
      <c r="C8" s="12">
        <f>'Table 1. Retail Sales Tax'!C8</f>
        <v>45627</v>
      </c>
      <c r="D8" s="10" t="s">
        <v>17</v>
      </c>
      <c r="E8" s="12">
        <f>B8</f>
        <v>45261</v>
      </c>
      <c r="F8" s="12">
        <f>C8</f>
        <v>45627</v>
      </c>
      <c r="G8" s="12">
        <f>E8</f>
        <v>45261</v>
      </c>
      <c r="H8" s="12">
        <f>F8</f>
        <v>45627</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113</v>
      </c>
      <c r="C10" s="21">
        <v>94</v>
      </c>
      <c r="D10" s="22">
        <f>C10/B10-1</f>
        <v>-0.16814159292035402</v>
      </c>
      <c r="E10" s="23">
        <v>12051407</v>
      </c>
      <c r="F10" s="23">
        <v>10192584</v>
      </c>
      <c r="G10" s="23">
        <v>723084</v>
      </c>
      <c r="H10" s="23">
        <v>611555</v>
      </c>
      <c r="I10" s="22">
        <f>H10/G10-1</f>
        <v>-0.15424072445248405</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192</v>
      </c>
      <c r="C11" s="21">
        <v>184</v>
      </c>
      <c r="D11" s="22">
        <f t="shared" ref="D11:D23" si="0">C11/B11-1</f>
        <v>-4.166666666666663E-2</v>
      </c>
      <c r="E11" s="23">
        <v>13788158</v>
      </c>
      <c r="F11" s="23">
        <v>8798356</v>
      </c>
      <c r="G11" s="23">
        <v>827289</v>
      </c>
      <c r="H11" s="23">
        <v>527901</v>
      </c>
      <c r="I11" s="22">
        <f t="shared" ref="I11:I23" si="1">H11/G11-1</f>
        <v>-0.36189046391285273</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59</v>
      </c>
      <c r="C12" s="21">
        <v>56</v>
      </c>
      <c r="D12" s="22">
        <f t="shared" si="0"/>
        <v>-5.084745762711862E-2</v>
      </c>
      <c r="E12" s="23">
        <v>2980823</v>
      </c>
      <c r="F12" s="23">
        <v>2594101</v>
      </c>
      <c r="G12" s="23">
        <v>178849</v>
      </c>
      <c r="H12" s="23">
        <v>155646</v>
      </c>
      <c r="I12" s="22">
        <f t="shared" si="1"/>
        <v>-0.12973513969885209</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46</v>
      </c>
      <c r="C13" s="21">
        <v>39</v>
      </c>
      <c r="D13" s="22">
        <f t="shared" si="0"/>
        <v>-0.15217391304347827</v>
      </c>
      <c r="E13" s="23">
        <v>827930</v>
      </c>
      <c r="F13" s="23">
        <v>761833</v>
      </c>
      <c r="G13" s="23">
        <v>49676</v>
      </c>
      <c r="H13" s="23">
        <v>45710</v>
      </c>
      <c r="I13" s="22">
        <f t="shared" si="1"/>
        <v>-7.9837346002093579E-2</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386</v>
      </c>
      <c r="C14" s="21">
        <v>378</v>
      </c>
      <c r="D14" s="22">
        <f t="shared" si="0"/>
        <v>-2.0725388601036232E-2</v>
      </c>
      <c r="E14" s="23">
        <v>133519442</v>
      </c>
      <c r="F14" s="23">
        <v>141480639</v>
      </c>
      <c r="G14" s="23">
        <v>8011167</v>
      </c>
      <c r="H14" s="23">
        <v>8488838</v>
      </c>
      <c r="I14" s="22">
        <f t="shared" si="1"/>
        <v>5.9625645052711951E-2</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218</v>
      </c>
      <c r="C15" s="21">
        <v>208</v>
      </c>
      <c r="D15" s="22">
        <f t="shared" si="0"/>
        <v>-4.587155963302747E-2</v>
      </c>
      <c r="E15" s="23">
        <v>33711086</v>
      </c>
      <c r="F15" s="23">
        <v>31789303</v>
      </c>
      <c r="G15" s="23">
        <v>2022665</v>
      </c>
      <c r="H15" s="23">
        <v>1907358</v>
      </c>
      <c r="I15" s="22">
        <f t="shared" si="1"/>
        <v>-5.7007462926386698E-2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20298</v>
      </c>
      <c r="C16" s="21">
        <v>19722</v>
      </c>
      <c r="D16" s="22">
        <f t="shared" si="0"/>
        <v>-2.8377180017735704E-2</v>
      </c>
      <c r="E16" s="23">
        <v>1437253826</v>
      </c>
      <c r="F16" s="23">
        <v>1255916456</v>
      </c>
      <c r="G16" s="23">
        <v>86235231</v>
      </c>
      <c r="H16" s="23">
        <v>75354988</v>
      </c>
      <c r="I16" s="22">
        <f t="shared" si="1"/>
        <v>-0.1261693495086712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408</v>
      </c>
      <c r="C17" s="21">
        <v>375</v>
      </c>
      <c r="D17" s="22">
        <f t="shared" si="0"/>
        <v>-8.0882352941176516E-2</v>
      </c>
      <c r="E17" s="23">
        <v>1098651379</v>
      </c>
      <c r="F17" s="23">
        <v>1204849504</v>
      </c>
      <c r="G17" s="23">
        <v>65919083</v>
      </c>
      <c r="H17" s="23">
        <v>72290970</v>
      </c>
      <c r="I17" s="22">
        <f t="shared" si="1"/>
        <v>9.6662251809540578E-2</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3729</v>
      </c>
      <c r="C18" s="21">
        <v>3658</v>
      </c>
      <c r="D18" s="22">
        <f t="shared" si="0"/>
        <v>-1.9039957093054394E-2</v>
      </c>
      <c r="E18" s="23">
        <v>304263953</v>
      </c>
      <c r="F18" s="23">
        <v>309186255</v>
      </c>
      <c r="G18" s="23">
        <v>18255838</v>
      </c>
      <c r="H18" s="23">
        <v>18551176</v>
      </c>
      <c r="I18" s="22">
        <f t="shared" si="1"/>
        <v>1.6177729009207997E-2</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825</v>
      </c>
      <c r="C19" s="21">
        <v>787</v>
      </c>
      <c r="D19" s="22">
        <f t="shared" si="0"/>
        <v>-4.6060606060606024E-2</v>
      </c>
      <c r="E19" s="23">
        <v>117872732</v>
      </c>
      <c r="F19" s="23">
        <v>104639715</v>
      </c>
      <c r="G19" s="23">
        <v>7072364</v>
      </c>
      <c r="H19" s="23">
        <v>6278383</v>
      </c>
      <c r="I19" s="22">
        <f t="shared" si="1"/>
        <v>-0.11226529064397706</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248</v>
      </c>
      <c r="C20" s="21">
        <v>252</v>
      </c>
      <c r="D20" s="22">
        <f t="shared" si="0"/>
        <v>1.6129032258064502E-2</v>
      </c>
      <c r="E20" s="23">
        <v>105272817</v>
      </c>
      <c r="F20" s="23">
        <v>95891324</v>
      </c>
      <c r="G20" s="23">
        <v>6316369</v>
      </c>
      <c r="H20" s="23">
        <v>5753479</v>
      </c>
      <c r="I20" s="22">
        <f t="shared" si="1"/>
        <v>-8.9116072857681417E-2</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2119</v>
      </c>
      <c r="C21" s="36">
        <v>2126</v>
      </c>
      <c r="D21" s="37">
        <f t="shared" si="0"/>
        <v>3.303445021236362E-3</v>
      </c>
      <c r="E21" s="38">
        <v>217807883</v>
      </c>
      <c r="F21" s="38">
        <v>196965989</v>
      </c>
      <c r="G21" s="38">
        <v>13068473</v>
      </c>
      <c r="H21" s="38">
        <v>11817959</v>
      </c>
      <c r="I21" s="37">
        <f t="shared" si="1"/>
        <v>-9.5689373961288404E-2</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28641</v>
      </c>
      <c r="C23" s="21">
        <f>SUM(C10:C21)</f>
        <v>27879</v>
      </c>
      <c r="D23" s="22">
        <f t="shared" si="0"/>
        <v>-2.6605216298313583E-2</v>
      </c>
      <c r="E23" s="23">
        <f>SUM(E10:E21)</f>
        <v>3478001436</v>
      </c>
      <c r="F23" s="23">
        <f>SUM(F10:F21)</f>
        <v>3363066059</v>
      </c>
      <c r="G23" s="23">
        <f>SUM(G10:G21)</f>
        <v>208680088</v>
      </c>
      <c r="H23" s="23">
        <f>SUM(H10:H21)</f>
        <v>201783963</v>
      </c>
      <c r="I23" s="22">
        <f t="shared" si="1"/>
        <v>-3.3046396836865388E-2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50" t="s">
        <v>26</v>
      </c>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2"/>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x14ac:dyDescent="0.25">
      <c r="A28" s="33"/>
      <c r="B28" s="12"/>
      <c r="C28" s="12"/>
      <c r="D28" s="46"/>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c r="B31" s="21"/>
      <c r="C31" s="21"/>
      <c r="D31" s="22"/>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c r="B32" s="25"/>
      <c r="C32" s="25"/>
      <c r="D32" s="22"/>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c r="B33" s="25"/>
      <c r="C33" s="25"/>
      <c r="D33" s="22"/>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c r="B36" s="21"/>
      <c r="C36" s="21"/>
      <c r="D36" s="22"/>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c r="B37" s="25"/>
      <c r="C37" s="25"/>
      <c r="D37" s="22"/>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c r="B40" s="21"/>
      <c r="C40" s="21"/>
      <c r="D40" s="22"/>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c r="B41" s="25"/>
      <c r="C41" s="25"/>
      <c r="D41" s="22"/>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c r="B42" s="25"/>
      <c r="C42" s="25"/>
      <c r="D42" s="22"/>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B5027-D110-4C56-9534-F9750169802D}">
  <sheetPr codeName="Sheet5"/>
  <dimension ref="A1:IT22"/>
  <sheetViews>
    <sheetView showOutlineSymbols="0" zoomScaleNormal="100" workbookViewId="0">
      <selection activeCell="C24" sqref="C24"/>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60" t="s">
        <v>12</v>
      </c>
      <c r="B1" s="60"/>
      <c r="C1" s="60"/>
      <c r="D1" s="60"/>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60" t="str">
        <f>CONCATENATE(TEXT(EDATE($B$4,0),"mmmmmmmmmmmmmm")," ",TEXT(YEAR(EDATE($B$4,0)),0)," and ",TEXT(YEAR(EDATE($C$4,0)),0))</f>
        <v>December 2023 and 2024</v>
      </c>
      <c r="B2" s="60"/>
      <c r="C2" s="60"/>
      <c r="D2" s="60"/>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45261</v>
      </c>
      <c r="C4" s="12">
        <f>'Table 2. Retail Use Tax'!C8</f>
        <v>45627</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28641</v>
      </c>
      <c r="C7" s="47">
        <f>'Table 2. Retail Use Tax'!C23</f>
        <v>27879</v>
      </c>
      <c r="D7" s="22">
        <f>+(C7/B7)-1</f>
        <v>-2.6605216298313583E-2</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3478001436</v>
      </c>
      <c r="C8" s="48">
        <f>'Table 2. Retail Use Tax'!F23</f>
        <v>3363066059</v>
      </c>
      <c r="D8" s="22">
        <f>+(C8/B8)-1</f>
        <v>-3.3046385723228933E-2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208680088</v>
      </c>
      <c r="C9" s="48">
        <f>'Table 2. Retail Use Tax'!H23</f>
        <v>201783963</v>
      </c>
      <c r="D9" s="22">
        <f>+(C9/B9)-1</f>
        <v>-3.3046396836865388E-2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35</v>
      </c>
      <c r="C12" s="49" t="s">
        <v>35</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116431744.75</v>
      </c>
      <c r="C13" s="48">
        <v>112840113.12</v>
      </c>
      <c r="D13" s="22">
        <f>(C13/B13)-1</f>
        <v>-3.0847529062730028E-2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3698</v>
      </c>
      <c r="C16" s="47">
        <v>3466</v>
      </c>
      <c r="D16" s="22">
        <f>(C16/B16)-1</f>
        <v>-6.2736614386154632E-2</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204779341</v>
      </c>
      <c r="C17" s="48">
        <v>209552440</v>
      </c>
      <c r="D17" s="22">
        <f>(C17/B17)-1</f>
        <v>2.3308498682979906E-2</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12286761</v>
      </c>
      <c r="C18" s="48">
        <v>12573147</v>
      </c>
      <c r="D18" s="22">
        <f>(C18/B18)-1</f>
        <v>2.3308502541882214E-2</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34</v>
      </c>
    </row>
    <row r="22" spans="1:254" x14ac:dyDescent="0.2">
      <c r="A22" s="2"/>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0AEF-DD2B-436E-B69D-935268045F66}">
  <sheetPr codeName="Sheet6"/>
  <dimension ref="A1:F932"/>
  <sheetViews>
    <sheetView workbookViewId="0">
      <pane xSplit="2" ySplit="7" topLeftCell="C917" activePane="bottomRight" state="frozen"/>
      <selection pane="topRight" activeCell="C1" sqref="C1"/>
      <selection pane="bottomLeft" activeCell="A3" sqref="A3"/>
      <selection pane="bottomRight" activeCell="I925" sqref="I925"/>
    </sheetView>
  </sheetViews>
  <sheetFormatPr defaultRowHeight="14.25" x14ac:dyDescent="0.2"/>
  <cols>
    <col min="1" max="1" width="10" style="66" bestFit="1" customWidth="1"/>
    <col min="2" max="2" width="13.109375" style="66" bestFit="1" customWidth="1"/>
    <col min="3" max="3" width="10" style="66" bestFit="1" customWidth="1"/>
    <col min="4" max="4" width="12.6640625" style="66" customWidth="1"/>
    <col min="5" max="5" width="10.5546875" style="66" bestFit="1" customWidth="1"/>
    <col min="6" max="6" width="9" style="75" bestFit="1" customWidth="1"/>
    <col min="7" max="16384" width="8.88671875" style="66"/>
  </cols>
  <sheetData>
    <row r="1" spans="1:6" ht="15" x14ac:dyDescent="0.25">
      <c r="A1" s="65" t="s">
        <v>39</v>
      </c>
      <c r="B1" s="65"/>
      <c r="C1" s="65"/>
      <c r="D1" s="65"/>
      <c r="E1" s="65"/>
      <c r="F1" s="65"/>
    </row>
    <row r="2" spans="1:6" ht="15" x14ac:dyDescent="0.25">
      <c r="A2" s="62" t="s">
        <v>40</v>
      </c>
      <c r="B2" s="62"/>
      <c r="C2" s="62"/>
      <c r="D2" s="62"/>
      <c r="E2" s="62"/>
      <c r="F2" s="62"/>
    </row>
    <row r="3" spans="1:6" ht="15" x14ac:dyDescent="0.25">
      <c r="A3" s="62" t="str">
        <f>'Table 2. Retail Use Tax'!A3:I3</f>
        <v>Quarter Ending December 2024</v>
      </c>
      <c r="B3" s="62"/>
      <c r="C3" s="62"/>
      <c r="D3" s="62"/>
      <c r="E3" s="62"/>
      <c r="F3" s="62"/>
    </row>
    <row r="4" spans="1:6" ht="15" x14ac:dyDescent="0.25">
      <c r="A4" s="65"/>
      <c r="B4" s="65"/>
      <c r="C4" s="65"/>
      <c r="D4" s="65"/>
      <c r="E4" s="65"/>
      <c r="F4" s="65"/>
    </row>
    <row r="5" spans="1:6" ht="75" customHeight="1" x14ac:dyDescent="0.2">
      <c r="A5" s="64" t="s">
        <v>41</v>
      </c>
      <c r="B5" s="64"/>
      <c r="C5" s="64"/>
      <c r="D5" s="64"/>
      <c r="E5" s="64"/>
      <c r="F5" s="64"/>
    </row>
    <row r="7" spans="1:6" ht="30" x14ac:dyDescent="0.25">
      <c r="A7" s="67" t="s">
        <v>42</v>
      </c>
      <c r="B7" s="67" t="s">
        <v>43</v>
      </c>
      <c r="C7" s="68" t="s">
        <v>13</v>
      </c>
      <c r="D7" s="69" t="s">
        <v>27</v>
      </c>
      <c r="E7" s="69" t="s">
        <v>11</v>
      </c>
      <c r="F7" s="70" t="s">
        <v>44</v>
      </c>
    </row>
    <row r="8" spans="1:6" x14ac:dyDescent="0.2">
      <c r="A8" s="66" t="s">
        <v>45</v>
      </c>
      <c r="B8" s="66" t="s">
        <v>46</v>
      </c>
      <c r="C8" s="71">
        <v>286</v>
      </c>
      <c r="D8" s="72">
        <v>11082905.310000001</v>
      </c>
      <c r="E8" s="72">
        <v>664294.78</v>
      </c>
      <c r="F8" s="73">
        <v>8.5818870467291026E-4</v>
      </c>
    </row>
    <row r="9" spans="1:6" x14ac:dyDescent="0.2">
      <c r="A9" s="66" t="s">
        <v>45</v>
      </c>
      <c r="B9" s="66" t="s">
        <v>45</v>
      </c>
      <c r="C9" s="71">
        <v>202</v>
      </c>
      <c r="D9" s="72">
        <v>10605106</v>
      </c>
      <c r="E9" s="72">
        <v>630784.98</v>
      </c>
      <c r="F9" s="73">
        <v>8.1489808622811633E-4</v>
      </c>
    </row>
    <row r="10" spans="1:6" x14ac:dyDescent="0.2">
      <c r="A10" s="66" t="s">
        <v>45</v>
      </c>
      <c r="B10" s="66" t="s">
        <v>47</v>
      </c>
      <c r="C10" s="71">
        <v>56</v>
      </c>
      <c r="D10" s="72">
        <v>1185997.49</v>
      </c>
      <c r="E10" s="72">
        <v>71159.83</v>
      </c>
      <c r="F10" s="73">
        <v>9.1929914506395029E-5</v>
      </c>
    </row>
    <row r="11" spans="1:6" x14ac:dyDescent="0.2">
      <c r="A11" s="66" t="s">
        <v>45</v>
      </c>
      <c r="B11" s="66" t="s">
        <v>48</v>
      </c>
      <c r="C11" s="71">
        <v>33</v>
      </c>
      <c r="D11" s="72">
        <v>514718.31</v>
      </c>
      <c r="E11" s="72">
        <v>30883.09</v>
      </c>
      <c r="F11" s="73">
        <v>3.9897226052863021E-5</v>
      </c>
    </row>
    <row r="12" spans="1:6" x14ac:dyDescent="0.2">
      <c r="A12" s="66" t="s">
        <v>45</v>
      </c>
      <c r="B12" s="66" t="s">
        <v>49</v>
      </c>
      <c r="C12" s="71">
        <v>28</v>
      </c>
      <c r="D12" s="72">
        <v>0</v>
      </c>
      <c r="E12" s="72">
        <v>0</v>
      </c>
      <c r="F12" s="73">
        <v>0</v>
      </c>
    </row>
    <row r="13" spans="1:6" x14ac:dyDescent="0.2">
      <c r="A13" s="66" t="s">
        <v>45</v>
      </c>
      <c r="B13" s="66" t="s">
        <v>50</v>
      </c>
      <c r="C13" s="71">
        <v>22</v>
      </c>
      <c r="D13" s="72">
        <v>232327.21</v>
      </c>
      <c r="E13" s="72">
        <v>13939.65</v>
      </c>
      <c r="F13" s="73">
        <v>1.800834589893019E-5</v>
      </c>
    </row>
    <row r="14" spans="1:6" x14ac:dyDescent="0.2">
      <c r="A14" s="66" t="s">
        <v>45</v>
      </c>
      <c r="B14" s="66" t="s">
        <v>51</v>
      </c>
      <c r="C14" s="71">
        <v>65</v>
      </c>
      <c r="D14" s="72">
        <v>944543.92</v>
      </c>
      <c r="E14" s="72">
        <v>56672.67</v>
      </c>
      <c r="F14" s="73">
        <v>7.3214251747778745E-5</v>
      </c>
    </row>
    <row r="15" spans="1:6" x14ac:dyDescent="0.2">
      <c r="A15" s="66" t="s">
        <v>45</v>
      </c>
      <c r="B15" s="66" t="s">
        <v>52</v>
      </c>
      <c r="C15" s="71">
        <v>692</v>
      </c>
      <c r="D15" s="72">
        <v>24565598.239999998</v>
      </c>
      <c r="E15" s="72">
        <v>1467735</v>
      </c>
      <c r="F15" s="73">
        <v>1.8961365291069936E-3</v>
      </c>
    </row>
    <row r="16" spans="1:6" x14ac:dyDescent="0.2">
      <c r="A16" s="66" t="s">
        <v>53</v>
      </c>
      <c r="B16" s="66" t="s">
        <v>54</v>
      </c>
      <c r="C16" s="71">
        <v>314</v>
      </c>
      <c r="D16" s="72">
        <v>10247962.75</v>
      </c>
      <c r="E16" s="72">
        <v>612036.30000000005</v>
      </c>
      <c r="F16" s="73">
        <v>7.9067705380704741E-4</v>
      </c>
    </row>
    <row r="17" spans="1:6" x14ac:dyDescent="0.2">
      <c r="A17" s="66" t="s">
        <v>53</v>
      </c>
      <c r="B17" s="66" t="s">
        <v>55</v>
      </c>
      <c r="C17" s="71">
        <v>18</v>
      </c>
      <c r="D17" s="72">
        <v>146597.49</v>
      </c>
      <c r="E17" s="72">
        <v>8795.85</v>
      </c>
      <c r="F17" s="73">
        <v>1.1363176928768306E-5</v>
      </c>
    </row>
    <row r="18" spans="1:6" x14ac:dyDescent="0.2">
      <c r="A18" s="66" t="s">
        <v>53</v>
      </c>
      <c r="B18" s="66" t="s">
        <v>51</v>
      </c>
      <c r="C18" s="71">
        <v>39</v>
      </c>
      <c r="D18" s="72">
        <v>151487.24</v>
      </c>
      <c r="E18" s="72">
        <v>9089.2199999999993</v>
      </c>
      <c r="F18" s="73">
        <v>1.1742175571945798E-5</v>
      </c>
    </row>
    <row r="19" spans="1:6" x14ac:dyDescent="0.2">
      <c r="A19" s="66" t="s">
        <v>53</v>
      </c>
      <c r="B19" s="66" t="s">
        <v>52</v>
      </c>
      <c r="C19" s="71">
        <v>371</v>
      </c>
      <c r="D19" s="72">
        <v>10546047.48</v>
      </c>
      <c r="E19" s="72">
        <v>629921.37</v>
      </c>
      <c r="F19" s="73">
        <v>8.137824063077614E-4</v>
      </c>
    </row>
    <row r="20" spans="1:6" x14ac:dyDescent="0.2">
      <c r="A20" s="66" t="s">
        <v>56</v>
      </c>
      <c r="B20" s="66" t="s">
        <v>57</v>
      </c>
      <c r="C20" s="71">
        <v>642</v>
      </c>
      <c r="D20" s="72">
        <v>23840914.48</v>
      </c>
      <c r="E20" s="72">
        <v>1429048.3</v>
      </c>
      <c r="F20" s="73">
        <v>1.8461579804857483E-3</v>
      </c>
    </row>
    <row r="21" spans="1:6" x14ac:dyDescent="0.2">
      <c r="A21" s="66" t="s">
        <v>56</v>
      </c>
      <c r="B21" s="66" t="s">
        <v>58</v>
      </c>
      <c r="C21" s="71">
        <v>281</v>
      </c>
      <c r="D21" s="72">
        <v>5087854.04</v>
      </c>
      <c r="E21" s="72">
        <v>304461.55</v>
      </c>
      <c r="F21" s="73">
        <v>3.9332758751650356E-4</v>
      </c>
    </row>
    <row r="22" spans="1:6" x14ac:dyDescent="0.2">
      <c r="A22" s="66" t="s">
        <v>56</v>
      </c>
      <c r="B22" s="66" t="s">
        <v>59</v>
      </c>
      <c r="C22" s="71">
        <v>172</v>
      </c>
      <c r="D22" s="72">
        <v>4933743.4400000004</v>
      </c>
      <c r="E22" s="72">
        <v>295998.65999999997</v>
      </c>
      <c r="F22" s="73">
        <v>3.8239455473414549E-4</v>
      </c>
    </row>
    <row r="23" spans="1:6" x14ac:dyDescent="0.2">
      <c r="A23" s="66" t="s">
        <v>56</v>
      </c>
      <c r="B23" s="66" t="s">
        <v>60</v>
      </c>
      <c r="C23" s="71">
        <v>81</v>
      </c>
      <c r="D23" s="72">
        <v>611987.47</v>
      </c>
      <c r="E23" s="72">
        <v>36676.78</v>
      </c>
      <c r="F23" s="73">
        <v>4.7381974489959564E-5</v>
      </c>
    </row>
    <row r="24" spans="1:6" x14ac:dyDescent="0.2">
      <c r="A24" s="66" t="s">
        <v>56</v>
      </c>
      <c r="B24" s="66" t="s">
        <v>61</v>
      </c>
      <c r="C24" s="71">
        <v>78</v>
      </c>
      <c r="D24" s="72">
        <v>595113.01</v>
      </c>
      <c r="E24" s="72">
        <v>35706.76</v>
      </c>
      <c r="F24" s="73">
        <v>4.6128825688599398E-5</v>
      </c>
    </row>
    <row r="25" spans="1:6" x14ac:dyDescent="0.2">
      <c r="A25" s="66" t="s">
        <v>56</v>
      </c>
      <c r="B25" s="66" t="s">
        <v>62</v>
      </c>
      <c r="C25" s="71">
        <v>34</v>
      </c>
      <c r="D25" s="72">
        <v>471055.6</v>
      </c>
      <c r="E25" s="72">
        <v>28179.94</v>
      </c>
      <c r="F25" s="73">
        <v>3.6405082403869448E-5</v>
      </c>
    </row>
    <row r="26" spans="1:6" x14ac:dyDescent="0.2">
      <c r="A26" s="66" t="s">
        <v>56</v>
      </c>
      <c r="B26" s="66" t="s">
        <v>63</v>
      </c>
      <c r="C26" s="71">
        <v>17</v>
      </c>
      <c r="D26" s="72">
        <v>119047.92</v>
      </c>
      <c r="E26" s="72">
        <v>7142.9</v>
      </c>
      <c r="F26" s="73">
        <v>9.2277649669445402E-6</v>
      </c>
    </row>
    <row r="27" spans="1:6" x14ac:dyDescent="0.2">
      <c r="A27" s="66" t="s">
        <v>56</v>
      </c>
      <c r="B27" s="66" t="s">
        <v>51</v>
      </c>
      <c r="C27" s="71">
        <v>51</v>
      </c>
      <c r="D27" s="72">
        <v>389020.17</v>
      </c>
      <c r="E27" s="72">
        <v>21124.6</v>
      </c>
      <c r="F27" s="73">
        <v>2.7290434392293974E-5</v>
      </c>
    </row>
    <row r="28" spans="1:6" x14ac:dyDescent="0.2">
      <c r="A28" s="66" t="s">
        <v>56</v>
      </c>
      <c r="B28" s="66" t="s">
        <v>52</v>
      </c>
      <c r="C28" s="71">
        <v>1356</v>
      </c>
      <c r="D28" s="72">
        <v>36048736.130000003</v>
      </c>
      <c r="E28" s="72">
        <v>2158339.4900000002</v>
      </c>
      <c r="F28" s="73">
        <v>2.7883142046780645E-3</v>
      </c>
    </row>
    <row r="29" spans="1:6" x14ac:dyDescent="0.2">
      <c r="A29" s="66" t="s">
        <v>64</v>
      </c>
      <c r="B29" s="66" t="s">
        <v>65</v>
      </c>
      <c r="C29" s="71">
        <v>637</v>
      </c>
      <c r="D29" s="72">
        <v>31858590.550000001</v>
      </c>
      <c r="E29" s="72">
        <v>1906928.63</v>
      </c>
      <c r="F29" s="73">
        <v>2.46352170776261E-3</v>
      </c>
    </row>
    <row r="30" spans="1:6" x14ac:dyDescent="0.2">
      <c r="A30" s="66" t="s">
        <v>64</v>
      </c>
      <c r="B30" s="66" t="s">
        <v>66</v>
      </c>
      <c r="C30" s="71">
        <v>154</v>
      </c>
      <c r="D30" s="72">
        <v>1628247.8</v>
      </c>
      <c r="E30" s="72">
        <v>96854.94</v>
      </c>
      <c r="F30" s="73">
        <v>1.2512489635967399E-4</v>
      </c>
    </row>
    <row r="31" spans="1:6" x14ac:dyDescent="0.2">
      <c r="A31" s="66" t="s">
        <v>64</v>
      </c>
      <c r="B31" s="66" t="s">
        <v>67</v>
      </c>
      <c r="C31" s="71">
        <v>61</v>
      </c>
      <c r="D31" s="72">
        <v>474407.13</v>
      </c>
      <c r="E31" s="72">
        <v>28464.43</v>
      </c>
      <c r="F31" s="73">
        <v>3.6772609158471373E-5</v>
      </c>
    </row>
    <row r="32" spans="1:6" x14ac:dyDescent="0.2">
      <c r="A32" s="66" t="s">
        <v>64</v>
      </c>
      <c r="B32" s="66" t="s">
        <v>68</v>
      </c>
      <c r="C32" s="71">
        <v>26</v>
      </c>
      <c r="D32" s="72">
        <v>705054.7</v>
      </c>
      <c r="E32" s="72">
        <v>42303.28</v>
      </c>
      <c r="F32" s="73">
        <v>5.4650733619516671E-5</v>
      </c>
    </row>
    <row r="33" spans="1:6" x14ac:dyDescent="0.2">
      <c r="A33" s="66" t="s">
        <v>64</v>
      </c>
      <c r="B33" s="66" t="s">
        <v>814</v>
      </c>
      <c r="C33" s="71">
        <v>17</v>
      </c>
      <c r="D33" s="72">
        <v>113622.51</v>
      </c>
      <c r="E33" s="72">
        <v>6817.35</v>
      </c>
      <c r="F33" s="73">
        <v>8.8071936464740312E-6</v>
      </c>
    </row>
    <row r="34" spans="1:6" x14ac:dyDescent="0.2">
      <c r="A34" s="66" t="s">
        <v>64</v>
      </c>
      <c r="B34" s="66" t="s">
        <v>51</v>
      </c>
      <c r="C34" s="71">
        <v>94</v>
      </c>
      <c r="D34" s="72">
        <v>1301134.79</v>
      </c>
      <c r="E34" s="72">
        <v>78056.899999999994</v>
      </c>
      <c r="F34" s="73">
        <v>1.008400967741804E-4</v>
      </c>
    </row>
    <row r="35" spans="1:6" x14ac:dyDescent="0.2">
      <c r="A35" s="66" t="s">
        <v>64</v>
      </c>
      <c r="B35" s="66" t="s">
        <v>52</v>
      </c>
      <c r="C35" s="71">
        <v>989</v>
      </c>
      <c r="D35" s="72">
        <v>36081057.479999997</v>
      </c>
      <c r="E35" s="72">
        <v>2159425.5299999998</v>
      </c>
      <c r="F35" s="73">
        <v>2.7897172373209261E-3</v>
      </c>
    </row>
    <row r="36" spans="1:6" x14ac:dyDescent="0.2">
      <c r="A36" s="66" t="s">
        <v>69</v>
      </c>
      <c r="B36" s="66" t="s">
        <v>69</v>
      </c>
      <c r="C36" s="71">
        <v>336</v>
      </c>
      <c r="D36" s="72">
        <v>9288139.8800000008</v>
      </c>
      <c r="E36" s="72">
        <v>555845.86</v>
      </c>
      <c r="F36" s="73">
        <v>7.1808578503537203E-4</v>
      </c>
    </row>
    <row r="37" spans="1:6" x14ac:dyDescent="0.2">
      <c r="A37" s="66" t="s">
        <v>69</v>
      </c>
      <c r="B37" s="66" t="s">
        <v>70</v>
      </c>
      <c r="C37" s="71">
        <v>110</v>
      </c>
      <c r="D37" s="72">
        <v>2034252.11</v>
      </c>
      <c r="E37" s="72">
        <v>122055.11</v>
      </c>
      <c r="F37" s="73">
        <v>1.5768047545038601E-4</v>
      </c>
    </row>
    <row r="38" spans="1:6" x14ac:dyDescent="0.2">
      <c r="A38" s="66" t="s">
        <v>69</v>
      </c>
      <c r="B38" s="66" t="s">
        <v>71</v>
      </c>
      <c r="C38" s="71">
        <v>21</v>
      </c>
      <c r="D38" s="72">
        <v>235732.78</v>
      </c>
      <c r="E38" s="72">
        <v>14143.97</v>
      </c>
      <c r="F38" s="73">
        <v>1.8272302686515918E-5</v>
      </c>
    </row>
    <row r="39" spans="1:6" x14ac:dyDescent="0.2">
      <c r="A39" s="66" t="s">
        <v>69</v>
      </c>
      <c r="B39" s="66" t="s">
        <v>822</v>
      </c>
      <c r="C39" s="71">
        <v>17</v>
      </c>
      <c r="D39" s="72">
        <v>328711.14</v>
      </c>
      <c r="E39" s="72">
        <v>19722.650000000001</v>
      </c>
      <c r="F39" s="73">
        <v>2.547928414583835E-5</v>
      </c>
    </row>
    <row r="40" spans="1:6" x14ac:dyDescent="0.2">
      <c r="A40" s="66" t="s">
        <v>69</v>
      </c>
      <c r="B40" s="66" t="s">
        <v>51</v>
      </c>
      <c r="C40" s="71">
        <v>42</v>
      </c>
      <c r="D40" s="72">
        <v>485227.88</v>
      </c>
      <c r="E40" s="72">
        <v>29113.68</v>
      </c>
      <c r="F40" s="73">
        <v>3.7611361822625812E-5</v>
      </c>
    </row>
    <row r="41" spans="1:6" x14ac:dyDescent="0.2">
      <c r="A41" s="66" t="s">
        <v>69</v>
      </c>
      <c r="B41" s="66" t="s">
        <v>52</v>
      </c>
      <c r="C41" s="71">
        <v>526</v>
      </c>
      <c r="D41" s="72">
        <v>12372063.789999999</v>
      </c>
      <c r="E41" s="72">
        <v>740881.27</v>
      </c>
      <c r="F41" s="73">
        <v>9.5712920914073818E-4</v>
      </c>
    </row>
    <row r="42" spans="1:6" x14ac:dyDescent="0.2">
      <c r="A42" s="66" t="s">
        <v>72</v>
      </c>
      <c r="B42" s="66" t="s">
        <v>73</v>
      </c>
      <c r="C42" s="71">
        <v>560</v>
      </c>
      <c r="D42" s="72">
        <v>16390027.300000001</v>
      </c>
      <c r="E42" s="72">
        <v>983390.68</v>
      </c>
      <c r="F42" s="73">
        <v>1.2704221066686876E-3</v>
      </c>
    </row>
    <row r="43" spans="1:6" x14ac:dyDescent="0.2">
      <c r="A43" s="66" t="s">
        <v>72</v>
      </c>
      <c r="B43" s="66" t="s">
        <v>74</v>
      </c>
      <c r="C43" s="71">
        <v>246</v>
      </c>
      <c r="D43" s="72">
        <v>5465513.5199999996</v>
      </c>
      <c r="E43" s="72">
        <v>327930.88</v>
      </c>
      <c r="F43" s="73">
        <v>4.2364713016328014E-4</v>
      </c>
    </row>
    <row r="44" spans="1:6" x14ac:dyDescent="0.2">
      <c r="A44" s="66" t="s">
        <v>72</v>
      </c>
      <c r="B44" s="66" t="s">
        <v>76</v>
      </c>
      <c r="C44" s="71">
        <v>112</v>
      </c>
      <c r="D44" s="72">
        <v>1790815.37</v>
      </c>
      <c r="E44" s="72">
        <v>107448.9</v>
      </c>
      <c r="F44" s="73">
        <v>1.3881101445585507E-4</v>
      </c>
    </row>
    <row r="45" spans="1:6" x14ac:dyDescent="0.2">
      <c r="A45" s="66" t="s">
        <v>72</v>
      </c>
      <c r="B45" s="66" t="s">
        <v>75</v>
      </c>
      <c r="C45" s="71">
        <v>110</v>
      </c>
      <c r="D45" s="72">
        <v>6138116.4000000004</v>
      </c>
      <c r="E45" s="72">
        <v>368287.01</v>
      </c>
      <c r="F45" s="73">
        <v>4.7578238091793999E-4</v>
      </c>
    </row>
    <row r="46" spans="1:6" x14ac:dyDescent="0.2">
      <c r="A46" s="66" t="s">
        <v>72</v>
      </c>
      <c r="B46" s="66" t="s">
        <v>77</v>
      </c>
      <c r="C46" s="71">
        <v>107</v>
      </c>
      <c r="D46" s="72">
        <v>3402420.82</v>
      </c>
      <c r="E46" s="72">
        <v>204140.92</v>
      </c>
      <c r="F46" s="73">
        <v>2.6372543783278893E-4</v>
      </c>
    </row>
    <row r="47" spans="1:6" x14ac:dyDescent="0.2">
      <c r="A47" s="66" t="s">
        <v>72</v>
      </c>
      <c r="B47" s="66" t="s">
        <v>80</v>
      </c>
      <c r="C47" s="71">
        <v>92</v>
      </c>
      <c r="D47" s="72">
        <v>1751489.72</v>
      </c>
      <c r="E47" s="72">
        <v>105089.39</v>
      </c>
      <c r="F47" s="73">
        <v>1.3576281222466672E-4</v>
      </c>
    </row>
    <row r="48" spans="1:6" x14ac:dyDescent="0.2">
      <c r="A48" s="66" t="s">
        <v>72</v>
      </c>
      <c r="B48" s="66" t="s">
        <v>78</v>
      </c>
      <c r="C48" s="71">
        <v>66</v>
      </c>
      <c r="D48" s="72">
        <v>5116815.55</v>
      </c>
      <c r="E48" s="72">
        <v>306335.34000000003</v>
      </c>
      <c r="F48" s="73">
        <v>3.9574829811267758E-4</v>
      </c>
    </row>
    <row r="49" spans="1:6" x14ac:dyDescent="0.2">
      <c r="A49" s="66" t="s">
        <v>72</v>
      </c>
      <c r="B49" s="66" t="s">
        <v>81</v>
      </c>
      <c r="C49" s="71">
        <v>66</v>
      </c>
      <c r="D49" s="72">
        <v>1164647.8</v>
      </c>
      <c r="E49" s="72">
        <v>69878.850000000006</v>
      </c>
      <c r="F49" s="73">
        <v>9.0275042904194722E-5</v>
      </c>
    </row>
    <row r="50" spans="1:6" x14ac:dyDescent="0.2">
      <c r="A50" s="66" t="s">
        <v>72</v>
      </c>
      <c r="B50" s="66" t="s">
        <v>82</v>
      </c>
      <c r="C50" s="71">
        <v>58</v>
      </c>
      <c r="D50" s="72">
        <v>2282935.87</v>
      </c>
      <c r="E50" s="72">
        <v>136976.18</v>
      </c>
      <c r="F50" s="73">
        <v>1.7695669757519905E-4</v>
      </c>
    </row>
    <row r="51" spans="1:6" x14ac:dyDescent="0.2">
      <c r="A51" s="66" t="s">
        <v>72</v>
      </c>
      <c r="B51" s="66" t="s">
        <v>83</v>
      </c>
      <c r="C51" s="71">
        <v>44</v>
      </c>
      <c r="D51" s="72">
        <v>777801.34</v>
      </c>
      <c r="E51" s="72">
        <v>46668.08</v>
      </c>
      <c r="F51" s="73">
        <v>6.0289528580627637E-5</v>
      </c>
    </row>
    <row r="52" spans="1:6" x14ac:dyDescent="0.2">
      <c r="A52" s="66" t="s">
        <v>72</v>
      </c>
      <c r="B52" s="66" t="s">
        <v>79</v>
      </c>
      <c r="C52" s="71">
        <v>32</v>
      </c>
      <c r="D52" s="72">
        <v>589148.84</v>
      </c>
      <c r="E52" s="72">
        <v>35348.92</v>
      </c>
      <c r="F52" s="73">
        <v>4.5666539584108019E-5</v>
      </c>
    </row>
    <row r="53" spans="1:6" x14ac:dyDescent="0.2">
      <c r="A53" s="66" t="s">
        <v>72</v>
      </c>
      <c r="B53" s="66" t="s">
        <v>84</v>
      </c>
      <c r="C53" s="71">
        <v>31</v>
      </c>
      <c r="D53" s="72">
        <v>419908.42</v>
      </c>
      <c r="E53" s="72">
        <v>25194.51</v>
      </c>
      <c r="F53" s="73">
        <v>3.254826705362442E-5</v>
      </c>
    </row>
    <row r="54" spans="1:6" x14ac:dyDescent="0.2">
      <c r="A54" s="66" t="s">
        <v>72</v>
      </c>
      <c r="B54" s="66" t="s">
        <v>51</v>
      </c>
      <c r="C54" s="71">
        <v>189</v>
      </c>
      <c r="D54" s="72">
        <v>1345074.5</v>
      </c>
      <c r="E54" s="72">
        <v>80704.490000000005</v>
      </c>
      <c r="F54" s="73">
        <v>1.04260463606816E-4</v>
      </c>
    </row>
    <row r="55" spans="1:6" x14ac:dyDescent="0.2">
      <c r="A55" s="66" t="s">
        <v>72</v>
      </c>
      <c r="B55" s="66" t="s">
        <v>52</v>
      </c>
      <c r="C55" s="71">
        <v>1713</v>
      </c>
      <c r="D55" s="72">
        <v>46634715.450000003</v>
      </c>
      <c r="E55" s="72">
        <v>2797394.16</v>
      </c>
      <c r="F55" s="73">
        <v>3.6138957325992592E-3</v>
      </c>
    </row>
    <row r="56" spans="1:6" x14ac:dyDescent="0.2">
      <c r="A56" s="66" t="s">
        <v>85</v>
      </c>
      <c r="B56" s="66" t="s">
        <v>86</v>
      </c>
      <c r="C56" s="71">
        <v>3950</v>
      </c>
      <c r="D56" s="72">
        <v>340431198.95999998</v>
      </c>
      <c r="E56" s="72">
        <v>20386557.059999999</v>
      </c>
      <c r="F56" s="73">
        <v>2.6336971963051962E-2</v>
      </c>
    </row>
    <row r="57" spans="1:6" x14ac:dyDescent="0.2">
      <c r="A57" s="66" t="s">
        <v>85</v>
      </c>
      <c r="B57" s="66" t="s">
        <v>87</v>
      </c>
      <c r="C57" s="71">
        <v>2702</v>
      </c>
      <c r="D57" s="72">
        <v>247226015.74000001</v>
      </c>
      <c r="E57" s="72">
        <v>14788817.25</v>
      </c>
      <c r="F57" s="73">
        <v>1.910536752888814E-2</v>
      </c>
    </row>
    <row r="58" spans="1:6" x14ac:dyDescent="0.2">
      <c r="A58" s="66" t="s">
        <v>85</v>
      </c>
      <c r="B58" s="66" t="s">
        <v>88</v>
      </c>
      <c r="C58" s="71">
        <v>239</v>
      </c>
      <c r="D58" s="72">
        <v>9404759.7899999991</v>
      </c>
      <c r="E58" s="72">
        <v>564285.57999999996</v>
      </c>
      <c r="F58" s="73">
        <v>7.2898888497332733E-4</v>
      </c>
    </row>
    <row r="59" spans="1:6" x14ac:dyDescent="0.2">
      <c r="A59" s="66" t="s">
        <v>85</v>
      </c>
      <c r="B59" s="66" t="s">
        <v>90</v>
      </c>
      <c r="C59" s="71">
        <v>203</v>
      </c>
      <c r="D59" s="72">
        <v>3082689.66</v>
      </c>
      <c r="E59" s="72">
        <v>184961.44</v>
      </c>
      <c r="F59" s="73">
        <v>2.3894786379028329E-4</v>
      </c>
    </row>
    <row r="60" spans="1:6" x14ac:dyDescent="0.2">
      <c r="A60" s="66" t="s">
        <v>85</v>
      </c>
      <c r="B60" s="66" t="s">
        <v>89</v>
      </c>
      <c r="C60" s="71">
        <v>169</v>
      </c>
      <c r="D60" s="72">
        <v>6592318.71</v>
      </c>
      <c r="E60" s="72">
        <v>395539.13</v>
      </c>
      <c r="F60" s="73">
        <v>5.1098883182877012E-4</v>
      </c>
    </row>
    <row r="61" spans="1:6" x14ac:dyDescent="0.2">
      <c r="A61" s="66" t="s">
        <v>85</v>
      </c>
      <c r="B61" s="66" t="s">
        <v>91</v>
      </c>
      <c r="C61" s="71">
        <v>105</v>
      </c>
      <c r="D61" s="72">
        <v>3049364.29</v>
      </c>
      <c r="E61" s="72">
        <v>182961.87</v>
      </c>
      <c r="F61" s="73">
        <v>2.363646606102089E-4</v>
      </c>
    </row>
    <row r="62" spans="1:6" x14ac:dyDescent="0.2">
      <c r="A62" s="66" t="s">
        <v>85</v>
      </c>
      <c r="B62" s="66" t="s">
        <v>92</v>
      </c>
      <c r="C62" s="71">
        <v>62</v>
      </c>
      <c r="D62" s="72">
        <v>6831384.9299999997</v>
      </c>
      <c r="E62" s="72">
        <v>408319.26</v>
      </c>
      <c r="F62" s="73">
        <v>5.274992177906339E-4</v>
      </c>
    </row>
    <row r="63" spans="1:6" x14ac:dyDescent="0.2">
      <c r="A63" s="66" t="s">
        <v>85</v>
      </c>
      <c r="B63" s="66" t="s">
        <v>623</v>
      </c>
      <c r="C63" s="71">
        <v>41</v>
      </c>
      <c r="D63" s="72">
        <v>1572075.83</v>
      </c>
      <c r="E63" s="72">
        <v>94324.55</v>
      </c>
      <c r="F63" s="73">
        <v>1.2185593778616649E-4</v>
      </c>
    </row>
    <row r="64" spans="1:6" x14ac:dyDescent="0.2">
      <c r="A64" s="66" t="s">
        <v>85</v>
      </c>
      <c r="B64" s="66" t="s">
        <v>93</v>
      </c>
      <c r="C64" s="71">
        <v>36</v>
      </c>
      <c r="D64" s="72">
        <v>531609.21</v>
      </c>
      <c r="E64" s="72">
        <v>31896.54</v>
      </c>
      <c r="F64" s="73">
        <v>4.1206481174137283E-5</v>
      </c>
    </row>
    <row r="65" spans="1:6" x14ac:dyDescent="0.2">
      <c r="A65" s="66" t="s">
        <v>85</v>
      </c>
      <c r="B65" s="66" t="s">
        <v>94</v>
      </c>
      <c r="C65" s="71">
        <v>26</v>
      </c>
      <c r="D65" s="72">
        <v>535772.59</v>
      </c>
      <c r="E65" s="72">
        <v>32146.38</v>
      </c>
      <c r="F65" s="73">
        <v>4.1529244309466268E-5</v>
      </c>
    </row>
    <row r="66" spans="1:6" x14ac:dyDescent="0.2">
      <c r="A66" s="66" t="s">
        <v>85</v>
      </c>
      <c r="B66" s="66" t="s">
        <v>108</v>
      </c>
      <c r="C66" s="71">
        <v>18</v>
      </c>
      <c r="D66" s="72">
        <v>565606.78</v>
      </c>
      <c r="E66" s="72">
        <v>33936.400000000001</v>
      </c>
      <c r="F66" s="73">
        <v>4.3841734172985301E-5</v>
      </c>
    </row>
    <row r="67" spans="1:6" x14ac:dyDescent="0.2">
      <c r="A67" s="66" t="s">
        <v>85</v>
      </c>
      <c r="B67" s="66" t="s">
        <v>51</v>
      </c>
      <c r="C67" s="71">
        <v>121</v>
      </c>
      <c r="D67" s="72">
        <v>2312174.9</v>
      </c>
      <c r="E67" s="72">
        <v>138730.51999999999</v>
      </c>
      <c r="F67" s="73">
        <v>1.7922309318372072E-4</v>
      </c>
    </row>
    <row r="68" spans="1:6" x14ac:dyDescent="0.2">
      <c r="A68" s="66" t="s">
        <v>85</v>
      </c>
      <c r="B68" s="66" t="s">
        <v>52</v>
      </c>
      <c r="C68" s="71">
        <v>7672</v>
      </c>
      <c r="D68" s="72">
        <v>622134971.38999999</v>
      </c>
      <c r="E68" s="72">
        <v>37242476</v>
      </c>
      <c r="F68" s="73">
        <v>4.811278546739739E-2</v>
      </c>
    </row>
    <row r="69" spans="1:6" x14ac:dyDescent="0.2">
      <c r="A69" s="66" t="s">
        <v>95</v>
      </c>
      <c r="B69" s="66" t="s">
        <v>95</v>
      </c>
      <c r="C69" s="71">
        <v>995</v>
      </c>
      <c r="D69" s="72">
        <v>56136141.469999999</v>
      </c>
      <c r="E69" s="72">
        <v>3363542.74</v>
      </c>
      <c r="F69" s="73">
        <v>4.345291388790638E-3</v>
      </c>
    </row>
    <row r="70" spans="1:6" x14ac:dyDescent="0.2">
      <c r="A70" s="66" t="s">
        <v>95</v>
      </c>
      <c r="B70" s="66" t="s">
        <v>96</v>
      </c>
      <c r="C70" s="71">
        <v>236</v>
      </c>
      <c r="D70" s="72">
        <v>5828484.3700000001</v>
      </c>
      <c r="E70" s="72">
        <v>349709.11</v>
      </c>
      <c r="F70" s="73">
        <v>4.517819756512557E-4</v>
      </c>
    </row>
    <row r="71" spans="1:6" x14ac:dyDescent="0.2">
      <c r="A71" s="66" t="s">
        <v>95</v>
      </c>
      <c r="B71" s="66" t="s">
        <v>97</v>
      </c>
      <c r="C71" s="71">
        <v>189</v>
      </c>
      <c r="D71" s="72">
        <v>2809813.69</v>
      </c>
      <c r="E71" s="72">
        <v>168544.14</v>
      </c>
      <c r="F71" s="73">
        <v>2.1773869303445324E-4</v>
      </c>
    </row>
    <row r="72" spans="1:6" x14ac:dyDescent="0.2">
      <c r="A72" s="66" t="s">
        <v>95</v>
      </c>
      <c r="B72" s="66" t="s">
        <v>98</v>
      </c>
      <c r="C72" s="71">
        <v>37</v>
      </c>
      <c r="D72" s="72">
        <v>263296.87</v>
      </c>
      <c r="E72" s="72">
        <v>15797.82</v>
      </c>
      <c r="F72" s="73">
        <v>2.0408877339749371E-5</v>
      </c>
    </row>
    <row r="73" spans="1:6" x14ac:dyDescent="0.2">
      <c r="A73" s="66" t="s">
        <v>95</v>
      </c>
      <c r="B73" s="66" t="s">
        <v>51</v>
      </c>
      <c r="C73" s="71">
        <v>161</v>
      </c>
      <c r="D73" s="72">
        <v>6970397.8499999996</v>
      </c>
      <c r="E73" s="72">
        <v>418223.9</v>
      </c>
      <c r="F73" s="73">
        <v>5.4029481761734262E-4</v>
      </c>
    </row>
    <row r="74" spans="1:6" x14ac:dyDescent="0.2">
      <c r="A74" s="66" t="s">
        <v>95</v>
      </c>
      <c r="B74" s="66" t="s">
        <v>52</v>
      </c>
      <c r="C74" s="71">
        <v>1618</v>
      </c>
      <c r="D74" s="72">
        <v>72008134.25</v>
      </c>
      <c r="E74" s="72">
        <v>4315817.7</v>
      </c>
      <c r="F74" s="73">
        <v>5.5755157395146453E-3</v>
      </c>
    </row>
    <row r="75" spans="1:6" x14ac:dyDescent="0.2">
      <c r="A75" s="66" t="s">
        <v>99</v>
      </c>
      <c r="B75" s="66" t="s">
        <v>100</v>
      </c>
      <c r="C75" s="71">
        <v>814</v>
      </c>
      <c r="D75" s="72">
        <v>48203501.549999997</v>
      </c>
      <c r="E75" s="72">
        <v>2886323.75</v>
      </c>
      <c r="F75" s="73">
        <v>3.7287820329992005E-3</v>
      </c>
    </row>
    <row r="76" spans="1:6" x14ac:dyDescent="0.2">
      <c r="A76" s="66" t="s">
        <v>99</v>
      </c>
      <c r="B76" s="66" t="s">
        <v>101</v>
      </c>
      <c r="C76" s="71">
        <v>258</v>
      </c>
      <c r="D76" s="72">
        <v>6564161.25</v>
      </c>
      <c r="E76" s="72">
        <v>393834.73</v>
      </c>
      <c r="F76" s="73">
        <v>5.0878695267469261E-4</v>
      </c>
    </row>
    <row r="77" spans="1:6" x14ac:dyDescent="0.2">
      <c r="A77" s="66" t="s">
        <v>99</v>
      </c>
      <c r="B77" s="66" t="s">
        <v>102</v>
      </c>
      <c r="C77" s="71">
        <v>196</v>
      </c>
      <c r="D77" s="72">
        <v>6361572.5</v>
      </c>
      <c r="E77" s="72">
        <v>381694.41</v>
      </c>
      <c r="F77" s="73">
        <v>4.931031240359749E-4</v>
      </c>
    </row>
    <row r="78" spans="1:6" x14ac:dyDescent="0.2">
      <c r="A78" s="66" t="s">
        <v>99</v>
      </c>
      <c r="B78" s="66" t="s">
        <v>103</v>
      </c>
      <c r="C78" s="71">
        <v>98</v>
      </c>
      <c r="D78" s="72">
        <v>3323811.54</v>
      </c>
      <c r="E78" s="72">
        <v>199428.71</v>
      </c>
      <c r="F78" s="73">
        <v>2.5763783106874546E-4</v>
      </c>
    </row>
    <row r="79" spans="1:6" x14ac:dyDescent="0.2">
      <c r="A79" s="66" t="s">
        <v>99</v>
      </c>
      <c r="B79" s="66" t="s">
        <v>94</v>
      </c>
      <c r="C79" s="71">
        <v>58</v>
      </c>
      <c r="D79" s="72">
        <v>1819000.81</v>
      </c>
      <c r="E79" s="72">
        <v>109140.07</v>
      </c>
      <c r="F79" s="73">
        <v>1.409958020462102E-4</v>
      </c>
    </row>
    <row r="80" spans="1:6" x14ac:dyDescent="0.2">
      <c r="A80" s="66" t="s">
        <v>99</v>
      </c>
      <c r="B80" s="66" t="s">
        <v>104</v>
      </c>
      <c r="C80" s="71">
        <v>58</v>
      </c>
      <c r="D80" s="72">
        <v>1466845.04</v>
      </c>
      <c r="E80" s="72">
        <v>88010.73</v>
      </c>
      <c r="F80" s="73">
        <v>1.1369924414582519E-4</v>
      </c>
    </row>
    <row r="81" spans="1:6" x14ac:dyDescent="0.2">
      <c r="A81" s="66" t="s">
        <v>99</v>
      </c>
      <c r="B81" s="66" t="s">
        <v>105</v>
      </c>
      <c r="C81" s="71">
        <v>29</v>
      </c>
      <c r="D81" s="72">
        <v>986232.26</v>
      </c>
      <c r="E81" s="72">
        <v>59173.94</v>
      </c>
      <c r="F81" s="73">
        <v>7.6445590794786184E-5</v>
      </c>
    </row>
    <row r="82" spans="1:6" x14ac:dyDescent="0.2">
      <c r="A82" s="66" t="s">
        <v>99</v>
      </c>
      <c r="B82" s="66" t="s">
        <v>51</v>
      </c>
      <c r="C82" s="71">
        <v>62</v>
      </c>
      <c r="D82" s="72">
        <v>1276727.49</v>
      </c>
      <c r="E82" s="72">
        <v>76603.63</v>
      </c>
      <c r="F82" s="73">
        <v>9.8962647279785779E-5</v>
      </c>
    </row>
    <row r="83" spans="1:6" x14ac:dyDescent="0.2">
      <c r="A83" s="66" t="s">
        <v>99</v>
      </c>
      <c r="B83" s="66" t="s">
        <v>52</v>
      </c>
      <c r="C83" s="71">
        <v>1573</v>
      </c>
      <c r="D83" s="72">
        <v>70001852.439999998</v>
      </c>
      <c r="E83" s="72">
        <v>4194209.96</v>
      </c>
      <c r="F83" s="73">
        <v>5.4184132121264279E-3</v>
      </c>
    </row>
    <row r="84" spans="1:6" x14ac:dyDescent="0.2">
      <c r="A84" s="66" t="s">
        <v>106</v>
      </c>
      <c r="B84" s="66" t="s">
        <v>107</v>
      </c>
      <c r="C84" s="71">
        <v>701</v>
      </c>
      <c r="D84" s="72">
        <v>32061141.41</v>
      </c>
      <c r="E84" s="72">
        <v>1920190.89</v>
      </c>
      <c r="F84" s="73">
        <v>2.4806549475126427E-3</v>
      </c>
    </row>
    <row r="85" spans="1:6" x14ac:dyDescent="0.2">
      <c r="A85" s="66" t="s">
        <v>106</v>
      </c>
      <c r="B85" s="66" t="s">
        <v>108</v>
      </c>
      <c r="C85" s="71">
        <v>182</v>
      </c>
      <c r="D85" s="72">
        <v>3854793.03</v>
      </c>
      <c r="E85" s="72">
        <v>231287.63</v>
      </c>
      <c r="F85" s="73">
        <v>2.9879571174195788E-4</v>
      </c>
    </row>
    <row r="86" spans="1:6" x14ac:dyDescent="0.2">
      <c r="A86" s="66" t="s">
        <v>106</v>
      </c>
      <c r="B86" s="66" t="s">
        <v>109</v>
      </c>
      <c r="C86" s="71">
        <v>174</v>
      </c>
      <c r="D86" s="72">
        <v>3822683.3</v>
      </c>
      <c r="E86" s="72">
        <v>229327.73</v>
      </c>
      <c r="F86" s="73">
        <v>2.962637574154638E-4</v>
      </c>
    </row>
    <row r="87" spans="1:6" x14ac:dyDescent="0.2">
      <c r="A87" s="66" t="s">
        <v>106</v>
      </c>
      <c r="B87" s="66" t="s">
        <v>110</v>
      </c>
      <c r="C87" s="71">
        <v>108</v>
      </c>
      <c r="D87" s="72">
        <v>2511205.7799999998</v>
      </c>
      <c r="E87" s="72">
        <v>150672.37</v>
      </c>
      <c r="F87" s="73">
        <v>1.946505225290156E-4</v>
      </c>
    </row>
    <row r="88" spans="1:6" x14ac:dyDescent="0.2">
      <c r="A88" s="66" t="s">
        <v>106</v>
      </c>
      <c r="B88" s="66" t="s">
        <v>111</v>
      </c>
      <c r="C88" s="71">
        <v>107</v>
      </c>
      <c r="D88" s="72">
        <v>3704722.62</v>
      </c>
      <c r="E88" s="72">
        <v>222283.39</v>
      </c>
      <c r="F88" s="73">
        <v>2.8716332007667339E-4</v>
      </c>
    </row>
    <row r="89" spans="1:6" x14ac:dyDescent="0.2">
      <c r="A89" s="66" t="s">
        <v>106</v>
      </c>
      <c r="B89" s="66" t="s">
        <v>112</v>
      </c>
      <c r="C89" s="71">
        <v>43</v>
      </c>
      <c r="D89" s="72">
        <v>657602.56000000006</v>
      </c>
      <c r="E89" s="72">
        <v>39456.160000000003</v>
      </c>
      <c r="F89" s="73">
        <v>5.0972598101353586E-5</v>
      </c>
    </row>
    <row r="90" spans="1:6" x14ac:dyDescent="0.2">
      <c r="A90" s="66" t="s">
        <v>106</v>
      </c>
      <c r="B90" s="66" t="s">
        <v>115</v>
      </c>
      <c r="C90" s="71">
        <v>31</v>
      </c>
      <c r="D90" s="72">
        <v>1497970.37</v>
      </c>
      <c r="E90" s="72">
        <v>89878.22</v>
      </c>
      <c r="F90" s="73">
        <v>1.1611181590213137E-4</v>
      </c>
    </row>
    <row r="91" spans="1:6" x14ac:dyDescent="0.2">
      <c r="A91" s="66" t="s">
        <v>106</v>
      </c>
      <c r="B91" s="66" t="s">
        <v>113</v>
      </c>
      <c r="C91" s="71">
        <v>30</v>
      </c>
      <c r="D91" s="72">
        <v>384097.54</v>
      </c>
      <c r="E91" s="72">
        <v>23045.85</v>
      </c>
      <c r="F91" s="73">
        <v>2.977245758213874E-5</v>
      </c>
    </row>
    <row r="92" spans="1:6" x14ac:dyDescent="0.2">
      <c r="A92" s="66" t="s">
        <v>106</v>
      </c>
      <c r="B92" s="66" t="s">
        <v>116</v>
      </c>
      <c r="C92" s="71">
        <v>25</v>
      </c>
      <c r="D92" s="72">
        <v>1241597.8700000001</v>
      </c>
      <c r="E92" s="72">
        <v>74495.86</v>
      </c>
      <c r="F92" s="73">
        <v>9.6239662754680182E-5</v>
      </c>
    </row>
    <row r="93" spans="1:6" x14ac:dyDescent="0.2">
      <c r="A93" s="66" t="s">
        <v>106</v>
      </c>
      <c r="B93" s="66" t="s">
        <v>114</v>
      </c>
      <c r="C93" s="71">
        <v>18</v>
      </c>
      <c r="D93" s="72">
        <v>506493.98</v>
      </c>
      <c r="E93" s="72">
        <v>30389.66</v>
      </c>
      <c r="F93" s="73">
        <v>3.9259774028105646E-5</v>
      </c>
    </row>
    <row r="94" spans="1:6" x14ac:dyDescent="0.2">
      <c r="A94" s="66" t="s">
        <v>106</v>
      </c>
      <c r="B94" s="66" t="s">
        <v>51</v>
      </c>
      <c r="C94" s="71">
        <v>66</v>
      </c>
      <c r="D94" s="72">
        <v>425475.8</v>
      </c>
      <c r="E94" s="72">
        <v>25528.52</v>
      </c>
      <c r="F94" s="73">
        <v>3.2979767673345984E-5</v>
      </c>
    </row>
    <row r="95" spans="1:6" x14ac:dyDescent="0.2">
      <c r="A95" s="66" t="s">
        <v>106</v>
      </c>
      <c r="B95" s="66" t="s">
        <v>52</v>
      </c>
      <c r="C95" s="71">
        <v>1485</v>
      </c>
      <c r="D95" s="72">
        <v>50667784.259999998</v>
      </c>
      <c r="E95" s="72">
        <v>3036556.28</v>
      </c>
      <c r="F95" s="73">
        <v>3.9228643353175089E-3</v>
      </c>
    </row>
    <row r="96" spans="1:6" x14ac:dyDescent="0.2">
      <c r="A96" s="66" t="s">
        <v>117</v>
      </c>
      <c r="B96" s="66" t="s">
        <v>118</v>
      </c>
      <c r="C96" s="71">
        <v>909</v>
      </c>
      <c r="D96" s="72">
        <v>54925017.539999999</v>
      </c>
      <c r="E96" s="72">
        <v>3286808.68</v>
      </c>
      <c r="F96" s="73">
        <v>4.2461602416880018E-3</v>
      </c>
    </row>
    <row r="97" spans="1:6" x14ac:dyDescent="0.2">
      <c r="A97" s="66" t="s">
        <v>117</v>
      </c>
      <c r="B97" s="66" t="s">
        <v>119</v>
      </c>
      <c r="C97" s="71">
        <v>174</v>
      </c>
      <c r="D97" s="72">
        <v>3142964.26</v>
      </c>
      <c r="E97" s="72">
        <v>188577.88</v>
      </c>
      <c r="F97" s="73">
        <v>2.4361986792544645E-4</v>
      </c>
    </row>
    <row r="98" spans="1:6" x14ac:dyDescent="0.2">
      <c r="A98" s="66" t="s">
        <v>117</v>
      </c>
      <c r="B98" s="66" t="s">
        <v>120</v>
      </c>
      <c r="C98" s="71">
        <v>87</v>
      </c>
      <c r="D98" s="72">
        <v>2888344.91</v>
      </c>
      <c r="E98" s="72">
        <v>173300.68</v>
      </c>
      <c r="F98" s="73">
        <v>2.2388356880982042E-4</v>
      </c>
    </row>
    <row r="99" spans="1:6" x14ac:dyDescent="0.2">
      <c r="A99" s="66" t="s">
        <v>117</v>
      </c>
      <c r="B99" s="66" t="s">
        <v>121</v>
      </c>
      <c r="C99" s="71">
        <v>62</v>
      </c>
      <c r="D99" s="72">
        <v>893166.62</v>
      </c>
      <c r="E99" s="72">
        <v>53590.02</v>
      </c>
      <c r="F99" s="73">
        <v>6.9231839887700676E-5</v>
      </c>
    </row>
    <row r="100" spans="1:6" x14ac:dyDescent="0.2">
      <c r="A100" s="66" t="s">
        <v>117</v>
      </c>
      <c r="B100" s="66" t="s">
        <v>122</v>
      </c>
      <c r="C100" s="71">
        <v>42</v>
      </c>
      <c r="D100" s="72">
        <v>715494.79</v>
      </c>
      <c r="E100" s="72">
        <v>42929.7</v>
      </c>
      <c r="F100" s="73">
        <v>5.5459992678245389E-5</v>
      </c>
    </row>
    <row r="101" spans="1:6" x14ac:dyDescent="0.2">
      <c r="A101" s="66" t="s">
        <v>117</v>
      </c>
      <c r="B101" s="66" t="s">
        <v>123</v>
      </c>
      <c r="C101" s="71">
        <v>21</v>
      </c>
      <c r="D101" s="72">
        <v>243143.38</v>
      </c>
      <c r="E101" s="72">
        <v>14588.59</v>
      </c>
      <c r="F101" s="73">
        <v>1.8846698080487959E-5</v>
      </c>
    </row>
    <row r="102" spans="1:6" x14ac:dyDescent="0.2">
      <c r="A102" s="66" t="s">
        <v>117</v>
      </c>
      <c r="B102" s="66" t="s">
        <v>124</v>
      </c>
      <c r="C102" s="71">
        <v>17</v>
      </c>
      <c r="D102" s="72">
        <v>291481.98</v>
      </c>
      <c r="E102" s="72">
        <v>17488.900000000001</v>
      </c>
      <c r="F102" s="73">
        <v>2.2593548660963527E-5</v>
      </c>
    </row>
    <row r="103" spans="1:6" x14ac:dyDescent="0.2">
      <c r="A103" s="66" t="s">
        <v>117</v>
      </c>
      <c r="B103" s="66" t="s">
        <v>51</v>
      </c>
      <c r="C103" s="71">
        <v>83</v>
      </c>
      <c r="D103" s="72">
        <v>430519.07</v>
      </c>
      <c r="E103" s="72">
        <v>25802.42</v>
      </c>
      <c r="F103" s="73">
        <v>3.3333613425693922E-5</v>
      </c>
    </row>
    <row r="104" spans="1:6" x14ac:dyDescent="0.2">
      <c r="A104" s="66" t="s">
        <v>117</v>
      </c>
      <c r="B104" s="66" t="s">
        <v>52</v>
      </c>
      <c r="C104" s="71">
        <v>1395</v>
      </c>
      <c r="D104" s="72">
        <v>63530132.549999997</v>
      </c>
      <c r="E104" s="72">
        <v>3803086.88</v>
      </c>
      <c r="F104" s="73">
        <v>4.9131293840751532E-3</v>
      </c>
    </row>
    <row r="105" spans="1:6" x14ac:dyDescent="0.2">
      <c r="A105" s="66" t="s">
        <v>125</v>
      </c>
      <c r="B105" s="66" t="s">
        <v>126</v>
      </c>
      <c r="C105" s="71">
        <v>156</v>
      </c>
      <c r="D105" s="72">
        <v>4131661.92</v>
      </c>
      <c r="E105" s="72">
        <v>247308.25</v>
      </c>
      <c r="F105" s="73">
        <v>3.1949241979957189E-4</v>
      </c>
    </row>
    <row r="106" spans="1:6" x14ac:dyDescent="0.2">
      <c r="A106" s="66" t="s">
        <v>125</v>
      </c>
      <c r="B106" s="66" t="s">
        <v>128</v>
      </c>
      <c r="C106" s="71">
        <v>142</v>
      </c>
      <c r="D106" s="72">
        <v>2889249.37</v>
      </c>
      <c r="E106" s="72">
        <v>173037.54</v>
      </c>
      <c r="F106" s="73">
        <v>2.2354362367921497E-4</v>
      </c>
    </row>
    <row r="107" spans="1:6" x14ac:dyDescent="0.2">
      <c r="A107" s="66" t="s">
        <v>125</v>
      </c>
      <c r="B107" s="66" t="s">
        <v>129</v>
      </c>
      <c r="C107" s="71">
        <v>134</v>
      </c>
      <c r="D107" s="72">
        <v>2180697.7000000002</v>
      </c>
      <c r="E107" s="72">
        <v>130817.99</v>
      </c>
      <c r="F107" s="73">
        <v>1.6900105911717947E-4</v>
      </c>
    </row>
    <row r="108" spans="1:6" x14ac:dyDescent="0.2">
      <c r="A108" s="66" t="s">
        <v>125</v>
      </c>
      <c r="B108" s="66" t="s">
        <v>127</v>
      </c>
      <c r="C108" s="71">
        <v>115</v>
      </c>
      <c r="D108" s="72">
        <v>2953110.37</v>
      </c>
      <c r="E108" s="72">
        <v>177186.62</v>
      </c>
      <c r="F108" s="73">
        <v>2.2890373442821749E-4</v>
      </c>
    </row>
    <row r="109" spans="1:6" x14ac:dyDescent="0.2">
      <c r="A109" s="66" t="s">
        <v>125</v>
      </c>
      <c r="B109" s="66" t="s">
        <v>131</v>
      </c>
      <c r="C109" s="71">
        <v>115</v>
      </c>
      <c r="D109" s="72">
        <v>2332551.61</v>
      </c>
      <c r="E109" s="72">
        <v>139946.23999999999</v>
      </c>
      <c r="F109" s="73">
        <v>1.8079365673992533E-4</v>
      </c>
    </row>
    <row r="110" spans="1:6" x14ac:dyDescent="0.2">
      <c r="A110" s="66" t="s">
        <v>125</v>
      </c>
      <c r="B110" s="66" t="s">
        <v>130</v>
      </c>
      <c r="C110" s="71">
        <v>87</v>
      </c>
      <c r="D110" s="72">
        <v>2611555.7999999998</v>
      </c>
      <c r="E110" s="72">
        <v>156693.35999999999</v>
      </c>
      <c r="F110" s="73">
        <v>2.0242891514102518E-4</v>
      </c>
    </row>
    <row r="111" spans="1:6" x14ac:dyDescent="0.2">
      <c r="A111" s="66" t="s">
        <v>125</v>
      </c>
      <c r="B111" s="66" t="s">
        <v>133</v>
      </c>
      <c r="C111" s="71">
        <v>77</v>
      </c>
      <c r="D111" s="72">
        <v>1180571.1200000001</v>
      </c>
      <c r="E111" s="72">
        <v>70834.25</v>
      </c>
      <c r="F111" s="73">
        <v>9.1509304429544203E-5</v>
      </c>
    </row>
    <row r="112" spans="1:6" x14ac:dyDescent="0.2">
      <c r="A112" s="66" t="s">
        <v>125</v>
      </c>
      <c r="B112" s="66" t="s">
        <v>132</v>
      </c>
      <c r="C112" s="71">
        <v>54</v>
      </c>
      <c r="D112" s="72">
        <v>1967461.82</v>
      </c>
      <c r="E112" s="72">
        <v>118047.69</v>
      </c>
      <c r="F112" s="73">
        <v>1.5250337232926812E-4</v>
      </c>
    </row>
    <row r="113" spans="1:6" x14ac:dyDescent="0.2">
      <c r="A113" s="66" t="s">
        <v>125</v>
      </c>
      <c r="B113" s="66" t="s">
        <v>51</v>
      </c>
      <c r="C113" s="71">
        <v>77</v>
      </c>
      <c r="D113" s="72">
        <v>404086.23</v>
      </c>
      <c r="E113" s="72">
        <v>24245.19</v>
      </c>
      <c r="F113" s="73">
        <v>3.132186015468704E-5</v>
      </c>
    </row>
    <row r="114" spans="1:6" x14ac:dyDescent="0.2">
      <c r="A114" s="66" t="s">
        <v>125</v>
      </c>
      <c r="B114" s="66" t="s">
        <v>52</v>
      </c>
      <c r="C114" s="71">
        <v>957</v>
      </c>
      <c r="D114" s="72">
        <v>20650945.940000001</v>
      </c>
      <c r="E114" s="72">
        <v>1238117.1399999999</v>
      </c>
      <c r="F114" s="73">
        <v>1.599497958737427E-3</v>
      </c>
    </row>
    <row r="115" spans="1:6" x14ac:dyDescent="0.2">
      <c r="A115" s="66" t="s">
        <v>134</v>
      </c>
      <c r="B115" s="66" t="s">
        <v>135</v>
      </c>
      <c r="C115" s="71">
        <v>210</v>
      </c>
      <c r="D115" s="72">
        <v>5628413.5999999996</v>
      </c>
      <c r="E115" s="72">
        <v>337704.81</v>
      </c>
      <c r="F115" s="73">
        <v>4.3627386844092203E-4</v>
      </c>
    </row>
    <row r="116" spans="1:6" x14ac:dyDescent="0.2">
      <c r="A116" s="66" t="s">
        <v>134</v>
      </c>
      <c r="B116" s="66" t="s">
        <v>136</v>
      </c>
      <c r="C116" s="71">
        <v>189</v>
      </c>
      <c r="D116" s="72">
        <v>4656784.57</v>
      </c>
      <c r="E116" s="72">
        <v>279357.46999999997</v>
      </c>
      <c r="F116" s="73">
        <v>3.6089614511196572E-4</v>
      </c>
    </row>
    <row r="117" spans="1:6" x14ac:dyDescent="0.2">
      <c r="A117" s="66" t="s">
        <v>134</v>
      </c>
      <c r="B117" s="66" t="s">
        <v>137</v>
      </c>
      <c r="C117" s="71">
        <v>176</v>
      </c>
      <c r="D117" s="72">
        <v>5430777.2699999996</v>
      </c>
      <c r="E117" s="72">
        <v>325846.65999999997</v>
      </c>
      <c r="F117" s="73">
        <v>4.2095456939672803E-4</v>
      </c>
    </row>
    <row r="118" spans="1:6" x14ac:dyDescent="0.2">
      <c r="A118" s="66" t="s">
        <v>134</v>
      </c>
      <c r="B118" s="66" t="s">
        <v>140</v>
      </c>
      <c r="C118" s="71">
        <v>39</v>
      </c>
      <c r="D118" s="72">
        <v>1049157.6599999999</v>
      </c>
      <c r="E118" s="72">
        <v>62949.47</v>
      </c>
      <c r="F118" s="73">
        <v>8.1323120014801598E-5</v>
      </c>
    </row>
    <row r="119" spans="1:6" x14ac:dyDescent="0.2">
      <c r="A119" s="66" t="s">
        <v>134</v>
      </c>
      <c r="B119" s="66" t="s">
        <v>138</v>
      </c>
      <c r="C119" s="71">
        <v>32</v>
      </c>
      <c r="D119" s="72">
        <v>981781.69</v>
      </c>
      <c r="E119" s="72">
        <v>58906.91</v>
      </c>
      <c r="F119" s="73">
        <v>7.6100620253532176E-5</v>
      </c>
    </row>
    <row r="120" spans="1:6" x14ac:dyDescent="0.2">
      <c r="A120" s="66" t="s">
        <v>134</v>
      </c>
      <c r="B120" s="66" t="s">
        <v>139</v>
      </c>
      <c r="C120" s="71">
        <v>28</v>
      </c>
      <c r="D120" s="72">
        <v>173979.89</v>
      </c>
      <c r="E120" s="72">
        <v>10438.81</v>
      </c>
      <c r="F120" s="73">
        <v>1.348568301594455E-5</v>
      </c>
    </row>
    <row r="121" spans="1:6" x14ac:dyDescent="0.2">
      <c r="A121" s="66" t="s">
        <v>134</v>
      </c>
      <c r="B121" s="66" t="s">
        <v>51</v>
      </c>
      <c r="C121" s="71">
        <v>62</v>
      </c>
      <c r="D121" s="72">
        <v>462952</v>
      </c>
      <c r="E121" s="72">
        <v>27777.1</v>
      </c>
      <c r="F121" s="73">
        <v>3.5884661728893751E-5</v>
      </c>
    </row>
    <row r="122" spans="1:6" x14ac:dyDescent="0.2">
      <c r="A122" s="66" t="s">
        <v>134</v>
      </c>
      <c r="B122" s="66" t="s">
        <v>52</v>
      </c>
      <c r="C122" s="71">
        <v>736</v>
      </c>
      <c r="D122" s="72">
        <v>18383846.68</v>
      </c>
      <c r="E122" s="72">
        <v>1102981.23</v>
      </c>
      <c r="F122" s="73">
        <v>1.424918667962788E-3</v>
      </c>
    </row>
    <row r="123" spans="1:6" x14ac:dyDescent="0.2">
      <c r="A123" s="66" t="s">
        <v>142</v>
      </c>
      <c r="B123" s="66" t="s">
        <v>142</v>
      </c>
      <c r="C123" s="71">
        <v>1334</v>
      </c>
      <c r="D123" s="72">
        <v>76821589.640000001</v>
      </c>
      <c r="E123" s="72">
        <v>4603154.66</v>
      </c>
      <c r="F123" s="73">
        <v>5.9467204229340332E-3</v>
      </c>
    </row>
    <row r="124" spans="1:6" x14ac:dyDescent="0.2">
      <c r="A124" s="66" t="s">
        <v>142</v>
      </c>
      <c r="B124" s="66" t="s">
        <v>143</v>
      </c>
      <c r="C124" s="71">
        <v>215</v>
      </c>
      <c r="D124" s="72">
        <v>5607464.8399999999</v>
      </c>
      <c r="E124" s="72">
        <v>335291.01</v>
      </c>
      <c r="F124" s="73">
        <v>4.3315553008014271E-4</v>
      </c>
    </row>
    <row r="125" spans="1:6" x14ac:dyDescent="0.2">
      <c r="A125" s="66" t="s">
        <v>142</v>
      </c>
      <c r="B125" s="66" t="s">
        <v>144</v>
      </c>
      <c r="C125" s="71">
        <v>171</v>
      </c>
      <c r="D125" s="72">
        <v>4346095.8099999996</v>
      </c>
      <c r="E125" s="72">
        <v>260759.89</v>
      </c>
      <c r="F125" s="73">
        <v>3.3687031565978972E-4</v>
      </c>
    </row>
    <row r="126" spans="1:6" x14ac:dyDescent="0.2">
      <c r="A126" s="66" t="s">
        <v>142</v>
      </c>
      <c r="B126" s="66" t="s">
        <v>145</v>
      </c>
      <c r="C126" s="71">
        <v>113</v>
      </c>
      <c r="D126" s="72">
        <v>2319842.11</v>
      </c>
      <c r="E126" s="72">
        <v>139190.51</v>
      </c>
      <c r="F126" s="73">
        <v>1.7981734476321155E-4</v>
      </c>
    </row>
    <row r="127" spans="1:6" x14ac:dyDescent="0.2">
      <c r="A127" s="66" t="s">
        <v>142</v>
      </c>
      <c r="B127" s="66" t="s">
        <v>146</v>
      </c>
      <c r="C127" s="71">
        <v>91</v>
      </c>
      <c r="D127" s="72">
        <v>3722400.47</v>
      </c>
      <c r="E127" s="72">
        <v>223339.03</v>
      </c>
      <c r="F127" s="73">
        <v>2.8852707958747508E-4</v>
      </c>
    </row>
    <row r="128" spans="1:6" x14ac:dyDescent="0.2">
      <c r="A128" s="66" t="s">
        <v>142</v>
      </c>
      <c r="B128" s="66" t="s">
        <v>148</v>
      </c>
      <c r="C128" s="71">
        <v>67</v>
      </c>
      <c r="D128" s="72">
        <v>2632696.0299999998</v>
      </c>
      <c r="E128" s="72">
        <v>157933.44</v>
      </c>
      <c r="F128" s="73">
        <v>2.0403094887805199E-4</v>
      </c>
    </row>
    <row r="129" spans="1:6" x14ac:dyDescent="0.2">
      <c r="A129" s="66" t="s">
        <v>142</v>
      </c>
      <c r="B129" s="66" t="s">
        <v>147</v>
      </c>
      <c r="C129" s="71">
        <v>63</v>
      </c>
      <c r="D129" s="72">
        <v>1596415.3</v>
      </c>
      <c r="E129" s="72">
        <v>95784.91</v>
      </c>
      <c r="F129" s="73">
        <v>1.2374254670511077E-4</v>
      </c>
    </row>
    <row r="130" spans="1:6" x14ac:dyDescent="0.2">
      <c r="A130" s="66" t="s">
        <v>142</v>
      </c>
      <c r="B130" s="66" t="s">
        <v>150</v>
      </c>
      <c r="C130" s="71">
        <v>37</v>
      </c>
      <c r="D130" s="72">
        <v>778768.67</v>
      </c>
      <c r="E130" s="72">
        <v>46726.11</v>
      </c>
      <c r="F130" s="73">
        <v>6.036449633896554E-5</v>
      </c>
    </row>
    <row r="131" spans="1:6" x14ac:dyDescent="0.2">
      <c r="A131" s="66" t="s">
        <v>142</v>
      </c>
      <c r="B131" s="66" t="s">
        <v>149</v>
      </c>
      <c r="C131" s="71">
        <v>27</v>
      </c>
      <c r="D131" s="72">
        <v>227118.39</v>
      </c>
      <c r="E131" s="72">
        <v>13627.1</v>
      </c>
      <c r="F131" s="73">
        <v>1.7604569009932931E-5</v>
      </c>
    </row>
    <row r="132" spans="1:6" x14ac:dyDescent="0.2">
      <c r="A132" s="66" t="s">
        <v>142</v>
      </c>
      <c r="B132" s="66" t="s">
        <v>151</v>
      </c>
      <c r="C132" s="71">
        <v>19</v>
      </c>
      <c r="D132" s="72">
        <v>1519631.09</v>
      </c>
      <c r="E132" s="72">
        <v>91177.88</v>
      </c>
      <c r="F132" s="73">
        <v>1.177908198104794E-4</v>
      </c>
    </row>
    <row r="133" spans="1:6" x14ac:dyDescent="0.2">
      <c r="A133" s="66" t="s">
        <v>142</v>
      </c>
      <c r="B133" s="66" t="s">
        <v>51</v>
      </c>
      <c r="C133" s="71">
        <v>62</v>
      </c>
      <c r="D133" s="72">
        <v>359582.83</v>
      </c>
      <c r="E133" s="72">
        <v>21574.97</v>
      </c>
      <c r="F133" s="73">
        <v>2.7872258092494567E-5</v>
      </c>
    </row>
    <row r="134" spans="1:6" x14ac:dyDescent="0.2">
      <c r="A134" s="66" t="s">
        <v>142</v>
      </c>
      <c r="B134" s="66" t="s">
        <v>52</v>
      </c>
      <c r="C134" s="71">
        <v>2199</v>
      </c>
      <c r="D134" s="72">
        <v>99931605.180000007</v>
      </c>
      <c r="E134" s="72">
        <v>5988559.5099999998</v>
      </c>
      <c r="F134" s="73">
        <v>7.7364963318596871E-3</v>
      </c>
    </row>
    <row r="135" spans="1:6" x14ac:dyDescent="0.2">
      <c r="A135" s="66" t="s">
        <v>152</v>
      </c>
      <c r="B135" s="66" t="s">
        <v>153</v>
      </c>
      <c r="C135" s="71">
        <v>734</v>
      </c>
      <c r="D135" s="72">
        <v>41642433.609999999</v>
      </c>
      <c r="E135" s="72">
        <v>2494483.34</v>
      </c>
      <c r="F135" s="73">
        <v>3.2225715011380256E-3</v>
      </c>
    </row>
    <row r="136" spans="1:6" x14ac:dyDescent="0.2">
      <c r="A136" s="66" t="s">
        <v>152</v>
      </c>
      <c r="B136" s="66" t="s">
        <v>154</v>
      </c>
      <c r="C136" s="71">
        <v>140</v>
      </c>
      <c r="D136" s="72">
        <v>3067136.89</v>
      </c>
      <c r="E136" s="72">
        <v>184028.22</v>
      </c>
      <c r="F136" s="73">
        <v>2.3774225614878587E-4</v>
      </c>
    </row>
    <row r="137" spans="1:6" x14ac:dyDescent="0.2">
      <c r="A137" s="66" t="s">
        <v>152</v>
      </c>
      <c r="B137" s="66" t="s">
        <v>155</v>
      </c>
      <c r="C137" s="71">
        <v>107</v>
      </c>
      <c r="D137" s="72">
        <v>2794128.55</v>
      </c>
      <c r="E137" s="72">
        <v>167647.71</v>
      </c>
      <c r="F137" s="73">
        <v>2.1658061363402507E-4</v>
      </c>
    </row>
    <row r="138" spans="1:6" x14ac:dyDescent="0.2">
      <c r="A138" s="66" t="s">
        <v>152</v>
      </c>
      <c r="B138" s="66" t="s">
        <v>156</v>
      </c>
      <c r="C138" s="71">
        <v>52</v>
      </c>
      <c r="D138" s="72">
        <v>2522838.48</v>
      </c>
      <c r="E138" s="72">
        <v>151370.29999999999</v>
      </c>
      <c r="F138" s="73">
        <v>1.9555216387964061E-4</v>
      </c>
    </row>
    <row r="139" spans="1:6" x14ac:dyDescent="0.2">
      <c r="A139" s="66" t="s">
        <v>152</v>
      </c>
      <c r="B139" s="66" t="s">
        <v>157</v>
      </c>
      <c r="C139" s="71">
        <v>34</v>
      </c>
      <c r="D139" s="72">
        <v>395706</v>
      </c>
      <c r="E139" s="72">
        <v>23742.37</v>
      </c>
      <c r="F139" s="73">
        <v>3.0672277382888604E-5</v>
      </c>
    </row>
    <row r="140" spans="1:6" x14ac:dyDescent="0.2">
      <c r="A140" s="66" t="s">
        <v>152</v>
      </c>
      <c r="B140" s="66" t="s">
        <v>159</v>
      </c>
      <c r="C140" s="71">
        <v>20</v>
      </c>
      <c r="D140" s="72">
        <v>256381.11</v>
      </c>
      <c r="E140" s="72">
        <v>15382.87</v>
      </c>
      <c r="F140" s="73">
        <v>1.9872812005916667E-5</v>
      </c>
    </row>
    <row r="141" spans="1:6" x14ac:dyDescent="0.2">
      <c r="A141" s="66" t="s">
        <v>152</v>
      </c>
      <c r="B141" s="66" t="s">
        <v>158</v>
      </c>
      <c r="C141" s="71">
        <v>18</v>
      </c>
      <c r="D141" s="72">
        <v>100743.16</v>
      </c>
      <c r="E141" s="72">
        <v>6044.59</v>
      </c>
      <c r="F141" s="73">
        <v>7.8088809645302738E-6</v>
      </c>
    </row>
    <row r="142" spans="1:6" x14ac:dyDescent="0.2">
      <c r="A142" s="66" t="s">
        <v>152</v>
      </c>
      <c r="B142" s="66" t="s">
        <v>160</v>
      </c>
      <c r="C142" s="71">
        <v>18</v>
      </c>
      <c r="D142" s="72">
        <v>401261.04</v>
      </c>
      <c r="E142" s="72">
        <v>24075.65</v>
      </c>
      <c r="F142" s="73">
        <v>3.110283493068898E-5</v>
      </c>
    </row>
    <row r="143" spans="1:6" x14ac:dyDescent="0.2">
      <c r="A143" s="66" t="s">
        <v>152</v>
      </c>
      <c r="B143" s="66" t="s">
        <v>51</v>
      </c>
      <c r="C143" s="71">
        <v>46</v>
      </c>
      <c r="D143" s="72">
        <v>7263</v>
      </c>
      <c r="E143" s="72">
        <v>435.78</v>
      </c>
      <c r="F143" s="73">
        <v>5.6297518057022937E-7</v>
      </c>
    </row>
    <row r="144" spans="1:6" x14ac:dyDescent="0.2">
      <c r="A144" s="66" t="s">
        <v>152</v>
      </c>
      <c r="B144" s="66" t="s">
        <v>52</v>
      </c>
      <c r="C144" s="71">
        <v>1169</v>
      </c>
      <c r="D144" s="72">
        <v>51187891.840000004</v>
      </c>
      <c r="E144" s="72">
        <v>3067210.84</v>
      </c>
      <c r="F144" s="73">
        <v>3.9624663281838659E-3</v>
      </c>
    </row>
    <row r="145" spans="1:6" x14ac:dyDescent="0.2">
      <c r="A145" s="66" t="s">
        <v>161</v>
      </c>
      <c r="B145" s="66" t="s">
        <v>162</v>
      </c>
      <c r="C145" s="71">
        <v>399</v>
      </c>
      <c r="D145" s="72">
        <v>13513271.369999999</v>
      </c>
      <c r="E145" s="72">
        <v>810796.28</v>
      </c>
      <c r="F145" s="73">
        <v>1.0474509664020154E-3</v>
      </c>
    </row>
    <row r="146" spans="1:6" x14ac:dyDescent="0.2">
      <c r="A146" s="66" t="s">
        <v>161</v>
      </c>
      <c r="B146" s="66" t="s">
        <v>163</v>
      </c>
      <c r="C146" s="71">
        <v>210</v>
      </c>
      <c r="D146" s="72">
        <v>5951972.5899999999</v>
      </c>
      <c r="E146" s="72">
        <v>357118.37</v>
      </c>
      <c r="F146" s="73">
        <v>4.6135384560029368E-4</v>
      </c>
    </row>
    <row r="147" spans="1:6" x14ac:dyDescent="0.2">
      <c r="A147" s="66" t="s">
        <v>161</v>
      </c>
      <c r="B147" s="66" t="s">
        <v>164</v>
      </c>
      <c r="C147" s="71">
        <v>152</v>
      </c>
      <c r="D147" s="72">
        <v>7294486.96</v>
      </c>
      <c r="E147" s="72">
        <v>437669.27</v>
      </c>
      <c r="F147" s="73">
        <v>5.6541588945864996E-4</v>
      </c>
    </row>
    <row r="148" spans="1:6" x14ac:dyDescent="0.2">
      <c r="A148" s="66" t="s">
        <v>161</v>
      </c>
      <c r="B148" s="66" t="s">
        <v>165</v>
      </c>
      <c r="C148" s="71">
        <v>105</v>
      </c>
      <c r="D148" s="72">
        <v>1728342.26</v>
      </c>
      <c r="E148" s="72">
        <v>103700.54</v>
      </c>
      <c r="F148" s="73">
        <v>1.3396858559761872E-4</v>
      </c>
    </row>
    <row r="149" spans="1:6" x14ac:dyDescent="0.2">
      <c r="A149" s="66" t="s">
        <v>161</v>
      </c>
      <c r="B149" s="66" t="s">
        <v>166</v>
      </c>
      <c r="C149" s="71">
        <v>83</v>
      </c>
      <c r="D149" s="72">
        <v>1874126.32</v>
      </c>
      <c r="E149" s="72">
        <v>112423.35</v>
      </c>
      <c r="F149" s="73">
        <v>1.4523740365909429E-4</v>
      </c>
    </row>
    <row r="150" spans="1:6" x14ac:dyDescent="0.2">
      <c r="A150" s="66" t="s">
        <v>161</v>
      </c>
      <c r="B150" s="66" t="s">
        <v>167</v>
      </c>
      <c r="C150" s="71">
        <v>74</v>
      </c>
      <c r="D150" s="72">
        <v>1532942.35</v>
      </c>
      <c r="E150" s="72">
        <v>91976.55</v>
      </c>
      <c r="F150" s="73">
        <v>1.1882260508622868E-4</v>
      </c>
    </row>
    <row r="151" spans="1:6" x14ac:dyDescent="0.2">
      <c r="A151" s="66" t="s">
        <v>161</v>
      </c>
      <c r="B151" s="66" t="s">
        <v>169</v>
      </c>
      <c r="C151" s="71">
        <v>37</v>
      </c>
      <c r="D151" s="72">
        <v>887746.48</v>
      </c>
      <c r="E151" s="72">
        <v>53264.800000000003</v>
      </c>
      <c r="F151" s="73">
        <v>6.8811694887413739E-5</v>
      </c>
    </row>
    <row r="152" spans="1:6" x14ac:dyDescent="0.2">
      <c r="A152" s="66" t="s">
        <v>161</v>
      </c>
      <c r="B152" s="66" t="s">
        <v>170</v>
      </c>
      <c r="C152" s="71">
        <v>19</v>
      </c>
      <c r="D152" s="72">
        <v>119083</v>
      </c>
      <c r="E152" s="72">
        <v>7145</v>
      </c>
      <c r="F152" s="73">
        <v>9.2304779135671426E-6</v>
      </c>
    </row>
    <row r="153" spans="1:6" x14ac:dyDescent="0.2">
      <c r="A153" s="66" t="s">
        <v>161</v>
      </c>
      <c r="B153" s="66" t="s">
        <v>51</v>
      </c>
      <c r="C153" s="71">
        <v>108</v>
      </c>
      <c r="D153" s="72">
        <v>2866300</v>
      </c>
      <c r="E153" s="72">
        <v>171978.02</v>
      </c>
      <c r="F153" s="73">
        <v>2.2217485167655817E-4</v>
      </c>
    </row>
    <row r="154" spans="1:6" x14ac:dyDescent="0.2">
      <c r="A154" s="66" t="s">
        <v>161</v>
      </c>
      <c r="B154" s="66" t="s">
        <v>52</v>
      </c>
      <c r="C154" s="71">
        <v>1187</v>
      </c>
      <c r="D154" s="72">
        <v>35768271.329999998</v>
      </c>
      <c r="E154" s="72">
        <v>2146072.17</v>
      </c>
      <c r="F154" s="73">
        <v>2.7724663073626465E-3</v>
      </c>
    </row>
    <row r="155" spans="1:6" x14ac:dyDescent="0.2">
      <c r="A155" s="66" t="s">
        <v>171</v>
      </c>
      <c r="B155" s="66" t="s">
        <v>172</v>
      </c>
      <c r="C155" s="71">
        <v>2204</v>
      </c>
      <c r="D155" s="72">
        <v>172606878.12</v>
      </c>
      <c r="E155" s="72">
        <v>10332906.76</v>
      </c>
      <c r="F155" s="73">
        <v>1.3348868807715691E-2</v>
      </c>
    </row>
    <row r="156" spans="1:6" x14ac:dyDescent="0.2">
      <c r="A156" s="66" t="s">
        <v>171</v>
      </c>
      <c r="B156" s="66" t="s">
        <v>173</v>
      </c>
      <c r="C156" s="71">
        <v>1034</v>
      </c>
      <c r="D156" s="72">
        <v>39443922.810000002</v>
      </c>
      <c r="E156" s="72">
        <v>2353901.83</v>
      </c>
      <c r="F156" s="73">
        <v>3.0409571522071769E-3</v>
      </c>
    </row>
    <row r="157" spans="1:6" x14ac:dyDescent="0.2">
      <c r="A157" s="66" t="s">
        <v>171</v>
      </c>
      <c r="B157" s="66" t="s">
        <v>174</v>
      </c>
      <c r="C157" s="71">
        <v>120</v>
      </c>
      <c r="D157" s="72">
        <v>1437773.12</v>
      </c>
      <c r="E157" s="72">
        <v>86266.4</v>
      </c>
      <c r="F157" s="73">
        <v>1.1144578024953791E-4</v>
      </c>
    </row>
    <row r="158" spans="1:6" x14ac:dyDescent="0.2">
      <c r="A158" s="66" t="s">
        <v>171</v>
      </c>
      <c r="B158" s="66" t="s">
        <v>175</v>
      </c>
      <c r="C158" s="71">
        <v>86</v>
      </c>
      <c r="D158" s="72">
        <v>1560266.05</v>
      </c>
      <c r="E158" s="72">
        <v>93591.97</v>
      </c>
      <c r="F158" s="73">
        <v>1.2090953281626851E-4</v>
      </c>
    </row>
    <row r="159" spans="1:6" x14ac:dyDescent="0.2">
      <c r="A159" s="66" t="s">
        <v>171</v>
      </c>
      <c r="B159" s="66" t="s">
        <v>177</v>
      </c>
      <c r="C159" s="71">
        <v>36</v>
      </c>
      <c r="D159" s="72">
        <v>191888.49</v>
      </c>
      <c r="E159" s="72">
        <v>11513.32</v>
      </c>
      <c r="F159" s="73">
        <v>1.4873820289969327E-5</v>
      </c>
    </row>
    <row r="160" spans="1:6" x14ac:dyDescent="0.2">
      <c r="A160" s="66" t="s">
        <v>171</v>
      </c>
      <c r="B160" s="66" t="s">
        <v>176</v>
      </c>
      <c r="C160" s="71">
        <v>33</v>
      </c>
      <c r="D160" s="72">
        <v>694326.9</v>
      </c>
      <c r="E160" s="72">
        <v>41659.620000000003</v>
      </c>
      <c r="F160" s="73">
        <v>5.3819202560895731E-5</v>
      </c>
    </row>
    <row r="161" spans="1:6" x14ac:dyDescent="0.2">
      <c r="A161" s="66" t="s">
        <v>171</v>
      </c>
      <c r="B161" s="66" t="s">
        <v>179</v>
      </c>
      <c r="C161" s="71">
        <v>19</v>
      </c>
      <c r="D161" s="72">
        <v>794344.09</v>
      </c>
      <c r="E161" s="72">
        <v>47660.63</v>
      </c>
      <c r="F161" s="73">
        <v>6.1571783423610283E-5</v>
      </c>
    </row>
    <row r="162" spans="1:6" x14ac:dyDescent="0.2">
      <c r="A162" s="66" t="s">
        <v>171</v>
      </c>
      <c r="B162" s="66" t="s">
        <v>51</v>
      </c>
      <c r="C162" s="71">
        <v>101</v>
      </c>
      <c r="D162" s="72">
        <v>791068.74</v>
      </c>
      <c r="E162" s="72">
        <v>47443.73</v>
      </c>
      <c r="F162" s="73">
        <v>6.1291574793875833E-5</v>
      </c>
    </row>
    <row r="163" spans="1:6" x14ac:dyDescent="0.2">
      <c r="A163" s="66" t="s">
        <v>171</v>
      </c>
      <c r="B163" s="66" t="s">
        <v>52</v>
      </c>
      <c r="C163" s="71">
        <v>3633</v>
      </c>
      <c r="D163" s="72">
        <v>217520468.31999999</v>
      </c>
      <c r="E163" s="72">
        <v>13014944.26</v>
      </c>
      <c r="F163" s="73">
        <v>1.6813737654057026E-2</v>
      </c>
    </row>
    <row r="164" spans="1:6" x14ac:dyDescent="0.2">
      <c r="A164" s="66" t="s">
        <v>180</v>
      </c>
      <c r="B164" s="66" t="s">
        <v>180</v>
      </c>
      <c r="C164" s="71">
        <v>597</v>
      </c>
      <c r="D164" s="72">
        <v>24764670.140000001</v>
      </c>
      <c r="E164" s="72">
        <v>1482596.13</v>
      </c>
      <c r="F164" s="73">
        <v>1.9153353159839213E-3</v>
      </c>
    </row>
    <row r="165" spans="1:6" x14ac:dyDescent="0.2">
      <c r="A165" s="66" t="s">
        <v>180</v>
      </c>
      <c r="B165" s="66" t="s">
        <v>181</v>
      </c>
      <c r="C165" s="71">
        <v>129</v>
      </c>
      <c r="D165" s="72">
        <v>8582899.9000000004</v>
      </c>
      <c r="E165" s="72">
        <v>514880.1</v>
      </c>
      <c r="F165" s="73">
        <v>6.6516296587617089E-4</v>
      </c>
    </row>
    <row r="166" spans="1:6" x14ac:dyDescent="0.2">
      <c r="A166" s="66" t="s">
        <v>180</v>
      </c>
      <c r="B166" s="66" t="s">
        <v>182</v>
      </c>
      <c r="C166" s="71">
        <v>71</v>
      </c>
      <c r="D166" s="72">
        <v>2372470.16</v>
      </c>
      <c r="E166" s="72">
        <v>142348.25</v>
      </c>
      <c r="F166" s="73">
        <v>1.8389676384323778E-4</v>
      </c>
    </row>
    <row r="167" spans="1:6" x14ac:dyDescent="0.2">
      <c r="A167" s="66" t="s">
        <v>180</v>
      </c>
      <c r="B167" s="66" t="s">
        <v>183</v>
      </c>
      <c r="C167" s="71">
        <v>34</v>
      </c>
      <c r="D167" s="72">
        <v>600011.93999999994</v>
      </c>
      <c r="E167" s="72">
        <v>36000.71</v>
      </c>
      <c r="F167" s="73">
        <v>4.6508573621796461E-5</v>
      </c>
    </row>
    <row r="168" spans="1:6" x14ac:dyDescent="0.2">
      <c r="A168" s="66" t="s">
        <v>180</v>
      </c>
      <c r="B168" s="66" t="s">
        <v>184</v>
      </c>
      <c r="C168" s="71">
        <v>24</v>
      </c>
      <c r="D168" s="72">
        <v>473057.45</v>
      </c>
      <c r="E168" s="72">
        <v>28383.45</v>
      </c>
      <c r="F168" s="73">
        <v>3.6667992769186466E-5</v>
      </c>
    </row>
    <row r="169" spans="1:6" x14ac:dyDescent="0.2">
      <c r="A169" s="66" t="s">
        <v>180</v>
      </c>
      <c r="B169" s="66" t="s">
        <v>185</v>
      </c>
      <c r="C169" s="71">
        <v>21</v>
      </c>
      <c r="D169" s="72">
        <v>248694.42</v>
      </c>
      <c r="E169" s="72">
        <v>14921.66</v>
      </c>
      <c r="F169" s="73">
        <v>1.9276984333626069E-5</v>
      </c>
    </row>
    <row r="170" spans="1:6" x14ac:dyDescent="0.2">
      <c r="A170" s="66" t="s">
        <v>180</v>
      </c>
      <c r="B170" s="66" t="s">
        <v>51</v>
      </c>
      <c r="C170" s="71">
        <v>92</v>
      </c>
      <c r="D170" s="72">
        <v>305049.88</v>
      </c>
      <c r="E170" s="72">
        <v>18303</v>
      </c>
      <c r="F170" s="73">
        <v>2.3645267634992217E-5</v>
      </c>
    </row>
    <row r="171" spans="1:6" x14ac:dyDescent="0.2">
      <c r="A171" s="66" t="s">
        <v>180</v>
      </c>
      <c r="B171" s="66" t="s">
        <v>52</v>
      </c>
      <c r="C171" s="71">
        <v>968</v>
      </c>
      <c r="D171" s="72">
        <v>37346853.890000001</v>
      </c>
      <c r="E171" s="72">
        <v>2237433.31</v>
      </c>
      <c r="F171" s="73">
        <v>2.8904938769817251E-3</v>
      </c>
    </row>
    <row r="172" spans="1:6" x14ac:dyDescent="0.2">
      <c r="A172" s="66" t="s">
        <v>186</v>
      </c>
      <c r="B172" s="66" t="s">
        <v>187</v>
      </c>
      <c r="C172" s="71">
        <v>501</v>
      </c>
      <c r="D172" s="72">
        <v>27194228.640000001</v>
      </c>
      <c r="E172" s="72">
        <v>1629527.52</v>
      </c>
      <c r="F172" s="73">
        <v>2.1051529437242601E-3</v>
      </c>
    </row>
    <row r="173" spans="1:6" x14ac:dyDescent="0.2">
      <c r="A173" s="66" t="s">
        <v>186</v>
      </c>
      <c r="B173" s="66" t="s">
        <v>188</v>
      </c>
      <c r="C173" s="71">
        <v>160</v>
      </c>
      <c r="D173" s="72">
        <v>2888359.03</v>
      </c>
      <c r="E173" s="72">
        <v>173301.57</v>
      </c>
      <c r="F173" s="73">
        <v>2.2388471858243668E-4</v>
      </c>
    </row>
    <row r="174" spans="1:6" x14ac:dyDescent="0.2">
      <c r="A174" s="66" t="s">
        <v>186</v>
      </c>
      <c r="B174" s="66" t="s">
        <v>189</v>
      </c>
      <c r="C174" s="71">
        <v>120</v>
      </c>
      <c r="D174" s="72">
        <v>2179427.4300000002</v>
      </c>
      <c r="E174" s="72">
        <v>130765.68</v>
      </c>
      <c r="F174" s="73">
        <v>1.6893348090868979E-4</v>
      </c>
    </row>
    <row r="175" spans="1:6" x14ac:dyDescent="0.2">
      <c r="A175" s="66" t="s">
        <v>186</v>
      </c>
      <c r="B175" s="66" t="s">
        <v>191</v>
      </c>
      <c r="C175" s="71">
        <v>87</v>
      </c>
      <c r="D175" s="72">
        <v>1175620.4099999999</v>
      </c>
      <c r="E175" s="72">
        <v>70526.559999999998</v>
      </c>
      <c r="F175" s="73">
        <v>9.1111806074159246E-5</v>
      </c>
    </row>
    <row r="176" spans="1:6" x14ac:dyDescent="0.2">
      <c r="A176" s="66" t="s">
        <v>186</v>
      </c>
      <c r="B176" s="66" t="s">
        <v>190</v>
      </c>
      <c r="C176" s="71">
        <v>76</v>
      </c>
      <c r="D176" s="72">
        <v>1821011.95</v>
      </c>
      <c r="E176" s="72">
        <v>109260.71</v>
      </c>
      <c r="F176" s="73">
        <v>1.4115165437028195E-4</v>
      </c>
    </row>
    <row r="177" spans="1:6" x14ac:dyDescent="0.2">
      <c r="A177" s="66" t="s">
        <v>186</v>
      </c>
      <c r="B177" s="66" t="s">
        <v>192</v>
      </c>
      <c r="C177" s="71">
        <v>40</v>
      </c>
      <c r="D177" s="72">
        <v>2085780.27</v>
      </c>
      <c r="E177" s="72">
        <v>125145.78</v>
      </c>
      <c r="F177" s="73">
        <v>1.6167324818280372E-4</v>
      </c>
    </row>
    <row r="178" spans="1:6" x14ac:dyDescent="0.2">
      <c r="A178" s="66" t="s">
        <v>186</v>
      </c>
      <c r="B178" s="66" t="s">
        <v>51</v>
      </c>
      <c r="C178" s="71">
        <v>65</v>
      </c>
      <c r="D178" s="72">
        <v>466441.64</v>
      </c>
      <c r="E178" s="72">
        <v>27986.5</v>
      </c>
      <c r="F178" s="73">
        <v>3.6155181263547488E-5</v>
      </c>
    </row>
    <row r="179" spans="1:6" x14ac:dyDescent="0.2">
      <c r="A179" s="66" t="s">
        <v>186</v>
      </c>
      <c r="B179" s="66" t="s">
        <v>52</v>
      </c>
      <c r="C179" s="71">
        <v>1049</v>
      </c>
      <c r="D179" s="72">
        <v>37810869.369999997</v>
      </c>
      <c r="E179" s="72">
        <v>2266514.3199999998</v>
      </c>
      <c r="F179" s="73">
        <v>2.9280630331061787E-3</v>
      </c>
    </row>
    <row r="180" spans="1:6" x14ac:dyDescent="0.2">
      <c r="A180" s="66" t="s">
        <v>193</v>
      </c>
      <c r="B180" s="66" t="s">
        <v>194</v>
      </c>
      <c r="C180" s="71">
        <v>491</v>
      </c>
      <c r="D180" s="72">
        <v>24915857.809999999</v>
      </c>
      <c r="E180" s="72">
        <v>1486472.78</v>
      </c>
      <c r="F180" s="73">
        <v>1.9203434800432119E-3</v>
      </c>
    </row>
    <row r="181" spans="1:6" x14ac:dyDescent="0.2">
      <c r="A181" s="66" t="s">
        <v>193</v>
      </c>
      <c r="B181" s="66" t="s">
        <v>195</v>
      </c>
      <c r="C181" s="71">
        <v>36</v>
      </c>
      <c r="D181" s="72">
        <v>1178595.44</v>
      </c>
      <c r="E181" s="72">
        <v>70715.73</v>
      </c>
      <c r="F181" s="73">
        <v>9.1356190889681921E-5</v>
      </c>
    </row>
    <row r="182" spans="1:6" x14ac:dyDescent="0.2">
      <c r="A182" s="66" t="s">
        <v>193</v>
      </c>
      <c r="B182" s="66" t="s">
        <v>51</v>
      </c>
      <c r="C182" s="71">
        <v>49</v>
      </c>
      <c r="D182" s="72">
        <v>458607.14</v>
      </c>
      <c r="E182" s="72">
        <v>27502.49</v>
      </c>
      <c r="F182" s="73">
        <v>3.5529898742211503E-5</v>
      </c>
    </row>
    <row r="183" spans="1:6" x14ac:dyDescent="0.2">
      <c r="A183" s="66" t="s">
        <v>193</v>
      </c>
      <c r="B183" s="66" t="s">
        <v>52</v>
      </c>
      <c r="C183" s="71">
        <v>576</v>
      </c>
      <c r="D183" s="72">
        <v>26553060.390000001</v>
      </c>
      <c r="E183" s="72">
        <v>1584691</v>
      </c>
      <c r="F183" s="73">
        <v>2.0472295696751055E-3</v>
      </c>
    </row>
    <row r="184" spans="1:6" x14ac:dyDescent="0.2">
      <c r="A184" s="66" t="s">
        <v>197</v>
      </c>
      <c r="B184" s="66" t="s">
        <v>198</v>
      </c>
      <c r="C184" s="71">
        <v>1216</v>
      </c>
      <c r="D184" s="72">
        <v>90356716.969999999</v>
      </c>
      <c r="E184" s="72">
        <v>5412001.1299999999</v>
      </c>
      <c r="F184" s="73">
        <v>6.9916524700721358E-3</v>
      </c>
    </row>
    <row r="185" spans="1:6" x14ac:dyDescent="0.2">
      <c r="A185" s="66" t="s">
        <v>197</v>
      </c>
      <c r="B185" s="66" t="s">
        <v>200</v>
      </c>
      <c r="C185" s="71">
        <v>37</v>
      </c>
      <c r="D185" s="72">
        <v>255907.53</v>
      </c>
      <c r="E185" s="72">
        <v>15354.46</v>
      </c>
      <c r="F185" s="73">
        <v>1.9836109713750893E-5</v>
      </c>
    </row>
    <row r="186" spans="1:6" x14ac:dyDescent="0.2">
      <c r="A186" s="66" t="s">
        <v>197</v>
      </c>
      <c r="B186" s="66" t="s">
        <v>584</v>
      </c>
      <c r="C186" s="71">
        <v>36</v>
      </c>
      <c r="D186" s="72">
        <v>535847.56999999995</v>
      </c>
      <c r="E186" s="72">
        <v>32088.62</v>
      </c>
      <c r="F186" s="73">
        <v>4.1454625358551272E-5</v>
      </c>
    </row>
    <row r="187" spans="1:6" x14ac:dyDescent="0.2">
      <c r="A187" s="66" t="s">
        <v>197</v>
      </c>
      <c r="B187" s="66" t="s">
        <v>201</v>
      </c>
      <c r="C187" s="71">
        <v>36</v>
      </c>
      <c r="D187" s="72">
        <v>585628.84</v>
      </c>
      <c r="E187" s="72">
        <v>35137.760000000002</v>
      </c>
      <c r="F187" s="73">
        <v>4.5393746341808678E-5</v>
      </c>
    </row>
    <row r="188" spans="1:6" x14ac:dyDescent="0.2">
      <c r="A188" s="66" t="s">
        <v>197</v>
      </c>
      <c r="B188" s="66" t="s">
        <v>199</v>
      </c>
      <c r="C188" s="71">
        <v>31</v>
      </c>
      <c r="D188" s="72">
        <v>0</v>
      </c>
      <c r="E188" s="72">
        <v>0</v>
      </c>
      <c r="F188" s="73">
        <v>0</v>
      </c>
    </row>
    <row r="189" spans="1:6" x14ac:dyDescent="0.2">
      <c r="A189" s="66" t="s">
        <v>197</v>
      </c>
      <c r="B189" s="66" t="s">
        <v>204</v>
      </c>
      <c r="C189" s="71">
        <v>29</v>
      </c>
      <c r="D189" s="72">
        <v>215318.58</v>
      </c>
      <c r="E189" s="72">
        <v>12919.11</v>
      </c>
      <c r="F189" s="73">
        <v>1.6689931353106283E-5</v>
      </c>
    </row>
    <row r="190" spans="1:6" x14ac:dyDescent="0.2">
      <c r="A190" s="66" t="s">
        <v>197</v>
      </c>
      <c r="B190" s="66" t="s">
        <v>202</v>
      </c>
      <c r="C190" s="71">
        <v>26</v>
      </c>
      <c r="D190" s="72">
        <v>835830.49</v>
      </c>
      <c r="E190" s="72">
        <v>50149.83</v>
      </c>
      <c r="F190" s="73">
        <v>6.4787529486934483E-5</v>
      </c>
    </row>
    <row r="191" spans="1:6" x14ac:dyDescent="0.2">
      <c r="A191" s="66" t="s">
        <v>197</v>
      </c>
      <c r="B191" s="66" t="s">
        <v>203</v>
      </c>
      <c r="C191" s="71">
        <v>20</v>
      </c>
      <c r="D191" s="72">
        <v>204138.86</v>
      </c>
      <c r="E191" s="72">
        <v>12248.34</v>
      </c>
      <c r="F191" s="73">
        <v>1.5823377445466894E-5</v>
      </c>
    </row>
    <row r="192" spans="1:6" x14ac:dyDescent="0.2">
      <c r="A192" s="66" t="s">
        <v>197</v>
      </c>
      <c r="B192" s="66" t="s">
        <v>51</v>
      </c>
      <c r="C192" s="71">
        <v>80</v>
      </c>
      <c r="D192" s="72">
        <v>248866.27</v>
      </c>
      <c r="E192" s="72">
        <v>14857.37</v>
      </c>
      <c r="F192" s="73">
        <v>1.9193929410594131E-5</v>
      </c>
    </row>
    <row r="193" spans="1:6" x14ac:dyDescent="0.2">
      <c r="A193" s="66" t="s">
        <v>197</v>
      </c>
      <c r="B193" s="66" t="s">
        <v>52</v>
      </c>
      <c r="C193" s="71">
        <v>1511</v>
      </c>
      <c r="D193" s="72">
        <v>93238255.109999999</v>
      </c>
      <c r="E193" s="72">
        <v>5584756.6100000003</v>
      </c>
      <c r="F193" s="73">
        <v>7.214831706263556E-3</v>
      </c>
    </row>
    <row r="194" spans="1:6" x14ac:dyDescent="0.2">
      <c r="A194" s="66" t="s">
        <v>205</v>
      </c>
      <c r="B194" s="66" t="s">
        <v>206</v>
      </c>
      <c r="C194" s="71">
        <v>295</v>
      </c>
      <c r="D194" s="72">
        <v>10481244</v>
      </c>
      <c r="E194" s="72">
        <v>628669.99</v>
      </c>
      <c r="F194" s="73">
        <v>8.1216577433414639E-4</v>
      </c>
    </row>
    <row r="195" spans="1:6" x14ac:dyDescent="0.2">
      <c r="A195" s="66" t="s">
        <v>205</v>
      </c>
      <c r="B195" s="66" t="s">
        <v>207</v>
      </c>
      <c r="C195" s="71">
        <v>275</v>
      </c>
      <c r="D195" s="72">
        <v>6968526.5999999996</v>
      </c>
      <c r="E195" s="72">
        <v>417074.37</v>
      </c>
      <c r="F195" s="73">
        <v>5.3880976355492373E-4</v>
      </c>
    </row>
    <row r="196" spans="1:6" x14ac:dyDescent="0.2">
      <c r="A196" s="66" t="s">
        <v>205</v>
      </c>
      <c r="B196" s="66" t="s">
        <v>209</v>
      </c>
      <c r="C196" s="71">
        <v>210</v>
      </c>
      <c r="D196" s="72">
        <v>9346425.0600000005</v>
      </c>
      <c r="E196" s="72">
        <v>560785.55000000005</v>
      </c>
      <c r="F196" s="73">
        <v>7.244672685126106E-4</v>
      </c>
    </row>
    <row r="197" spans="1:6" x14ac:dyDescent="0.2">
      <c r="A197" s="66" t="s">
        <v>205</v>
      </c>
      <c r="B197" s="66" t="s">
        <v>208</v>
      </c>
      <c r="C197" s="71">
        <v>202</v>
      </c>
      <c r="D197" s="72">
        <v>5543731.5</v>
      </c>
      <c r="E197" s="72">
        <v>332405.58</v>
      </c>
      <c r="F197" s="73">
        <v>4.2942790266430731E-4</v>
      </c>
    </row>
    <row r="198" spans="1:6" x14ac:dyDescent="0.2">
      <c r="A198" s="66" t="s">
        <v>205</v>
      </c>
      <c r="B198" s="66" t="s">
        <v>210</v>
      </c>
      <c r="C198" s="71">
        <v>155</v>
      </c>
      <c r="D198" s="72">
        <v>4611810.05</v>
      </c>
      <c r="E198" s="72">
        <v>276611.95</v>
      </c>
      <c r="F198" s="73">
        <v>3.5734926453516284E-4</v>
      </c>
    </row>
    <row r="199" spans="1:6" x14ac:dyDescent="0.2">
      <c r="A199" s="66" t="s">
        <v>205</v>
      </c>
      <c r="B199" s="66" t="s">
        <v>211</v>
      </c>
      <c r="C199" s="71">
        <v>107</v>
      </c>
      <c r="D199" s="72">
        <v>1785862.65</v>
      </c>
      <c r="E199" s="72">
        <v>107142.07</v>
      </c>
      <c r="F199" s="73">
        <v>1.3841462711670604E-4</v>
      </c>
    </row>
    <row r="200" spans="1:6" x14ac:dyDescent="0.2">
      <c r="A200" s="66" t="s">
        <v>205</v>
      </c>
      <c r="B200" s="66" t="s">
        <v>212</v>
      </c>
      <c r="C200" s="71">
        <v>70</v>
      </c>
      <c r="D200" s="72">
        <v>1275183.05</v>
      </c>
      <c r="E200" s="72">
        <v>73548.100000000006</v>
      </c>
      <c r="F200" s="73">
        <v>9.5015271187519609E-5</v>
      </c>
    </row>
    <row r="201" spans="1:6" x14ac:dyDescent="0.2">
      <c r="A201" s="66" t="s">
        <v>205</v>
      </c>
      <c r="B201" s="66" t="s">
        <v>213</v>
      </c>
      <c r="C201" s="71">
        <v>33</v>
      </c>
      <c r="D201" s="72">
        <v>305992.95</v>
      </c>
      <c r="E201" s="72">
        <v>18359.580000000002</v>
      </c>
      <c r="F201" s="73">
        <v>2.371836216828118E-5</v>
      </c>
    </row>
    <row r="202" spans="1:6" x14ac:dyDescent="0.2">
      <c r="A202" s="66" t="s">
        <v>205</v>
      </c>
      <c r="B202" s="66" t="s">
        <v>214</v>
      </c>
      <c r="C202" s="71">
        <v>21</v>
      </c>
      <c r="D202" s="72">
        <v>420139.61</v>
      </c>
      <c r="E202" s="72">
        <v>25208.36</v>
      </c>
      <c r="F202" s="73">
        <v>3.2566159582540155E-5</v>
      </c>
    </row>
    <row r="203" spans="1:6" x14ac:dyDescent="0.2">
      <c r="A203" s="66" t="s">
        <v>205</v>
      </c>
      <c r="B203" s="66" t="s">
        <v>215</v>
      </c>
      <c r="C203" s="71">
        <v>16</v>
      </c>
      <c r="D203" s="72">
        <v>228381.86</v>
      </c>
      <c r="E203" s="72">
        <v>13702.92</v>
      </c>
      <c r="F203" s="73">
        <v>1.7702519301802305E-5</v>
      </c>
    </row>
    <row r="204" spans="1:6" x14ac:dyDescent="0.2">
      <c r="A204" s="66" t="s">
        <v>205</v>
      </c>
      <c r="B204" s="66" t="s">
        <v>51</v>
      </c>
      <c r="C204" s="71">
        <v>317</v>
      </c>
      <c r="D204" s="72">
        <v>5441476.7800000003</v>
      </c>
      <c r="E204" s="72">
        <v>325900.74</v>
      </c>
      <c r="F204" s="73">
        <v>4.2102443423165675E-4</v>
      </c>
    </row>
    <row r="205" spans="1:6" x14ac:dyDescent="0.2">
      <c r="A205" s="66" t="s">
        <v>205</v>
      </c>
      <c r="B205" s="66" t="s">
        <v>52</v>
      </c>
      <c r="C205" s="71">
        <v>1701</v>
      </c>
      <c r="D205" s="72">
        <v>46408774.109999999</v>
      </c>
      <c r="E205" s="72">
        <v>2779409.22</v>
      </c>
      <c r="F205" s="73">
        <v>3.5906613601084506E-3</v>
      </c>
    </row>
    <row r="206" spans="1:6" x14ac:dyDescent="0.2">
      <c r="A206" s="66" t="s">
        <v>216</v>
      </c>
      <c r="B206" s="66" t="s">
        <v>216</v>
      </c>
      <c r="C206" s="71">
        <v>1467</v>
      </c>
      <c r="D206" s="72">
        <v>95705048.290000007</v>
      </c>
      <c r="E206" s="72">
        <v>5733216.4400000004</v>
      </c>
      <c r="F206" s="73">
        <v>7.406623894068585E-3</v>
      </c>
    </row>
    <row r="207" spans="1:6" x14ac:dyDescent="0.2">
      <c r="A207" s="66" t="s">
        <v>216</v>
      </c>
      <c r="B207" s="66" t="s">
        <v>217</v>
      </c>
      <c r="C207" s="71">
        <v>586</v>
      </c>
      <c r="D207" s="72">
        <v>20353836.460000001</v>
      </c>
      <c r="E207" s="72">
        <v>1218174.47</v>
      </c>
      <c r="F207" s="73">
        <v>1.5737344352983007E-3</v>
      </c>
    </row>
    <row r="208" spans="1:6" x14ac:dyDescent="0.2">
      <c r="A208" s="66" t="s">
        <v>216</v>
      </c>
      <c r="B208" s="66" t="s">
        <v>218</v>
      </c>
      <c r="C208" s="71">
        <v>180</v>
      </c>
      <c r="D208" s="72">
        <v>3642122.66</v>
      </c>
      <c r="E208" s="72">
        <v>218527.37</v>
      </c>
      <c r="F208" s="73">
        <v>2.8231099542266126E-4</v>
      </c>
    </row>
    <row r="209" spans="1:6" x14ac:dyDescent="0.2">
      <c r="A209" s="66" t="s">
        <v>216</v>
      </c>
      <c r="B209" s="66" t="s">
        <v>219</v>
      </c>
      <c r="C209" s="71">
        <v>91</v>
      </c>
      <c r="D209" s="72">
        <v>2259139.38</v>
      </c>
      <c r="E209" s="72">
        <v>135548.38</v>
      </c>
      <c r="F209" s="73">
        <v>1.7511215224769855E-4</v>
      </c>
    </row>
    <row r="210" spans="1:6" x14ac:dyDescent="0.2">
      <c r="A210" s="66" t="s">
        <v>216</v>
      </c>
      <c r="B210" s="66" t="s">
        <v>221</v>
      </c>
      <c r="C210" s="71">
        <v>78</v>
      </c>
      <c r="D210" s="72">
        <v>2064654.3</v>
      </c>
      <c r="E210" s="72">
        <v>123879.24</v>
      </c>
      <c r="F210" s="73">
        <v>1.6003703131833215E-4</v>
      </c>
    </row>
    <row r="211" spans="1:6" x14ac:dyDescent="0.2">
      <c r="A211" s="66" t="s">
        <v>216</v>
      </c>
      <c r="B211" s="66" t="s">
        <v>222</v>
      </c>
      <c r="C211" s="71">
        <v>56</v>
      </c>
      <c r="D211" s="72">
        <v>684837.76</v>
      </c>
      <c r="E211" s="72">
        <v>41090.28</v>
      </c>
      <c r="F211" s="73">
        <v>5.3083683975128013E-5</v>
      </c>
    </row>
    <row r="212" spans="1:6" x14ac:dyDescent="0.2">
      <c r="A212" s="66" t="s">
        <v>216</v>
      </c>
      <c r="B212" s="66" t="s">
        <v>224</v>
      </c>
      <c r="C212" s="71">
        <v>53</v>
      </c>
      <c r="D212" s="72">
        <v>409064.36</v>
      </c>
      <c r="E212" s="72">
        <v>24543.89</v>
      </c>
      <c r="F212" s="73">
        <v>3.1707744514768568E-5</v>
      </c>
    </row>
    <row r="213" spans="1:6" x14ac:dyDescent="0.2">
      <c r="A213" s="66" t="s">
        <v>216</v>
      </c>
      <c r="B213" s="66" t="s">
        <v>220</v>
      </c>
      <c r="C213" s="71">
        <v>51</v>
      </c>
      <c r="D213" s="72">
        <v>1003606.36</v>
      </c>
      <c r="E213" s="72">
        <v>60175.74</v>
      </c>
      <c r="F213" s="73">
        <v>7.7739795521701718E-5</v>
      </c>
    </row>
    <row r="214" spans="1:6" x14ac:dyDescent="0.2">
      <c r="A214" s="66" t="s">
        <v>216</v>
      </c>
      <c r="B214" s="66" t="s">
        <v>225</v>
      </c>
      <c r="C214" s="71">
        <v>30</v>
      </c>
      <c r="D214" s="72">
        <v>441030.53</v>
      </c>
      <c r="E214" s="72">
        <v>26461.83</v>
      </c>
      <c r="F214" s="73">
        <v>3.4185491583984381E-5</v>
      </c>
    </row>
    <row r="215" spans="1:6" x14ac:dyDescent="0.2">
      <c r="A215" s="66" t="s">
        <v>216</v>
      </c>
      <c r="B215" s="66" t="s">
        <v>223</v>
      </c>
      <c r="C215" s="71">
        <v>24</v>
      </c>
      <c r="D215" s="72">
        <v>383781.07</v>
      </c>
      <c r="E215" s="72">
        <v>23026.87</v>
      </c>
      <c r="F215" s="73">
        <v>2.9747937712187797E-5</v>
      </c>
    </row>
    <row r="216" spans="1:6" x14ac:dyDescent="0.2">
      <c r="A216" s="66" t="s">
        <v>216</v>
      </c>
      <c r="B216" s="66" t="s">
        <v>226</v>
      </c>
      <c r="C216" s="71">
        <v>19</v>
      </c>
      <c r="D216" s="72">
        <v>713098.68</v>
      </c>
      <c r="E216" s="72">
        <v>42785.919999999998</v>
      </c>
      <c r="F216" s="73">
        <v>5.5274246266151243E-5</v>
      </c>
    </row>
    <row r="217" spans="1:6" x14ac:dyDescent="0.2">
      <c r="A217" s="66" t="s">
        <v>216</v>
      </c>
      <c r="B217" s="66" t="s">
        <v>51</v>
      </c>
      <c r="C217" s="71">
        <v>108</v>
      </c>
      <c r="D217" s="72">
        <v>1002196.79</v>
      </c>
      <c r="E217" s="72">
        <v>60131.839999999997</v>
      </c>
      <c r="F217" s="73">
        <v>7.7683082018495899E-5</v>
      </c>
    </row>
    <row r="218" spans="1:6" x14ac:dyDescent="0.2">
      <c r="A218" s="66" t="s">
        <v>216</v>
      </c>
      <c r="B218" s="66" t="s">
        <v>52</v>
      </c>
      <c r="C218" s="71">
        <v>2743</v>
      </c>
      <c r="D218" s="72">
        <v>128662416.64</v>
      </c>
      <c r="E218" s="72">
        <v>7707562.2699999996</v>
      </c>
      <c r="F218" s="73">
        <v>9.9572404899479945E-3</v>
      </c>
    </row>
    <row r="219" spans="1:6" x14ac:dyDescent="0.2">
      <c r="A219" s="66" t="s">
        <v>228</v>
      </c>
      <c r="B219" s="66" t="s">
        <v>229</v>
      </c>
      <c r="C219" s="71">
        <v>754</v>
      </c>
      <c r="D219" s="72">
        <v>35375976.140000001</v>
      </c>
      <c r="E219" s="72">
        <v>2116968.56</v>
      </c>
      <c r="F219" s="73">
        <v>2.7348679547650155E-3</v>
      </c>
    </row>
    <row r="220" spans="1:6" x14ac:dyDescent="0.2">
      <c r="A220" s="66" t="s">
        <v>228</v>
      </c>
      <c r="B220" s="66" t="s">
        <v>230</v>
      </c>
      <c r="C220" s="71">
        <v>73</v>
      </c>
      <c r="D220" s="72">
        <v>1264074.04</v>
      </c>
      <c r="E220" s="72">
        <v>75844.42</v>
      </c>
      <c r="F220" s="73">
        <v>9.7981839562954513E-5</v>
      </c>
    </row>
    <row r="221" spans="1:6" x14ac:dyDescent="0.2">
      <c r="A221" s="66" t="s">
        <v>228</v>
      </c>
      <c r="B221" s="66" t="s">
        <v>232</v>
      </c>
      <c r="C221" s="71">
        <v>61</v>
      </c>
      <c r="D221" s="72">
        <v>1319342.3999999999</v>
      </c>
      <c r="E221" s="72">
        <v>79160.570000000007</v>
      </c>
      <c r="F221" s="73">
        <v>1.0226590524987904E-4</v>
      </c>
    </row>
    <row r="222" spans="1:6" x14ac:dyDescent="0.2">
      <c r="A222" s="66" t="s">
        <v>228</v>
      </c>
      <c r="B222" s="66" t="s">
        <v>231</v>
      </c>
      <c r="C222" s="71">
        <v>46</v>
      </c>
      <c r="D222" s="72">
        <v>701887.05</v>
      </c>
      <c r="E222" s="72">
        <v>42113.21</v>
      </c>
      <c r="F222" s="73">
        <v>5.4405186112584306E-5</v>
      </c>
    </row>
    <row r="223" spans="1:6" x14ac:dyDescent="0.2">
      <c r="A223" s="66" t="s">
        <v>228</v>
      </c>
      <c r="B223" s="66" t="s">
        <v>233</v>
      </c>
      <c r="C223" s="71">
        <v>43</v>
      </c>
      <c r="D223" s="72">
        <v>863696.66</v>
      </c>
      <c r="E223" s="72">
        <v>51821.79</v>
      </c>
      <c r="F223" s="73">
        <v>6.6947500075089514E-5</v>
      </c>
    </row>
    <row r="224" spans="1:6" x14ac:dyDescent="0.2">
      <c r="A224" s="66" t="s">
        <v>228</v>
      </c>
      <c r="B224" s="66" t="s">
        <v>234</v>
      </c>
      <c r="C224" s="71">
        <v>40</v>
      </c>
      <c r="D224" s="72">
        <v>475286.9</v>
      </c>
      <c r="E224" s="72">
        <v>28517.21</v>
      </c>
      <c r="F224" s="73">
        <v>3.6840794550252767E-5</v>
      </c>
    </row>
    <row r="225" spans="1:6" x14ac:dyDescent="0.2">
      <c r="A225" s="66" t="s">
        <v>228</v>
      </c>
      <c r="B225" s="66" t="s">
        <v>235</v>
      </c>
      <c r="C225" s="71">
        <v>37</v>
      </c>
      <c r="D225" s="72">
        <v>767911.95</v>
      </c>
      <c r="E225" s="72">
        <v>46074.7</v>
      </c>
      <c r="F225" s="73">
        <v>5.9522953215427845E-5</v>
      </c>
    </row>
    <row r="226" spans="1:6" x14ac:dyDescent="0.2">
      <c r="A226" s="66" t="s">
        <v>228</v>
      </c>
      <c r="B226" s="66" t="s">
        <v>236</v>
      </c>
      <c r="C226" s="71">
        <v>25</v>
      </c>
      <c r="D226" s="72">
        <v>1281109.19</v>
      </c>
      <c r="E226" s="72">
        <v>76866.559999999998</v>
      </c>
      <c r="F226" s="73">
        <v>9.930232111572897E-5</v>
      </c>
    </row>
    <row r="227" spans="1:6" x14ac:dyDescent="0.2">
      <c r="A227" s="66" t="s">
        <v>228</v>
      </c>
      <c r="B227" s="66" t="s">
        <v>237</v>
      </c>
      <c r="C227" s="71">
        <v>18</v>
      </c>
      <c r="D227" s="72">
        <v>169506.97</v>
      </c>
      <c r="E227" s="72">
        <v>10170.41</v>
      </c>
      <c r="F227" s="73">
        <v>1.3138942599989138E-5</v>
      </c>
    </row>
    <row r="228" spans="1:6" x14ac:dyDescent="0.2">
      <c r="A228" s="66" t="s">
        <v>228</v>
      </c>
      <c r="B228" s="66" t="s">
        <v>51</v>
      </c>
      <c r="C228" s="71">
        <v>117</v>
      </c>
      <c r="D228" s="72">
        <v>1634436.94</v>
      </c>
      <c r="E228" s="72">
        <v>98066.22</v>
      </c>
      <c r="F228" s="73">
        <v>1.266897239715908E-4</v>
      </c>
    </row>
    <row r="229" spans="1:6" x14ac:dyDescent="0.2">
      <c r="A229" s="66" t="s">
        <v>228</v>
      </c>
      <c r="B229" s="66" t="s">
        <v>52</v>
      </c>
      <c r="C229" s="71">
        <v>1214</v>
      </c>
      <c r="D229" s="72">
        <v>43853228.240000002</v>
      </c>
      <c r="E229" s="72">
        <v>2625603.63</v>
      </c>
      <c r="F229" s="73">
        <v>3.3919630953809254E-3</v>
      </c>
    </row>
    <row r="230" spans="1:6" x14ac:dyDescent="0.2">
      <c r="A230" s="66" t="s">
        <v>239</v>
      </c>
      <c r="B230" s="66" t="s">
        <v>241</v>
      </c>
      <c r="C230" s="71">
        <v>1078</v>
      </c>
      <c r="D230" s="72">
        <v>117196378.19</v>
      </c>
      <c r="E230" s="72">
        <v>7031782.9100000001</v>
      </c>
      <c r="F230" s="73">
        <v>9.0842150935974645E-3</v>
      </c>
    </row>
    <row r="231" spans="1:6" x14ac:dyDescent="0.2">
      <c r="A231" s="66" t="s">
        <v>239</v>
      </c>
      <c r="B231" s="66" t="s">
        <v>240</v>
      </c>
      <c r="C231" s="71">
        <v>1050</v>
      </c>
      <c r="D231" s="72">
        <v>239015914.46000001</v>
      </c>
      <c r="E231" s="72">
        <v>14265836.279999999</v>
      </c>
      <c r="F231" s="73">
        <v>1.8429739216389761E-2</v>
      </c>
    </row>
    <row r="232" spans="1:6" x14ac:dyDescent="0.2">
      <c r="A232" s="66" t="s">
        <v>239</v>
      </c>
      <c r="B232" s="66" t="s">
        <v>242</v>
      </c>
      <c r="C232" s="71">
        <v>791</v>
      </c>
      <c r="D232" s="72">
        <v>71924366.329999998</v>
      </c>
      <c r="E232" s="72">
        <v>4315243.76</v>
      </c>
      <c r="F232" s="73">
        <v>5.5747742782838944E-3</v>
      </c>
    </row>
    <row r="233" spans="1:6" x14ac:dyDescent="0.2">
      <c r="A233" s="66" t="s">
        <v>239</v>
      </c>
      <c r="B233" s="66" t="s">
        <v>243</v>
      </c>
      <c r="C233" s="71">
        <v>502</v>
      </c>
      <c r="D233" s="72">
        <v>27710282.870000001</v>
      </c>
      <c r="E233" s="72">
        <v>1661905.33</v>
      </c>
      <c r="F233" s="73">
        <v>2.1469811676703308E-3</v>
      </c>
    </row>
    <row r="234" spans="1:6" x14ac:dyDescent="0.2">
      <c r="A234" s="66" t="s">
        <v>239</v>
      </c>
      <c r="B234" s="66" t="s">
        <v>246</v>
      </c>
      <c r="C234" s="71">
        <v>221</v>
      </c>
      <c r="D234" s="72">
        <v>6418691.0099999998</v>
      </c>
      <c r="E234" s="72">
        <v>385121.48</v>
      </c>
      <c r="F234" s="73">
        <v>4.9753048497974662E-4</v>
      </c>
    </row>
    <row r="235" spans="1:6" x14ac:dyDescent="0.2">
      <c r="A235" s="66" t="s">
        <v>239</v>
      </c>
      <c r="B235" s="66" t="s">
        <v>244</v>
      </c>
      <c r="C235" s="71">
        <v>212</v>
      </c>
      <c r="D235" s="72">
        <v>2121579.64</v>
      </c>
      <c r="E235" s="72">
        <v>127294.8</v>
      </c>
      <c r="F235" s="73">
        <v>1.6444952273085328E-4</v>
      </c>
    </row>
    <row r="236" spans="1:6" x14ac:dyDescent="0.2">
      <c r="A236" s="66" t="s">
        <v>239</v>
      </c>
      <c r="B236" s="66" t="s">
        <v>245</v>
      </c>
      <c r="C236" s="71">
        <v>185</v>
      </c>
      <c r="D236" s="72">
        <v>8019846.96</v>
      </c>
      <c r="E236" s="72">
        <v>481190.87</v>
      </c>
      <c r="F236" s="73">
        <v>6.2164054552066588E-4</v>
      </c>
    </row>
    <row r="237" spans="1:6" x14ac:dyDescent="0.2">
      <c r="A237" s="66" t="s">
        <v>239</v>
      </c>
      <c r="B237" s="66" t="s">
        <v>247</v>
      </c>
      <c r="C237" s="71">
        <v>128</v>
      </c>
      <c r="D237" s="72">
        <v>1899875.64</v>
      </c>
      <c r="E237" s="72">
        <v>113992.52</v>
      </c>
      <c r="F237" s="73">
        <v>1.4726458196946966E-4</v>
      </c>
    </row>
    <row r="238" spans="1:6" x14ac:dyDescent="0.2">
      <c r="A238" s="66" t="s">
        <v>239</v>
      </c>
      <c r="B238" s="66" t="s">
        <v>249</v>
      </c>
      <c r="C238" s="71">
        <v>108</v>
      </c>
      <c r="D238" s="72">
        <v>6387945.21</v>
      </c>
      <c r="E238" s="72">
        <v>382780.57</v>
      </c>
      <c r="F238" s="73">
        <v>4.9450631170435853E-4</v>
      </c>
    </row>
    <row r="239" spans="1:6" x14ac:dyDescent="0.2">
      <c r="A239" s="66" t="s">
        <v>239</v>
      </c>
      <c r="B239" s="66" t="s">
        <v>248</v>
      </c>
      <c r="C239" s="71">
        <v>108</v>
      </c>
      <c r="D239" s="72">
        <v>4482705.8499999996</v>
      </c>
      <c r="E239" s="72">
        <v>268962.40000000002</v>
      </c>
      <c r="F239" s="73">
        <v>3.4746696889853204E-4</v>
      </c>
    </row>
    <row r="240" spans="1:6" x14ac:dyDescent="0.2">
      <c r="A240" s="66" t="s">
        <v>239</v>
      </c>
      <c r="B240" s="66" t="s">
        <v>251</v>
      </c>
      <c r="C240" s="71">
        <v>100</v>
      </c>
      <c r="D240" s="72">
        <v>1365348.8</v>
      </c>
      <c r="E240" s="72">
        <v>81920.91</v>
      </c>
      <c r="F240" s="73">
        <v>1.0583193147856146E-4</v>
      </c>
    </row>
    <row r="241" spans="1:6" x14ac:dyDescent="0.2">
      <c r="A241" s="66" t="s">
        <v>239</v>
      </c>
      <c r="B241" s="66" t="s">
        <v>250</v>
      </c>
      <c r="C241" s="71">
        <v>73</v>
      </c>
      <c r="D241" s="72">
        <v>2347315.81</v>
      </c>
      <c r="E241" s="72">
        <v>140838.95000000001</v>
      </c>
      <c r="F241" s="73">
        <v>1.8194693034919343E-4</v>
      </c>
    </row>
    <row r="242" spans="1:6" x14ac:dyDescent="0.2">
      <c r="A242" s="66" t="s">
        <v>239</v>
      </c>
      <c r="B242" s="66" t="s">
        <v>254</v>
      </c>
      <c r="C242" s="71">
        <v>43</v>
      </c>
      <c r="D242" s="72">
        <v>17602120.780000001</v>
      </c>
      <c r="E242" s="72">
        <v>1056127.28</v>
      </c>
      <c r="F242" s="73">
        <v>1.3643890177684732E-3</v>
      </c>
    </row>
    <row r="243" spans="1:6" x14ac:dyDescent="0.2">
      <c r="A243" s="66" t="s">
        <v>239</v>
      </c>
      <c r="B243" s="66" t="s">
        <v>252</v>
      </c>
      <c r="C243" s="71">
        <v>39</v>
      </c>
      <c r="D243" s="72">
        <v>1232691.72</v>
      </c>
      <c r="E243" s="72">
        <v>73850.84</v>
      </c>
      <c r="F243" s="73">
        <v>9.5406374740151264E-5</v>
      </c>
    </row>
    <row r="244" spans="1:6" x14ac:dyDescent="0.2">
      <c r="A244" s="66" t="s">
        <v>239</v>
      </c>
      <c r="B244" s="66" t="s">
        <v>253</v>
      </c>
      <c r="C244" s="71">
        <v>37</v>
      </c>
      <c r="D244" s="72">
        <v>725642.32</v>
      </c>
      <c r="E244" s="72">
        <v>43538.55</v>
      </c>
      <c r="F244" s="73">
        <v>5.624655341689835E-5</v>
      </c>
    </row>
    <row r="245" spans="1:6" x14ac:dyDescent="0.2">
      <c r="A245" s="66" t="s">
        <v>239</v>
      </c>
      <c r="B245" s="66" t="s">
        <v>51</v>
      </c>
      <c r="C245" s="71">
        <v>196</v>
      </c>
      <c r="D245" s="72">
        <v>3521474.55</v>
      </c>
      <c r="E245" s="72">
        <v>211260.78</v>
      </c>
      <c r="F245" s="73">
        <v>2.7292343789964547E-4</v>
      </c>
    </row>
    <row r="246" spans="1:6" x14ac:dyDescent="0.2">
      <c r="A246" s="66" t="s">
        <v>239</v>
      </c>
      <c r="B246" s="66" t="s">
        <v>52</v>
      </c>
      <c r="C246" s="71">
        <v>4871</v>
      </c>
      <c r="D246" s="72">
        <v>511972180.13999999</v>
      </c>
      <c r="E246" s="72">
        <v>30641648.239999998</v>
      </c>
      <c r="F246" s="73">
        <v>3.9585312430316794E-2</v>
      </c>
    </row>
    <row r="247" spans="1:6" x14ac:dyDescent="0.2">
      <c r="A247" s="66" t="s">
        <v>256</v>
      </c>
      <c r="B247" s="66" t="s">
        <v>257</v>
      </c>
      <c r="C247" s="71">
        <v>635</v>
      </c>
      <c r="D247" s="72">
        <v>29692751.91</v>
      </c>
      <c r="E247" s="72">
        <v>1781548.16</v>
      </c>
      <c r="F247" s="73">
        <v>2.3015452684165402E-3</v>
      </c>
    </row>
    <row r="248" spans="1:6" x14ac:dyDescent="0.2">
      <c r="A248" s="66" t="s">
        <v>256</v>
      </c>
      <c r="B248" s="66" t="s">
        <v>258</v>
      </c>
      <c r="C248" s="71">
        <v>69</v>
      </c>
      <c r="D248" s="72">
        <v>1203391.07</v>
      </c>
      <c r="E248" s="72">
        <v>71979.98</v>
      </c>
      <c r="F248" s="73">
        <v>9.29894493504555E-5</v>
      </c>
    </row>
    <row r="249" spans="1:6" x14ac:dyDescent="0.2">
      <c r="A249" s="66" t="s">
        <v>256</v>
      </c>
      <c r="B249" s="66" t="s">
        <v>259</v>
      </c>
      <c r="C249" s="71">
        <v>41</v>
      </c>
      <c r="D249" s="72">
        <v>802316.03</v>
      </c>
      <c r="E249" s="72">
        <v>48138.97</v>
      </c>
      <c r="F249" s="73">
        <v>6.2189740989065256E-5</v>
      </c>
    </row>
    <row r="250" spans="1:6" x14ac:dyDescent="0.2">
      <c r="A250" s="66" t="s">
        <v>256</v>
      </c>
      <c r="B250" s="66" t="s">
        <v>51</v>
      </c>
      <c r="C250" s="71">
        <v>36</v>
      </c>
      <c r="D250" s="72">
        <v>558546.96</v>
      </c>
      <c r="E250" s="72">
        <v>33512.82</v>
      </c>
      <c r="F250" s="73">
        <v>4.329451992041304E-5</v>
      </c>
    </row>
    <row r="251" spans="1:6" x14ac:dyDescent="0.2">
      <c r="A251" s="66" t="s">
        <v>256</v>
      </c>
      <c r="B251" s="66" t="s">
        <v>52</v>
      </c>
      <c r="C251" s="71">
        <v>781</v>
      </c>
      <c r="D251" s="72">
        <v>32257005.969999999</v>
      </c>
      <c r="E251" s="72">
        <v>1935179.93</v>
      </c>
      <c r="F251" s="73">
        <v>2.5000189786764742E-3</v>
      </c>
    </row>
    <row r="252" spans="1:6" x14ac:dyDescent="0.2">
      <c r="A252" s="66" t="s">
        <v>260</v>
      </c>
      <c r="B252" s="66" t="s">
        <v>261</v>
      </c>
      <c r="C252" s="71">
        <v>238</v>
      </c>
      <c r="D252" s="72">
        <v>10247722.4</v>
      </c>
      <c r="E252" s="72">
        <v>614235.04</v>
      </c>
      <c r="F252" s="73">
        <v>7.9351756059608538E-4</v>
      </c>
    </row>
    <row r="253" spans="1:6" x14ac:dyDescent="0.2">
      <c r="A253" s="66" t="s">
        <v>260</v>
      </c>
      <c r="B253" s="66" t="s">
        <v>262</v>
      </c>
      <c r="C253" s="71">
        <v>165</v>
      </c>
      <c r="D253" s="72">
        <v>4850073.57</v>
      </c>
      <c r="E253" s="72">
        <v>291004.45</v>
      </c>
      <c r="F253" s="73">
        <v>3.7594263799506703E-4</v>
      </c>
    </row>
    <row r="254" spans="1:6" x14ac:dyDescent="0.2">
      <c r="A254" s="66" t="s">
        <v>260</v>
      </c>
      <c r="B254" s="66" t="s">
        <v>264</v>
      </c>
      <c r="C254" s="71">
        <v>26</v>
      </c>
      <c r="D254" s="72">
        <v>810348.72</v>
      </c>
      <c r="E254" s="72">
        <v>48620.93</v>
      </c>
      <c r="F254" s="73">
        <v>6.2812375157745846E-5</v>
      </c>
    </row>
    <row r="255" spans="1:6" x14ac:dyDescent="0.2">
      <c r="A255" s="66" t="s">
        <v>260</v>
      </c>
      <c r="B255" s="66" t="s">
        <v>263</v>
      </c>
      <c r="C255" s="71">
        <v>17</v>
      </c>
      <c r="D255" s="72">
        <v>47899.28</v>
      </c>
      <c r="E255" s="72">
        <v>2866.46</v>
      </c>
      <c r="F255" s="73">
        <v>3.7031204646779104E-6</v>
      </c>
    </row>
    <row r="256" spans="1:6" x14ac:dyDescent="0.2">
      <c r="A256" s="66" t="s">
        <v>260</v>
      </c>
      <c r="B256" s="66" t="s">
        <v>196</v>
      </c>
      <c r="C256" s="71">
        <v>17</v>
      </c>
      <c r="D256" s="72">
        <v>304879.65999999997</v>
      </c>
      <c r="E256" s="72">
        <v>18292.78</v>
      </c>
      <c r="F256" s="73">
        <v>2.3632064628095552E-5</v>
      </c>
    </row>
    <row r="257" spans="1:6" x14ac:dyDescent="0.2">
      <c r="A257" s="66" t="s">
        <v>260</v>
      </c>
      <c r="B257" s="66" t="s">
        <v>51</v>
      </c>
      <c r="C257" s="71">
        <v>90</v>
      </c>
      <c r="D257" s="72">
        <v>178821.48</v>
      </c>
      <c r="E257" s="72">
        <v>10729.29</v>
      </c>
      <c r="F257" s="73">
        <v>1.3860948127817608E-5</v>
      </c>
    </row>
    <row r="258" spans="1:6" x14ac:dyDescent="0.2">
      <c r="A258" s="66" t="s">
        <v>260</v>
      </c>
      <c r="B258" s="66" t="s">
        <v>52</v>
      </c>
      <c r="C258" s="71">
        <v>553</v>
      </c>
      <c r="D258" s="72">
        <v>16439745.109999999</v>
      </c>
      <c r="E258" s="72">
        <v>985748.95</v>
      </c>
      <c r="F258" s="73">
        <v>1.2734687069694893E-3</v>
      </c>
    </row>
    <row r="259" spans="1:6" x14ac:dyDescent="0.2">
      <c r="A259" s="66" t="s">
        <v>265</v>
      </c>
      <c r="B259" s="66" t="s">
        <v>266</v>
      </c>
      <c r="C259" s="71">
        <v>798</v>
      </c>
      <c r="D259" s="72">
        <v>36275361.340000004</v>
      </c>
      <c r="E259" s="72">
        <v>2174207.5099999998</v>
      </c>
      <c r="F259" s="73">
        <v>2.808813771947769E-3</v>
      </c>
    </row>
    <row r="260" spans="1:6" x14ac:dyDescent="0.2">
      <c r="A260" s="66" t="s">
        <v>265</v>
      </c>
      <c r="B260" s="66" t="s">
        <v>269</v>
      </c>
      <c r="C260" s="71">
        <v>136</v>
      </c>
      <c r="D260" s="72">
        <v>3442609.26</v>
      </c>
      <c r="E260" s="72">
        <v>206556.55</v>
      </c>
      <c r="F260" s="73">
        <v>2.6684614033276792E-4</v>
      </c>
    </row>
    <row r="261" spans="1:6" x14ac:dyDescent="0.2">
      <c r="A261" s="66" t="s">
        <v>265</v>
      </c>
      <c r="B261" s="66" t="s">
        <v>267</v>
      </c>
      <c r="C261" s="71">
        <v>122</v>
      </c>
      <c r="D261" s="72">
        <v>3497763.11</v>
      </c>
      <c r="E261" s="72">
        <v>209865.82</v>
      </c>
      <c r="F261" s="73">
        <v>2.7112131788980512E-4</v>
      </c>
    </row>
    <row r="262" spans="1:6" x14ac:dyDescent="0.2">
      <c r="A262" s="66" t="s">
        <v>265</v>
      </c>
      <c r="B262" s="66" t="s">
        <v>268</v>
      </c>
      <c r="C262" s="71">
        <v>103</v>
      </c>
      <c r="D262" s="72">
        <v>3669211.53</v>
      </c>
      <c r="E262" s="72">
        <v>220152.69</v>
      </c>
      <c r="F262" s="73">
        <v>2.8441071275820768E-4</v>
      </c>
    </row>
    <row r="263" spans="1:6" x14ac:dyDescent="0.2">
      <c r="A263" s="66" t="s">
        <v>265</v>
      </c>
      <c r="B263" s="66" t="s">
        <v>270</v>
      </c>
      <c r="C263" s="71">
        <v>77</v>
      </c>
      <c r="D263" s="72">
        <v>819350.95</v>
      </c>
      <c r="E263" s="72">
        <v>49161.05</v>
      </c>
      <c r="F263" s="73">
        <v>6.3510145029079071E-5</v>
      </c>
    </row>
    <row r="264" spans="1:6" x14ac:dyDescent="0.2">
      <c r="A264" s="66" t="s">
        <v>265</v>
      </c>
      <c r="B264" s="66" t="s">
        <v>271</v>
      </c>
      <c r="C264" s="71">
        <v>52</v>
      </c>
      <c r="D264" s="72">
        <v>1206828.47</v>
      </c>
      <c r="E264" s="72">
        <v>72409.710000000006</v>
      </c>
      <c r="F264" s="73">
        <v>9.3544608660993959E-5</v>
      </c>
    </row>
    <row r="265" spans="1:6" x14ac:dyDescent="0.2">
      <c r="A265" s="66" t="s">
        <v>265</v>
      </c>
      <c r="B265" s="66" t="s">
        <v>272</v>
      </c>
      <c r="C265" s="71">
        <v>38</v>
      </c>
      <c r="D265" s="72">
        <v>861320.24</v>
      </c>
      <c r="E265" s="72">
        <v>51679.24</v>
      </c>
      <c r="F265" s="73">
        <v>6.6763342674588599E-5</v>
      </c>
    </row>
    <row r="266" spans="1:6" x14ac:dyDescent="0.2">
      <c r="A266" s="66" t="s">
        <v>265</v>
      </c>
      <c r="B266" s="66" t="s">
        <v>273</v>
      </c>
      <c r="C266" s="71">
        <v>23</v>
      </c>
      <c r="D266" s="72">
        <v>497823.28</v>
      </c>
      <c r="E266" s="72">
        <v>29180.22</v>
      </c>
      <c r="F266" s="73">
        <v>3.7697323474181972E-5</v>
      </c>
    </row>
    <row r="267" spans="1:6" x14ac:dyDescent="0.2">
      <c r="A267" s="66" t="s">
        <v>265</v>
      </c>
      <c r="B267" s="66" t="s">
        <v>274</v>
      </c>
      <c r="C267" s="71">
        <v>22</v>
      </c>
      <c r="D267" s="72">
        <v>417713.86</v>
      </c>
      <c r="E267" s="72">
        <v>25062.83</v>
      </c>
      <c r="F267" s="73">
        <v>3.2378152381593841E-5</v>
      </c>
    </row>
    <row r="268" spans="1:6" x14ac:dyDescent="0.2">
      <c r="A268" s="66" t="s">
        <v>265</v>
      </c>
      <c r="B268" s="66" t="s">
        <v>51</v>
      </c>
      <c r="C268" s="71">
        <v>131</v>
      </c>
      <c r="D268" s="72">
        <v>1119736.19</v>
      </c>
      <c r="E268" s="72">
        <v>67184.17</v>
      </c>
      <c r="F268" s="73">
        <v>8.679384147324565E-5</v>
      </c>
    </row>
    <row r="269" spans="1:6" x14ac:dyDescent="0.2">
      <c r="A269" s="66" t="s">
        <v>265</v>
      </c>
      <c r="B269" s="66" t="s">
        <v>52</v>
      </c>
      <c r="C269" s="71">
        <v>1502</v>
      </c>
      <c r="D269" s="72">
        <v>51807718.229999997</v>
      </c>
      <c r="E269" s="72">
        <v>3105459.79</v>
      </c>
      <c r="F269" s="73">
        <v>4.0118793566222329E-3</v>
      </c>
    </row>
    <row r="270" spans="1:6" x14ac:dyDescent="0.2">
      <c r="A270" s="66" t="s">
        <v>275</v>
      </c>
      <c r="B270" s="66" t="s">
        <v>276</v>
      </c>
      <c r="C270" s="71">
        <v>1652</v>
      </c>
      <c r="D270" s="72">
        <v>84919333.359999999</v>
      </c>
      <c r="E270" s="72">
        <v>5079768.6500000004</v>
      </c>
      <c r="F270" s="73">
        <v>6.5624481917222928E-3</v>
      </c>
    </row>
    <row r="271" spans="1:6" x14ac:dyDescent="0.2">
      <c r="A271" s="66" t="s">
        <v>275</v>
      </c>
      <c r="B271" s="66" t="s">
        <v>277</v>
      </c>
      <c r="C271" s="71">
        <v>517</v>
      </c>
      <c r="D271" s="72">
        <v>69750624.870000005</v>
      </c>
      <c r="E271" s="72">
        <v>4183082.43</v>
      </c>
      <c r="F271" s="73">
        <v>5.404037785968617E-3</v>
      </c>
    </row>
    <row r="272" spans="1:6" x14ac:dyDescent="0.2">
      <c r="A272" s="66" t="s">
        <v>275</v>
      </c>
      <c r="B272" s="66" t="s">
        <v>278</v>
      </c>
      <c r="C272" s="71">
        <v>214</v>
      </c>
      <c r="D272" s="72">
        <v>7976240.1399999997</v>
      </c>
      <c r="E272" s="72">
        <v>478574.43</v>
      </c>
      <c r="F272" s="73">
        <v>6.1826042072959887E-4</v>
      </c>
    </row>
    <row r="273" spans="1:6" x14ac:dyDescent="0.2">
      <c r="A273" s="66" t="s">
        <v>275</v>
      </c>
      <c r="B273" s="66" t="s">
        <v>279</v>
      </c>
      <c r="C273" s="71">
        <v>104</v>
      </c>
      <c r="D273" s="72">
        <v>841156.29</v>
      </c>
      <c r="E273" s="72">
        <v>50469.36</v>
      </c>
      <c r="F273" s="73">
        <v>6.5200323693753536E-5</v>
      </c>
    </row>
    <row r="274" spans="1:6" x14ac:dyDescent="0.2">
      <c r="A274" s="66" t="s">
        <v>275</v>
      </c>
      <c r="B274" s="66" t="s">
        <v>280</v>
      </c>
      <c r="C274" s="71">
        <v>20</v>
      </c>
      <c r="D274" s="72">
        <v>1277512.3700000001</v>
      </c>
      <c r="E274" s="72">
        <v>76650.759999999995</v>
      </c>
      <c r="F274" s="73">
        <v>9.9023533553273019E-5</v>
      </c>
    </row>
    <row r="275" spans="1:6" x14ac:dyDescent="0.2">
      <c r="A275" s="66" t="s">
        <v>275</v>
      </c>
      <c r="B275" s="66" t="s">
        <v>51</v>
      </c>
      <c r="C275" s="71">
        <v>108</v>
      </c>
      <c r="D275" s="72">
        <v>919225.43</v>
      </c>
      <c r="E275" s="72">
        <v>55153.49</v>
      </c>
      <c r="F275" s="73">
        <v>7.1251654485814719E-5</v>
      </c>
    </row>
    <row r="276" spans="1:6" x14ac:dyDescent="0.2">
      <c r="A276" s="66" t="s">
        <v>275</v>
      </c>
      <c r="B276" s="66" t="s">
        <v>52</v>
      </c>
      <c r="C276" s="71">
        <v>2615</v>
      </c>
      <c r="D276" s="72">
        <v>165684092.46000001</v>
      </c>
      <c r="E276" s="72">
        <v>9923699.1199999992</v>
      </c>
      <c r="F276" s="73">
        <v>1.2820221910153348E-2</v>
      </c>
    </row>
    <row r="277" spans="1:6" x14ac:dyDescent="0.2">
      <c r="A277" s="66" t="s">
        <v>281</v>
      </c>
      <c r="B277" s="66" t="s">
        <v>282</v>
      </c>
      <c r="C277" s="71">
        <v>1122</v>
      </c>
      <c r="D277" s="72">
        <v>60413101.740000002</v>
      </c>
      <c r="E277" s="72">
        <v>3618562.02</v>
      </c>
      <c r="F277" s="73">
        <v>4.6747455289689157E-3</v>
      </c>
    </row>
    <row r="278" spans="1:6" x14ac:dyDescent="0.2">
      <c r="A278" s="66" t="s">
        <v>281</v>
      </c>
      <c r="B278" s="66" t="s">
        <v>283</v>
      </c>
      <c r="C278" s="71">
        <v>540</v>
      </c>
      <c r="D278" s="72">
        <v>13051745.439999999</v>
      </c>
      <c r="E278" s="72">
        <v>779828.27</v>
      </c>
      <c r="F278" s="73">
        <v>1.0074440339552517E-3</v>
      </c>
    </row>
    <row r="279" spans="1:6" x14ac:dyDescent="0.2">
      <c r="A279" s="66" t="s">
        <v>281</v>
      </c>
      <c r="B279" s="66" t="s">
        <v>284</v>
      </c>
      <c r="C279" s="71">
        <v>495</v>
      </c>
      <c r="D279" s="72">
        <v>7897118.6699999999</v>
      </c>
      <c r="E279" s="72">
        <v>473693.61</v>
      </c>
      <c r="F279" s="73">
        <v>6.1195499018934746E-4</v>
      </c>
    </row>
    <row r="280" spans="1:6" x14ac:dyDescent="0.2">
      <c r="A280" s="66" t="s">
        <v>281</v>
      </c>
      <c r="B280" s="66" t="s">
        <v>285</v>
      </c>
      <c r="C280" s="71">
        <v>183</v>
      </c>
      <c r="D280" s="72">
        <v>9263940.4800000004</v>
      </c>
      <c r="E280" s="72">
        <v>551932.22</v>
      </c>
      <c r="F280" s="73">
        <v>7.1302983435914352E-4</v>
      </c>
    </row>
    <row r="281" spans="1:6" x14ac:dyDescent="0.2">
      <c r="A281" s="66" t="s">
        <v>281</v>
      </c>
      <c r="B281" s="66" t="s">
        <v>286</v>
      </c>
      <c r="C281" s="71">
        <v>137</v>
      </c>
      <c r="D281" s="72">
        <v>4060004.89</v>
      </c>
      <c r="E281" s="72">
        <v>243600.32</v>
      </c>
      <c r="F281" s="73">
        <v>3.1470222162321737E-4</v>
      </c>
    </row>
    <row r="282" spans="1:6" x14ac:dyDescent="0.2">
      <c r="A282" s="66" t="s">
        <v>281</v>
      </c>
      <c r="B282" s="66" t="s">
        <v>287</v>
      </c>
      <c r="C282" s="71">
        <v>34</v>
      </c>
      <c r="D282" s="72">
        <v>429647.69</v>
      </c>
      <c r="E282" s="72">
        <v>25778.880000000001</v>
      </c>
      <c r="F282" s="73">
        <v>3.3303202585933905E-5</v>
      </c>
    </row>
    <row r="283" spans="1:6" x14ac:dyDescent="0.2">
      <c r="A283" s="66" t="s">
        <v>281</v>
      </c>
      <c r="B283" s="66" t="s">
        <v>288</v>
      </c>
      <c r="C283" s="71">
        <v>21</v>
      </c>
      <c r="D283" s="72">
        <v>254861.01</v>
      </c>
      <c r="E283" s="72">
        <v>15291.65</v>
      </c>
      <c r="F283" s="73">
        <v>1.9754966772148215E-5</v>
      </c>
    </row>
    <row r="284" spans="1:6" x14ac:dyDescent="0.2">
      <c r="A284" s="66" t="s">
        <v>281</v>
      </c>
      <c r="B284" s="66" t="s">
        <v>51</v>
      </c>
      <c r="C284" s="71">
        <v>37</v>
      </c>
      <c r="D284" s="72">
        <v>587158.12</v>
      </c>
      <c r="E284" s="72">
        <v>35149.629999999997</v>
      </c>
      <c r="F284" s="73">
        <v>4.5409080949623095E-5</v>
      </c>
    </row>
    <row r="285" spans="1:6" x14ac:dyDescent="0.2">
      <c r="A285" s="66" t="s">
        <v>281</v>
      </c>
      <c r="B285" s="66" t="s">
        <v>52</v>
      </c>
      <c r="C285" s="71">
        <v>2569</v>
      </c>
      <c r="D285" s="72">
        <v>95957578.040000007</v>
      </c>
      <c r="E285" s="72">
        <v>5743836.5999999996</v>
      </c>
      <c r="F285" s="73">
        <v>7.4203438594035807E-3</v>
      </c>
    </row>
    <row r="286" spans="1:6" x14ac:dyDescent="0.2">
      <c r="A286" s="66" t="s">
        <v>289</v>
      </c>
      <c r="B286" s="66" t="s">
        <v>289</v>
      </c>
      <c r="C286" s="71">
        <v>4734</v>
      </c>
      <c r="D286" s="72">
        <v>393443932.79000002</v>
      </c>
      <c r="E286" s="72">
        <v>23526665.02</v>
      </c>
      <c r="F286" s="73">
        <v>3.0393612574807931E-2</v>
      </c>
    </row>
    <row r="287" spans="1:6" x14ac:dyDescent="0.2">
      <c r="A287" s="66" t="s">
        <v>289</v>
      </c>
      <c r="B287" s="66" t="s">
        <v>269</v>
      </c>
      <c r="C287" s="71">
        <v>626</v>
      </c>
      <c r="D287" s="72">
        <v>28124485.359999999</v>
      </c>
      <c r="E287" s="72">
        <v>1684331.94</v>
      </c>
      <c r="F287" s="73">
        <v>2.1759536418874312E-3</v>
      </c>
    </row>
    <row r="288" spans="1:6" x14ac:dyDescent="0.2">
      <c r="A288" s="66" t="s">
        <v>289</v>
      </c>
      <c r="B288" s="66" t="s">
        <v>290</v>
      </c>
      <c r="C288" s="71">
        <v>296</v>
      </c>
      <c r="D288" s="72">
        <v>10145394.52</v>
      </c>
      <c r="E288" s="72">
        <v>607786.59</v>
      </c>
      <c r="F288" s="73">
        <v>7.851869412396484E-4</v>
      </c>
    </row>
    <row r="289" spans="1:6" x14ac:dyDescent="0.2">
      <c r="A289" s="66" t="s">
        <v>289</v>
      </c>
      <c r="B289" s="66" t="s">
        <v>291</v>
      </c>
      <c r="C289" s="71">
        <v>252</v>
      </c>
      <c r="D289" s="72">
        <v>9712714.4399999995</v>
      </c>
      <c r="E289" s="72">
        <v>582762.79</v>
      </c>
      <c r="F289" s="73">
        <v>7.5285921090885465E-4</v>
      </c>
    </row>
    <row r="290" spans="1:6" x14ac:dyDescent="0.2">
      <c r="A290" s="66" t="s">
        <v>289</v>
      </c>
      <c r="B290" s="66" t="s">
        <v>293</v>
      </c>
      <c r="C290" s="71">
        <v>215</v>
      </c>
      <c r="D290" s="72">
        <v>6505857.4000000004</v>
      </c>
      <c r="E290" s="72">
        <v>390351.5</v>
      </c>
      <c r="F290" s="73">
        <v>5.0428703978695646E-4</v>
      </c>
    </row>
    <row r="291" spans="1:6" x14ac:dyDescent="0.2">
      <c r="A291" s="66" t="s">
        <v>289</v>
      </c>
      <c r="B291" s="66" t="s">
        <v>292</v>
      </c>
      <c r="C291" s="71">
        <v>163</v>
      </c>
      <c r="D291" s="72">
        <v>2453820.6800000002</v>
      </c>
      <c r="E291" s="72">
        <v>147131.26</v>
      </c>
      <c r="F291" s="73">
        <v>1.900758356648432E-4</v>
      </c>
    </row>
    <row r="292" spans="1:6" x14ac:dyDescent="0.2">
      <c r="A292" s="66" t="s">
        <v>289</v>
      </c>
      <c r="B292" s="66" t="s">
        <v>294</v>
      </c>
      <c r="C292" s="71">
        <v>114</v>
      </c>
      <c r="D292" s="72">
        <v>1728788.12</v>
      </c>
      <c r="E292" s="72">
        <v>103727.29</v>
      </c>
      <c r="F292" s="73">
        <v>1.340031433700733E-4</v>
      </c>
    </row>
    <row r="293" spans="1:6" x14ac:dyDescent="0.2">
      <c r="A293" s="66" t="s">
        <v>289</v>
      </c>
      <c r="B293" s="66" t="s">
        <v>295</v>
      </c>
      <c r="C293" s="71">
        <v>57</v>
      </c>
      <c r="D293" s="72">
        <v>876379.97</v>
      </c>
      <c r="E293" s="72">
        <v>52582.76</v>
      </c>
      <c r="F293" s="73">
        <v>6.7930581499566376E-5</v>
      </c>
    </row>
    <row r="294" spans="1:6" x14ac:dyDescent="0.2">
      <c r="A294" s="66" t="s">
        <v>289</v>
      </c>
      <c r="B294" s="66" t="s">
        <v>296</v>
      </c>
      <c r="C294" s="71">
        <v>55</v>
      </c>
      <c r="D294" s="72">
        <v>3230685.66</v>
      </c>
      <c r="E294" s="72">
        <v>193841.17</v>
      </c>
      <c r="F294" s="73">
        <v>2.5041940355843438E-4</v>
      </c>
    </row>
    <row r="295" spans="1:6" x14ac:dyDescent="0.2">
      <c r="A295" s="66" t="s">
        <v>289</v>
      </c>
      <c r="B295" s="66" t="s">
        <v>299</v>
      </c>
      <c r="C295" s="71">
        <v>45</v>
      </c>
      <c r="D295" s="72">
        <v>1554620.95</v>
      </c>
      <c r="E295" s="72">
        <v>93277.25</v>
      </c>
      <c r="F295" s="73">
        <v>1.2050295254909457E-4</v>
      </c>
    </row>
    <row r="296" spans="1:6" x14ac:dyDescent="0.2">
      <c r="A296" s="66" t="s">
        <v>289</v>
      </c>
      <c r="B296" s="66" t="s">
        <v>298</v>
      </c>
      <c r="C296" s="71">
        <v>43</v>
      </c>
      <c r="D296" s="72">
        <v>1009117.83</v>
      </c>
      <c r="E296" s="72">
        <v>60547.040000000001</v>
      </c>
      <c r="F296" s="73">
        <v>7.8219470322164628E-5</v>
      </c>
    </row>
    <row r="297" spans="1:6" x14ac:dyDescent="0.2">
      <c r="A297" s="66" t="s">
        <v>289</v>
      </c>
      <c r="B297" s="66" t="s">
        <v>300</v>
      </c>
      <c r="C297" s="71">
        <v>39</v>
      </c>
      <c r="D297" s="72">
        <v>832927.88</v>
      </c>
      <c r="E297" s="72">
        <v>49975.68</v>
      </c>
      <c r="F297" s="73">
        <v>6.4562548699160133E-5</v>
      </c>
    </row>
    <row r="298" spans="1:6" x14ac:dyDescent="0.2">
      <c r="A298" s="66" t="s">
        <v>289</v>
      </c>
      <c r="B298" s="66" t="s">
        <v>297</v>
      </c>
      <c r="C298" s="71">
        <v>22</v>
      </c>
      <c r="D298" s="72">
        <v>0</v>
      </c>
      <c r="E298" s="72">
        <v>0</v>
      </c>
      <c r="F298" s="73">
        <v>0</v>
      </c>
    </row>
    <row r="299" spans="1:6" x14ac:dyDescent="0.2">
      <c r="A299" s="66" t="s">
        <v>289</v>
      </c>
      <c r="B299" s="66" t="s">
        <v>302</v>
      </c>
      <c r="C299" s="71">
        <v>19</v>
      </c>
      <c r="D299" s="72">
        <v>326220.71000000002</v>
      </c>
      <c r="E299" s="72">
        <v>19573.259999999998</v>
      </c>
      <c r="F299" s="73">
        <v>2.5286290290623819E-5</v>
      </c>
    </row>
    <row r="300" spans="1:6" x14ac:dyDescent="0.2">
      <c r="A300" s="66" t="s">
        <v>289</v>
      </c>
      <c r="B300" s="66" t="s">
        <v>51</v>
      </c>
      <c r="C300" s="71">
        <v>74</v>
      </c>
      <c r="D300" s="72">
        <v>909680.06</v>
      </c>
      <c r="E300" s="72">
        <v>54580.81</v>
      </c>
      <c r="F300" s="73">
        <v>7.0511821023037726E-5</v>
      </c>
    </row>
    <row r="301" spans="1:6" x14ac:dyDescent="0.2">
      <c r="A301" s="66" t="s">
        <v>289</v>
      </c>
      <c r="B301" s="66" t="s">
        <v>52</v>
      </c>
      <c r="C301" s="71">
        <v>6754</v>
      </c>
      <c r="D301" s="72">
        <v>460854626.37</v>
      </c>
      <c r="E301" s="72">
        <v>27567134.350000001</v>
      </c>
      <c r="F301" s="73">
        <v>3.5613411442689029E-2</v>
      </c>
    </row>
    <row r="302" spans="1:6" x14ac:dyDescent="0.2">
      <c r="A302" s="66" t="s">
        <v>303</v>
      </c>
      <c r="B302" s="66" t="s">
        <v>304</v>
      </c>
      <c r="C302" s="71">
        <v>597</v>
      </c>
      <c r="D302" s="72">
        <v>21329513.07</v>
      </c>
      <c r="E302" s="72">
        <v>1277209.67</v>
      </c>
      <c r="F302" s="73">
        <v>1.650000790752887E-3</v>
      </c>
    </row>
    <row r="303" spans="1:6" x14ac:dyDescent="0.2">
      <c r="A303" s="66" t="s">
        <v>303</v>
      </c>
      <c r="B303" s="66" t="s">
        <v>305</v>
      </c>
      <c r="C303" s="71">
        <v>115</v>
      </c>
      <c r="D303" s="72">
        <v>2108863.83</v>
      </c>
      <c r="E303" s="72">
        <v>126526.13</v>
      </c>
      <c r="F303" s="73">
        <v>1.6345649383542687E-4</v>
      </c>
    </row>
    <row r="304" spans="1:6" x14ac:dyDescent="0.2">
      <c r="A304" s="66" t="s">
        <v>303</v>
      </c>
      <c r="B304" s="66" t="s">
        <v>307</v>
      </c>
      <c r="C304" s="71">
        <v>37</v>
      </c>
      <c r="D304" s="72">
        <v>398930.22</v>
      </c>
      <c r="E304" s="72">
        <v>23935.82</v>
      </c>
      <c r="F304" s="73">
        <v>3.0922191442004013E-5</v>
      </c>
    </row>
    <row r="305" spans="1:6" x14ac:dyDescent="0.2">
      <c r="A305" s="66" t="s">
        <v>303</v>
      </c>
      <c r="B305" s="66" t="s">
        <v>306</v>
      </c>
      <c r="C305" s="71">
        <v>36</v>
      </c>
      <c r="D305" s="72">
        <v>379348.87</v>
      </c>
      <c r="E305" s="72">
        <v>22760.94</v>
      </c>
      <c r="F305" s="73">
        <v>2.9404388238212302E-5</v>
      </c>
    </row>
    <row r="306" spans="1:6" x14ac:dyDescent="0.2">
      <c r="A306" s="66" t="s">
        <v>303</v>
      </c>
      <c r="B306" s="66" t="s">
        <v>51</v>
      </c>
      <c r="C306" s="71">
        <v>35</v>
      </c>
      <c r="D306" s="72">
        <v>304102.59999999998</v>
      </c>
      <c r="E306" s="72">
        <v>18246.16</v>
      </c>
      <c r="F306" s="73">
        <v>2.3571837213073792E-5</v>
      </c>
    </row>
    <row r="307" spans="1:6" x14ac:dyDescent="0.2">
      <c r="A307" s="66" t="s">
        <v>303</v>
      </c>
      <c r="B307" s="66" t="s">
        <v>52</v>
      </c>
      <c r="C307" s="71">
        <v>820</v>
      </c>
      <c r="D307" s="72">
        <v>24520758.59</v>
      </c>
      <c r="E307" s="72">
        <v>1468678.71</v>
      </c>
      <c r="F307" s="73">
        <v>1.8973556885628106E-3</v>
      </c>
    </row>
    <row r="308" spans="1:6" x14ac:dyDescent="0.2">
      <c r="A308" s="66" t="s">
        <v>308</v>
      </c>
      <c r="B308" s="66" t="s">
        <v>309</v>
      </c>
      <c r="C308" s="71">
        <v>456</v>
      </c>
      <c r="D308" s="72">
        <v>19964874.789999999</v>
      </c>
      <c r="E308" s="72">
        <v>1195601.54</v>
      </c>
      <c r="F308" s="73">
        <v>1.544572933295572E-3</v>
      </c>
    </row>
    <row r="309" spans="1:6" x14ac:dyDescent="0.2">
      <c r="A309" s="66" t="s">
        <v>308</v>
      </c>
      <c r="B309" s="66" t="s">
        <v>310</v>
      </c>
      <c r="C309" s="71">
        <v>355</v>
      </c>
      <c r="D309" s="72">
        <v>8819363.4000000004</v>
      </c>
      <c r="E309" s="72">
        <v>529141.88</v>
      </c>
      <c r="F309" s="73">
        <v>6.8358746486821482E-4</v>
      </c>
    </row>
    <row r="310" spans="1:6" x14ac:dyDescent="0.2">
      <c r="A310" s="66" t="s">
        <v>308</v>
      </c>
      <c r="B310" s="66" t="s">
        <v>308</v>
      </c>
      <c r="C310" s="71">
        <v>126</v>
      </c>
      <c r="D310" s="72">
        <v>1390539.69</v>
      </c>
      <c r="E310" s="72">
        <v>82266.63</v>
      </c>
      <c r="F310" s="73">
        <v>1.0627856000540239E-4</v>
      </c>
    </row>
    <row r="311" spans="1:6" x14ac:dyDescent="0.2">
      <c r="A311" s="66" t="s">
        <v>308</v>
      </c>
      <c r="B311" s="66" t="s">
        <v>311</v>
      </c>
      <c r="C311" s="71">
        <v>70</v>
      </c>
      <c r="D311" s="72">
        <v>2156462.19</v>
      </c>
      <c r="E311" s="72">
        <v>129387.76</v>
      </c>
      <c r="F311" s="73">
        <v>1.6715337452287277E-4</v>
      </c>
    </row>
    <row r="312" spans="1:6" x14ac:dyDescent="0.2">
      <c r="A312" s="66" t="s">
        <v>308</v>
      </c>
      <c r="B312" s="66" t="s">
        <v>312</v>
      </c>
      <c r="C312" s="71">
        <v>69</v>
      </c>
      <c r="D312" s="72">
        <v>1367474.38</v>
      </c>
      <c r="E312" s="72">
        <v>82048.479999999996</v>
      </c>
      <c r="F312" s="73">
        <v>1.059967365264878E-4</v>
      </c>
    </row>
    <row r="313" spans="1:6" x14ac:dyDescent="0.2">
      <c r="A313" s="66" t="s">
        <v>308</v>
      </c>
      <c r="B313" s="66" t="s">
        <v>313</v>
      </c>
      <c r="C313" s="71">
        <v>66</v>
      </c>
      <c r="D313" s="72">
        <v>2901212.49</v>
      </c>
      <c r="E313" s="72">
        <v>174072.76</v>
      </c>
      <c r="F313" s="73">
        <v>2.2488100301381019E-4</v>
      </c>
    </row>
    <row r="314" spans="1:6" x14ac:dyDescent="0.2">
      <c r="A314" s="66" t="s">
        <v>308</v>
      </c>
      <c r="B314" s="66" t="s">
        <v>316</v>
      </c>
      <c r="C314" s="71">
        <v>50</v>
      </c>
      <c r="D314" s="72">
        <v>378537.33</v>
      </c>
      <c r="E314" s="72">
        <v>22712.240000000002</v>
      </c>
      <c r="F314" s="73">
        <v>2.9341473714154823E-5</v>
      </c>
    </row>
    <row r="315" spans="1:6" x14ac:dyDescent="0.2">
      <c r="A315" s="66" t="s">
        <v>308</v>
      </c>
      <c r="B315" s="66" t="s">
        <v>314</v>
      </c>
      <c r="C315" s="71">
        <v>47</v>
      </c>
      <c r="D315" s="72">
        <v>1198581.8500000001</v>
      </c>
      <c r="E315" s="72">
        <v>71914.929999999993</v>
      </c>
      <c r="F315" s="73">
        <v>9.2905412599122043E-5</v>
      </c>
    </row>
    <row r="316" spans="1:6" x14ac:dyDescent="0.2">
      <c r="A316" s="66" t="s">
        <v>308</v>
      </c>
      <c r="B316" s="66" t="s">
        <v>315</v>
      </c>
      <c r="C316" s="71">
        <v>33</v>
      </c>
      <c r="D316" s="72">
        <v>312941.34000000003</v>
      </c>
      <c r="E316" s="72">
        <v>18776.5</v>
      </c>
      <c r="F316" s="73">
        <v>2.4256972504421756E-5</v>
      </c>
    </row>
    <row r="317" spans="1:6" x14ac:dyDescent="0.2">
      <c r="A317" s="66" t="s">
        <v>308</v>
      </c>
      <c r="B317" s="66" t="s">
        <v>317</v>
      </c>
      <c r="C317" s="71">
        <v>30</v>
      </c>
      <c r="D317" s="72">
        <v>256767.62</v>
      </c>
      <c r="E317" s="72">
        <v>15406.05</v>
      </c>
      <c r="F317" s="73">
        <v>1.9902757769112815E-5</v>
      </c>
    </row>
    <row r="318" spans="1:6" x14ac:dyDescent="0.2">
      <c r="A318" s="66" t="s">
        <v>308</v>
      </c>
      <c r="B318" s="66" t="s">
        <v>101</v>
      </c>
      <c r="C318" s="71">
        <v>21</v>
      </c>
      <c r="D318" s="72">
        <v>501975.02</v>
      </c>
      <c r="E318" s="72">
        <v>30118.51</v>
      </c>
      <c r="F318" s="73">
        <v>3.8909480943953963E-5</v>
      </c>
    </row>
    <row r="319" spans="1:6" x14ac:dyDescent="0.2">
      <c r="A319" s="66" t="s">
        <v>308</v>
      </c>
      <c r="B319" s="66" t="s">
        <v>318</v>
      </c>
      <c r="C319" s="71">
        <v>20</v>
      </c>
      <c r="D319" s="72">
        <v>294572.08</v>
      </c>
      <c r="E319" s="72">
        <v>17674.330000000002</v>
      </c>
      <c r="F319" s="73">
        <v>2.2833101847739281E-5</v>
      </c>
    </row>
    <row r="320" spans="1:6" x14ac:dyDescent="0.2">
      <c r="A320" s="66" t="s">
        <v>308</v>
      </c>
      <c r="B320" s="66" t="s">
        <v>815</v>
      </c>
      <c r="C320" s="71">
        <v>18</v>
      </c>
      <c r="D320" s="72">
        <v>175751.71</v>
      </c>
      <c r="E320" s="72">
        <v>10545.11</v>
      </c>
      <c r="F320" s="73">
        <v>1.3623009790221974E-5</v>
      </c>
    </row>
    <row r="321" spans="1:6" x14ac:dyDescent="0.2">
      <c r="A321" s="66" t="s">
        <v>308</v>
      </c>
      <c r="B321" s="66" t="s">
        <v>111</v>
      </c>
      <c r="C321" s="71">
        <v>16</v>
      </c>
      <c r="D321" s="72">
        <v>750020.05</v>
      </c>
      <c r="E321" s="72">
        <v>45001.2</v>
      </c>
      <c r="F321" s="73">
        <v>5.8136120739540606E-5</v>
      </c>
    </row>
    <row r="322" spans="1:6" x14ac:dyDescent="0.2">
      <c r="A322" s="66" t="s">
        <v>308</v>
      </c>
      <c r="B322" s="66" t="s">
        <v>51</v>
      </c>
      <c r="C322" s="71">
        <v>144</v>
      </c>
      <c r="D322" s="72">
        <v>809021.19</v>
      </c>
      <c r="E322" s="72">
        <v>48541.3</v>
      </c>
      <c r="F322" s="73">
        <v>6.2709502805575467E-5</v>
      </c>
    </row>
    <row r="323" spans="1:6" x14ac:dyDescent="0.2">
      <c r="A323" s="66" t="s">
        <v>308</v>
      </c>
      <c r="B323" s="66" t="s">
        <v>52</v>
      </c>
      <c r="C323" s="71">
        <v>1521</v>
      </c>
      <c r="D323" s="72">
        <v>41278095.130000003</v>
      </c>
      <c r="E323" s="72">
        <v>2473209.2200000002</v>
      </c>
      <c r="F323" s="73">
        <v>3.1950879049462031E-3</v>
      </c>
    </row>
    <row r="324" spans="1:6" x14ac:dyDescent="0.2">
      <c r="A324" s="66" t="s">
        <v>319</v>
      </c>
      <c r="B324" s="66" t="s">
        <v>320</v>
      </c>
      <c r="C324" s="71">
        <v>718</v>
      </c>
      <c r="D324" s="72">
        <v>28673259.57</v>
      </c>
      <c r="E324" s="72">
        <v>1716425.16</v>
      </c>
      <c r="F324" s="73">
        <v>2.2174142098909653E-3</v>
      </c>
    </row>
    <row r="325" spans="1:6" x14ac:dyDescent="0.2">
      <c r="A325" s="66" t="s">
        <v>319</v>
      </c>
      <c r="B325" s="66" t="s">
        <v>178</v>
      </c>
      <c r="C325" s="71">
        <v>95</v>
      </c>
      <c r="D325" s="72">
        <v>1409001.8</v>
      </c>
      <c r="E325" s="72">
        <v>84524.13</v>
      </c>
      <c r="F325" s="73">
        <v>1.0919497762469949E-4</v>
      </c>
    </row>
    <row r="326" spans="1:6" x14ac:dyDescent="0.2">
      <c r="A326" s="66" t="s">
        <v>319</v>
      </c>
      <c r="B326" s="66" t="s">
        <v>321</v>
      </c>
      <c r="C326" s="71">
        <v>87</v>
      </c>
      <c r="D326" s="72">
        <v>988845.64</v>
      </c>
      <c r="E326" s="72">
        <v>59292.27</v>
      </c>
      <c r="F326" s="73">
        <v>7.659845887757308E-5</v>
      </c>
    </row>
    <row r="327" spans="1:6" x14ac:dyDescent="0.2">
      <c r="A327" s="66" t="s">
        <v>319</v>
      </c>
      <c r="B327" s="66" t="s">
        <v>319</v>
      </c>
      <c r="C327" s="71">
        <v>46</v>
      </c>
      <c r="D327" s="72">
        <v>4075810.11</v>
      </c>
      <c r="E327" s="72">
        <v>244548.61</v>
      </c>
      <c r="F327" s="73">
        <v>3.1592729788643028E-4</v>
      </c>
    </row>
    <row r="328" spans="1:6" x14ac:dyDescent="0.2">
      <c r="A328" s="66" t="s">
        <v>319</v>
      </c>
      <c r="B328" s="66" t="s">
        <v>322</v>
      </c>
      <c r="C328" s="71">
        <v>40</v>
      </c>
      <c r="D328" s="72">
        <v>280966.53999999998</v>
      </c>
      <c r="E328" s="72">
        <v>16858.02</v>
      </c>
      <c r="F328" s="73">
        <v>2.1778527820360133E-5</v>
      </c>
    </row>
    <row r="329" spans="1:6" x14ac:dyDescent="0.2">
      <c r="A329" s="66" t="s">
        <v>319</v>
      </c>
      <c r="B329" s="66" t="s">
        <v>323</v>
      </c>
      <c r="C329" s="71">
        <v>34</v>
      </c>
      <c r="D329" s="72">
        <v>1075789.08</v>
      </c>
      <c r="E329" s="72">
        <v>64547.35</v>
      </c>
      <c r="F329" s="73">
        <v>8.3387388181145979E-5</v>
      </c>
    </row>
    <row r="330" spans="1:6" x14ac:dyDescent="0.2">
      <c r="A330" s="66" t="s">
        <v>319</v>
      </c>
      <c r="B330" s="66" t="s">
        <v>51</v>
      </c>
      <c r="C330" s="71">
        <v>111</v>
      </c>
      <c r="D330" s="72">
        <v>939495.69</v>
      </c>
      <c r="E330" s="72">
        <v>56369.74</v>
      </c>
      <c r="F330" s="73">
        <v>7.2822902738071689E-5</v>
      </c>
    </row>
    <row r="331" spans="1:6" x14ac:dyDescent="0.2">
      <c r="A331" s="66" t="s">
        <v>319</v>
      </c>
      <c r="B331" s="66" t="s">
        <v>52</v>
      </c>
      <c r="C331" s="71">
        <v>1131</v>
      </c>
      <c r="D331" s="72">
        <v>37443168.43</v>
      </c>
      <c r="E331" s="72">
        <v>2242565.27</v>
      </c>
      <c r="F331" s="73">
        <v>2.8971237501004528E-3</v>
      </c>
    </row>
    <row r="332" spans="1:6" x14ac:dyDescent="0.2">
      <c r="A332" s="66" t="s">
        <v>324</v>
      </c>
      <c r="B332" s="66" t="s">
        <v>325</v>
      </c>
      <c r="C332" s="71">
        <v>568</v>
      </c>
      <c r="D332" s="72">
        <v>15427264.140000001</v>
      </c>
      <c r="E332" s="72">
        <v>922848.21</v>
      </c>
      <c r="F332" s="73">
        <v>1.1922085402351255E-3</v>
      </c>
    </row>
    <row r="333" spans="1:6" x14ac:dyDescent="0.2">
      <c r="A333" s="66" t="s">
        <v>324</v>
      </c>
      <c r="B333" s="66" t="s">
        <v>326</v>
      </c>
      <c r="C333" s="71">
        <v>141</v>
      </c>
      <c r="D333" s="72">
        <v>4303514.88</v>
      </c>
      <c r="E333" s="72">
        <v>258210.87</v>
      </c>
      <c r="F333" s="73">
        <v>3.3357728937410166E-4</v>
      </c>
    </row>
    <row r="334" spans="1:6" x14ac:dyDescent="0.2">
      <c r="A334" s="66" t="s">
        <v>324</v>
      </c>
      <c r="B334" s="66" t="s">
        <v>328</v>
      </c>
      <c r="C334" s="71">
        <v>52</v>
      </c>
      <c r="D334" s="72">
        <v>1130282.99</v>
      </c>
      <c r="E334" s="72">
        <v>67816.98</v>
      </c>
      <c r="F334" s="73">
        <v>8.7611355640983146E-5</v>
      </c>
    </row>
    <row r="335" spans="1:6" x14ac:dyDescent="0.2">
      <c r="A335" s="66" t="s">
        <v>324</v>
      </c>
      <c r="B335" s="66" t="s">
        <v>327</v>
      </c>
      <c r="C335" s="71">
        <v>46</v>
      </c>
      <c r="D335" s="72">
        <v>1576436.55</v>
      </c>
      <c r="E335" s="72">
        <v>94586.21</v>
      </c>
      <c r="F335" s="73">
        <v>1.2219397093534269E-4</v>
      </c>
    </row>
    <row r="336" spans="1:6" x14ac:dyDescent="0.2">
      <c r="A336" s="66" t="s">
        <v>324</v>
      </c>
      <c r="B336" s="66" t="s">
        <v>329</v>
      </c>
      <c r="C336" s="71">
        <v>17</v>
      </c>
      <c r="D336" s="72">
        <v>0</v>
      </c>
      <c r="E336" s="72">
        <v>0</v>
      </c>
      <c r="F336" s="73">
        <v>0</v>
      </c>
    </row>
    <row r="337" spans="1:6" x14ac:dyDescent="0.2">
      <c r="A337" s="66" t="s">
        <v>324</v>
      </c>
      <c r="B337" s="66" t="s">
        <v>51</v>
      </c>
      <c r="C337" s="71">
        <v>125</v>
      </c>
      <c r="D337" s="72">
        <v>1438242.55</v>
      </c>
      <c r="E337" s="72">
        <v>86294.56</v>
      </c>
      <c r="F337" s="73">
        <v>1.1148215957186767E-4</v>
      </c>
    </row>
    <row r="338" spans="1:6" x14ac:dyDescent="0.2">
      <c r="A338" s="66" t="s">
        <v>324</v>
      </c>
      <c r="B338" s="66" t="s">
        <v>52</v>
      </c>
      <c r="C338" s="71">
        <v>949</v>
      </c>
      <c r="D338" s="72">
        <v>23875741.109999999</v>
      </c>
      <c r="E338" s="72">
        <v>1429756.83</v>
      </c>
      <c r="F338" s="73">
        <v>1.8470733157574207E-3</v>
      </c>
    </row>
    <row r="339" spans="1:6" x14ac:dyDescent="0.2">
      <c r="A339" s="66" t="s">
        <v>330</v>
      </c>
      <c r="B339" s="66" t="s">
        <v>331</v>
      </c>
      <c r="C339" s="71">
        <v>169</v>
      </c>
      <c r="D339" s="72">
        <v>2152131.1</v>
      </c>
      <c r="E339" s="72">
        <v>129127.84</v>
      </c>
      <c r="F339" s="73">
        <v>1.6681758924375531E-4</v>
      </c>
    </row>
    <row r="340" spans="1:6" x14ac:dyDescent="0.2">
      <c r="A340" s="66" t="s">
        <v>330</v>
      </c>
      <c r="B340" s="66" t="s">
        <v>332</v>
      </c>
      <c r="C340" s="71">
        <v>108</v>
      </c>
      <c r="D340" s="72">
        <v>2421793.14</v>
      </c>
      <c r="E340" s="72">
        <v>145208.89000000001</v>
      </c>
      <c r="F340" s="73">
        <v>1.8759236557013307E-4</v>
      </c>
    </row>
    <row r="341" spans="1:6" x14ac:dyDescent="0.2">
      <c r="A341" s="66" t="s">
        <v>330</v>
      </c>
      <c r="B341" s="66" t="s">
        <v>333</v>
      </c>
      <c r="C341" s="71">
        <v>72</v>
      </c>
      <c r="D341" s="72">
        <v>1243681.98</v>
      </c>
      <c r="E341" s="72">
        <v>74620.929999999993</v>
      </c>
      <c r="F341" s="73">
        <v>9.6401238104246281E-5</v>
      </c>
    </row>
    <row r="342" spans="1:6" x14ac:dyDescent="0.2">
      <c r="A342" s="66" t="s">
        <v>330</v>
      </c>
      <c r="B342" s="66" t="s">
        <v>334</v>
      </c>
      <c r="C342" s="71">
        <v>55</v>
      </c>
      <c r="D342" s="72">
        <v>2814414.72</v>
      </c>
      <c r="E342" s="72">
        <v>168660.54</v>
      </c>
      <c r="F342" s="73">
        <v>2.1788906779010602E-4</v>
      </c>
    </row>
    <row r="343" spans="1:6" x14ac:dyDescent="0.2">
      <c r="A343" s="66" t="s">
        <v>330</v>
      </c>
      <c r="B343" s="66" t="s">
        <v>335</v>
      </c>
      <c r="C343" s="71">
        <v>29</v>
      </c>
      <c r="D343" s="72">
        <v>391961.37</v>
      </c>
      <c r="E343" s="72">
        <v>23517.67</v>
      </c>
      <c r="F343" s="73">
        <v>3.0381992094270196E-5</v>
      </c>
    </row>
    <row r="344" spans="1:6" x14ac:dyDescent="0.2">
      <c r="A344" s="66" t="s">
        <v>330</v>
      </c>
      <c r="B344" s="66" t="s">
        <v>336</v>
      </c>
      <c r="C344" s="71">
        <v>20</v>
      </c>
      <c r="D344" s="72">
        <v>213491.83</v>
      </c>
      <c r="E344" s="72">
        <v>12809.52</v>
      </c>
      <c r="F344" s="73">
        <v>1.6548354295786785E-5</v>
      </c>
    </row>
    <row r="345" spans="1:6" x14ac:dyDescent="0.2">
      <c r="A345" s="66" t="s">
        <v>330</v>
      </c>
      <c r="B345" s="66" t="s">
        <v>51</v>
      </c>
      <c r="C345" s="71">
        <v>108</v>
      </c>
      <c r="D345" s="72">
        <v>6155612.3499999996</v>
      </c>
      <c r="E345" s="72">
        <v>365598.05</v>
      </c>
      <c r="F345" s="73">
        <v>4.7230856903683914E-4</v>
      </c>
    </row>
    <row r="346" spans="1:6" x14ac:dyDescent="0.2">
      <c r="A346" s="66" t="s">
        <v>330</v>
      </c>
      <c r="B346" s="66" t="s">
        <v>52</v>
      </c>
      <c r="C346" s="71">
        <v>561</v>
      </c>
      <c r="D346" s="72">
        <v>15393086.49</v>
      </c>
      <c r="E346" s="72">
        <v>919543.44</v>
      </c>
      <c r="F346" s="73">
        <v>1.1879391761351367E-3</v>
      </c>
    </row>
    <row r="347" spans="1:6" x14ac:dyDescent="0.2">
      <c r="A347" s="66" t="s">
        <v>127</v>
      </c>
      <c r="B347" s="66" t="s">
        <v>337</v>
      </c>
      <c r="C347" s="71">
        <v>412</v>
      </c>
      <c r="D347" s="72">
        <v>16985679.940000001</v>
      </c>
      <c r="E347" s="72">
        <v>1015604.08</v>
      </c>
      <c r="F347" s="73">
        <v>1.3120379327317951E-3</v>
      </c>
    </row>
    <row r="348" spans="1:6" x14ac:dyDescent="0.2">
      <c r="A348" s="66" t="s">
        <v>127</v>
      </c>
      <c r="B348" s="66" t="s">
        <v>338</v>
      </c>
      <c r="C348" s="71">
        <v>57</v>
      </c>
      <c r="D348" s="72">
        <v>1379298.37</v>
      </c>
      <c r="E348" s="72">
        <v>82757.919999999998</v>
      </c>
      <c r="F348" s="73">
        <v>1.0691324740836339E-4</v>
      </c>
    </row>
    <row r="349" spans="1:6" x14ac:dyDescent="0.2">
      <c r="A349" s="66" t="s">
        <v>127</v>
      </c>
      <c r="B349" s="66" t="s">
        <v>339</v>
      </c>
      <c r="C349" s="71">
        <v>50</v>
      </c>
      <c r="D349" s="72">
        <v>1624632.92</v>
      </c>
      <c r="E349" s="72">
        <v>97468.05</v>
      </c>
      <c r="F349" s="73">
        <v>1.2591696050433281E-4</v>
      </c>
    </row>
    <row r="350" spans="1:6" x14ac:dyDescent="0.2">
      <c r="A350" s="66" t="s">
        <v>127</v>
      </c>
      <c r="B350" s="66" t="s">
        <v>340</v>
      </c>
      <c r="C350" s="71">
        <v>42</v>
      </c>
      <c r="D350" s="72">
        <v>982606.3</v>
      </c>
      <c r="E350" s="72">
        <v>58956.37</v>
      </c>
      <c r="F350" s="73">
        <v>7.6164516605891174E-5</v>
      </c>
    </row>
    <row r="351" spans="1:6" x14ac:dyDescent="0.2">
      <c r="A351" s="66" t="s">
        <v>127</v>
      </c>
      <c r="B351" s="66" t="s">
        <v>342</v>
      </c>
      <c r="C351" s="71">
        <v>19</v>
      </c>
      <c r="D351" s="72">
        <v>155823.29999999999</v>
      </c>
      <c r="E351" s="72">
        <v>9349.4</v>
      </c>
      <c r="F351" s="73">
        <v>1.2078296739692741E-5</v>
      </c>
    </row>
    <row r="352" spans="1:6" x14ac:dyDescent="0.2">
      <c r="A352" s="66" t="s">
        <v>127</v>
      </c>
      <c r="B352" s="66" t="s">
        <v>341</v>
      </c>
      <c r="C352" s="71">
        <v>16</v>
      </c>
      <c r="D352" s="72">
        <v>173091.29</v>
      </c>
      <c r="E352" s="72">
        <v>10385.48</v>
      </c>
      <c r="F352" s="73">
        <v>1.3416787090523901E-5</v>
      </c>
    </row>
    <row r="353" spans="1:6" x14ac:dyDescent="0.2">
      <c r="A353" s="66" t="s">
        <v>127</v>
      </c>
      <c r="B353" s="66" t="s">
        <v>51</v>
      </c>
      <c r="C353" s="71">
        <v>68</v>
      </c>
      <c r="D353" s="72">
        <v>268238.09999999998</v>
      </c>
      <c r="E353" s="72">
        <v>16094.28</v>
      </c>
      <c r="F353" s="73">
        <v>2.0791867890100124E-5</v>
      </c>
    </row>
    <row r="354" spans="1:6" x14ac:dyDescent="0.2">
      <c r="A354" s="66" t="s">
        <v>127</v>
      </c>
      <c r="B354" s="66" t="s">
        <v>52</v>
      </c>
      <c r="C354" s="71">
        <v>664</v>
      </c>
      <c r="D354" s="72">
        <v>21569370.219999999</v>
      </c>
      <c r="E354" s="72">
        <v>1290615.58</v>
      </c>
      <c r="F354" s="73">
        <v>1.6673196089706994E-3</v>
      </c>
    </row>
    <row r="355" spans="1:6" x14ac:dyDescent="0.2">
      <c r="A355" s="66" t="s">
        <v>343</v>
      </c>
      <c r="B355" s="66" t="s">
        <v>344</v>
      </c>
      <c r="C355" s="71">
        <v>312</v>
      </c>
      <c r="D355" s="72">
        <v>9440711.4700000007</v>
      </c>
      <c r="E355" s="72">
        <v>565426.81000000006</v>
      </c>
      <c r="F355" s="73">
        <v>7.3046321643719042E-4</v>
      </c>
    </row>
    <row r="356" spans="1:6" x14ac:dyDescent="0.2">
      <c r="A356" s="66" t="s">
        <v>343</v>
      </c>
      <c r="B356" s="66" t="s">
        <v>345</v>
      </c>
      <c r="C356" s="71">
        <v>157</v>
      </c>
      <c r="D356" s="72">
        <v>4315747.82</v>
      </c>
      <c r="E356" s="72">
        <v>258944.85</v>
      </c>
      <c r="F356" s="73">
        <v>3.3452550297508141E-4</v>
      </c>
    </row>
    <row r="357" spans="1:6" x14ac:dyDescent="0.2">
      <c r="A357" s="66" t="s">
        <v>343</v>
      </c>
      <c r="B357" s="66" t="s">
        <v>346</v>
      </c>
      <c r="C357" s="71">
        <v>130</v>
      </c>
      <c r="D357" s="72">
        <v>2945171.96</v>
      </c>
      <c r="E357" s="72">
        <v>176515.03</v>
      </c>
      <c r="F357" s="73">
        <v>2.2803612117951595E-4</v>
      </c>
    </row>
    <row r="358" spans="1:6" x14ac:dyDescent="0.2">
      <c r="A358" s="66" t="s">
        <v>343</v>
      </c>
      <c r="B358" s="66" t="s">
        <v>348</v>
      </c>
      <c r="C358" s="71">
        <v>95</v>
      </c>
      <c r="D358" s="72">
        <v>852347.89</v>
      </c>
      <c r="E358" s="72">
        <v>51140.87</v>
      </c>
      <c r="F358" s="73">
        <v>6.6067833592107548E-5</v>
      </c>
    </row>
    <row r="359" spans="1:6" x14ac:dyDescent="0.2">
      <c r="A359" s="66" t="s">
        <v>343</v>
      </c>
      <c r="B359" s="66" t="s">
        <v>347</v>
      </c>
      <c r="C359" s="71">
        <v>75</v>
      </c>
      <c r="D359" s="72">
        <v>2498551.2599999998</v>
      </c>
      <c r="E359" s="72">
        <v>149913.07</v>
      </c>
      <c r="F359" s="73">
        <v>1.9366959854304338E-4</v>
      </c>
    </row>
    <row r="360" spans="1:6" x14ac:dyDescent="0.2">
      <c r="A360" s="66" t="s">
        <v>343</v>
      </c>
      <c r="B360" s="66" t="s">
        <v>349</v>
      </c>
      <c r="C360" s="71">
        <v>27</v>
      </c>
      <c r="D360" s="72">
        <v>343051.94</v>
      </c>
      <c r="E360" s="72">
        <v>20583.11</v>
      </c>
      <c r="F360" s="73">
        <v>2.6590894646259339E-5</v>
      </c>
    </row>
    <row r="361" spans="1:6" x14ac:dyDescent="0.2">
      <c r="A361" s="66" t="s">
        <v>343</v>
      </c>
      <c r="B361" s="66" t="s">
        <v>350</v>
      </c>
      <c r="C361" s="71">
        <v>23</v>
      </c>
      <c r="D361" s="72">
        <v>1003476.37</v>
      </c>
      <c r="E361" s="72">
        <v>60208.57</v>
      </c>
      <c r="F361" s="73">
        <v>7.7782207920568398E-5</v>
      </c>
    </row>
    <row r="362" spans="1:6" x14ac:dyDescent="0.2">
      <c r="A362" s="66" t="s">
        <v>343</v>
      </c>
      <c r="B362" s="66" t="s">
        <v>51</v>
      </c>
      <c r="C362" s="71">
        <v>110</v>
      </c>
      <c r="D362" s="72">
        <v>683884.08</v>
      </c>
      <c r="E362" s="72">
        <v>41033.07</v>
      </c>
      <c r="F362" s="73">
        <v>5.3009775557852274E-5</v>
      </c>
    </row>
    <row r="363" spans="1:6" x14ac:dyDescent="0.2">
      <c r="A363" s="66" t="s">
        <v>343</v>
      </c>
      <c r="B363" s="66" t="s">
        <v>52</v>
      </c>
      <c r="C363" s="71">
        <v>929</v>
      </c>
      <c r="D363" s="72">
        <v>22082942.789999999</v>
      </c>
      <c r="E363" s="72">
        <v>1323765.3799999999</v>
      </c>
      <c r="F363" s="73">
        <v>1.7101451508516185E-3</v>
      </c>
    </row>
    <row r="364" spans="1:6" x14ac:dyDescent="0.2">
      <c r="A364" s="66" t="s">
        <v>351</v>
      </c>
      <c r="B364" s="66" t="s">
        <v>352</v>
      </c>
      <c r="C364" s="71">
        <v>300</v>
      </c>
      <c r="D364" s="72">
        <v>7272260.3099999996</v>
      </c>
      <c r="E364" s="72">
        <v>435967.95</v>
      </c>
      <c r="F364" s="73">
        <v>5.6321798929295233E-4</v>
      </c>
    </row>
    <row r="365" spans="1:6" x14ac:dyDescent="0.2">
      <c r="A365" s="66" t="s">
        <v>351</v>
      </c>
      <c r="B365" s="66" t="s">
        <v>353</v>
      </c>
      <c r="C365" s="71">
        <v>271</v>
      </c>
      <c r="D365" s="72">
        <v>8693778.5</v>
      </c>
      <c r="E365" s="72">
        <v>521317.15</v>
      </c>
      <c r="F365" s="73">
        <v>6.7347885780808523E-4</v>
      </c>
    </row>
    <row r="366" spans="1:6" x14ac:dyDescent="0.2">
      <c r="A366" s="66" t="s">
        <v>351</v>
      </c>
      <c r="B366" s="66" t="s">
        <v>49</v>
      </c>
      <c r="C366" s="71">
        <v>129</v>
      </c>
      <c r="D366" s="72">
        <v>2669134.2799999998</v>
      </c>
      <c r="E366" s="72">
        <v>160148.13</v>
      </c>
      <c r="F366" s="73">
        <v>2.0689206114262834E-4</v>
      </c>
    </row>
    <row r="367" spans="1:6" x14ac:dyDescent="0.2">
      <c r="A367" s="66" t="s">
        <v>351</v>
      </c>
      <c r="B367" s="66" t="s">
        <v>355</v>
      </c>
      <c r="C367" s="71">
        <v>52</v>
      </c>
      <c r="D367" s="72">
        <v>642912.24</v>
      </c>
      <c r="E367" s="72">
        <v>38574.75</v>
      </c>
      <c r="F367" s="73">
        <v>4.9833922728673772E-5</v>
      </c>
    </row>
    <row r="368" spans="1:6" x14ac:dyDescent="0.2">
      <c r="A368" s="66" t="s">
        <v>351</v>
      </c>
      <c r="B368" s="66" t="s">
        <v>356</v>
      </c>
      <c r="C368" s="71">
        <v>51</v>
      </c>
      <c r="D368" s="72">
        <v>538304.86</v>
      </c>
      <c r="E368" s="72">
        <v>32298.3</v>
      </c>
      <c r="F368" s="73">
        <v>4.1725506619421359E-5</v>
      </c>
    </row>
    <row r="369" spans="1:6" x14ac:dyDescent="0.2">
      <c r="A369" s="66" t="s">
        <v>351</v>
      </c>
      <c r="B369" s="66" t="s">
        <v>354</v>
      </c>
      <c r="C369" s="71">
        <v>30</v>
      </c>
      <c r="D369" s="72">
        <v>1082401.46</v>
      </c>
      <c r="E369" s="72">
        <v>64944.11</v>
      </c>
      <c r="F369" s="73">
        <v>8.3899954229709576E-5</v>
      </c>
    </row>
    <row r="370" spans="1:6" x14ac:dyDescent="0.2">
      <c r="A370" s="66" t="s">
        <v>351</v>
      </c>
      <c r="B370" s="66" t="s">
        <v>357</v>
      </c>
      <c r="C370" s="71">
        <v>23</v>
      </c>
      <c r="D370" s="72">
        <v>505854.85</v>
      </c>
      <c r="E370" s="72">
        <v>30351.3</v>
      </c>
      <c r="F370" s="73">
        <v>3.9210217536466114E-5</v>
      </c>
    </row>
    <row r="371" spans="1:6" x14ac:dyDescent="0.2">
      <c r="A371" s="66" t="s">
        <v>351</v>
      </c>
      <c r="B371" s="66" t="s">
        <v>45</v>
      </c>
      <c r="C371" s="71">
        <v>17</v>
      </c>
      <c r="D371" s="72">
        <v>0</v>
      </c>
      <c r="E371" s="72">
        <v>0</v>
      </c>
      <c r="F371" s="73">
        <v>0</v>
      </c>
    </row>
    <row r="372" spans="1:6" x14ac:dyDescent="0.2">
      <c r="A372" s="66" t="s">
        <v>351</v>
      </c>
      <c r="B372" s="66" t="s">
        <v>823</v>
      </c>
      <c r="C372" s="71">
        <v>17</v>
      </c>
      <c r="D372" s="72">
        <v>242321.01</v>
      </c>
      <c r="E372" s="72">
        <v>14539.26</v>
      </c>
      <c r="F372" s="73">
        <v>1.8782969672443697E-5</v>
      </c>
    </row>
    <row r="373" spans="1:6" x14ac:dyDescent="0.2">
      <c r="A373" s="66" t="s">
        <v>351</v>
      </c>
      <c r="B373" s="66" t="s">
        <v>51</v>
      </c>
      <c r="C373" s="71">
        <v>86</v>
      </c>
      <c r="D373" s="72">
        <v>423246.71</v>
      </c>
      <c r="E373" s="72">
        <v>25056.11</v>
      </c>
      <c r="F373" s="73">
        <v>3.2369470952401515E-5</v>
      </c>
    </row>
    <row r="374" spans="1:6" x14ac:dyDescent="0.2">
      <c r="A374" s="66" t="s">
        <v>351</v>
      </c>
      <c r="B374" s="66" t="s">
        <v>52</v>
      </c>
      <c r="C374" s="71">
        <v>976</v>
      </c>
      <c r="D374" s="72">
        <v>22070214.219999999</v>
      </c>
      <c r="E374" s="72">
        <v>1323197.07</v>
      </c>
      <c r="F374" s="73">
        <v>1.7094109629015753E-3</v>
      </c>
    </row>
    <row r="375" spans="1:6" x14ac:dyDescent="0.2">
      <c r="A375" s="66" t="s">
        <v>358</v>
      </c>
      <c r="B375" s="66" t="s">
        <v>359</v>
      </c>
      <c r="C375" s="71">
        <v>622</v>
      </c>
      <c r="D375" s="72">
        <v>26340224.239999998</v>
      </c>
      <c r="E375" s="72">
        <v>1576884.68</v>
      </c>
      <c r="F375" s="73">
        <v>2.0371447461137006E-3</v>
      </c>
    </row>
    <row r="376" spans="1:6" x14ac:dyDescent="0.2">
      <c r="A376" s="66" t="s">
        <v>358</v>
      </c>
      <c r="B376" s="66" t="s">
        <v>360</v>
      </c>
      <c r="C376" s="71">
        <v>109</v>
      </c>
      <c r="D376" s="72">
        <v>981903.63</v>
      </c>
      <c r="E376" s="72">
        <v>58914.23</v>
      </c>
      <c r="F376" s="73">
        <v>7.6110076810330965E-5</v>
      </c>
    </row>
    <row r="377" spans="1:6" x14ac:dyDescent="0.2">
      <c r="A377" s="66" t="s">
        <v>358</v>
      </c>
      <c r="B377" s="66" t="s">
        <v>361</v>
      </c>
      <c r="C377" s="71">
        <v>74</v>
      </c>
      <c r="D377" s="72">
        <v>3648914.23</v>
      </c>
      <c r="E377" s="72">
        <v>218934.88</v>
      </c>
      <c r="F377" s="73">
        <v>2.8283744917417391E-4</v>
      </c>
    </row>
    <row r="378" spans="1:6" x14ac:dyDescent="0.2">
      <c r="A378" s="66" t="s">
        <v>358</v>
      </c>
      <c r="B378" s="66" t="s">
        <v>364</v>
      </c>
      <c r="C378" s="71">
        <v>40</v>
      </c>
      <c r="D378" s="72">
        <v>400043.82</v>
      </c>
      <c r="E378" s="72">
        <v>24002.62</v>
      </c>
      <c r="F378" s="73">
        <v>3.1008488982189638E-5</v>
      </c>
    </row>
    <row r="379" spans="1:6" x14ac:dyDescent="0.2">
      <c r="A379" s="66" t="s">
        <v>358</v>
      </c>
      <c r="B379" s="66" t="s">
        <v>362</v>
      </c>
      <c r="C379" s="71">
        <v>30</v>
      </c>
      <c r="D379" s="72">
        <v>447862.68</v>
      </c>
      <c r="E379" s="72">
        <v>26871.77</v>
      </c>
      <c r="F379" s="73">
        <v>3.4715084602303166E-5</v>
      </c>
    </row>
    <row r="380" spans="1:6" x14ac:dyDescent="0.2">
      <c r="A380" s="66" t="s">
        <v>358</v>
      </c>
      <c r="B380" s="66" t="s">
        <v>363</v>
      </c>
      <c r="C380" s="71">
        <v>25</v>
      </c>
      <c r="D380" s="72">
        <v>1606654.03</v>
      </c>
      <c r="E380" s="72">
        <v>96399.24</v>
      </c>
      <c r="F380" s="73">
        <v>1.2453618694256938E-4</v>
      </c>
    </row>
    <row r="381" spans="1:6" x14ac:dyDescent="0.2">
      <c r="A381" s="66" t="s">
        <v>358</v>
      </c>
      <c r="B381" s="66" t="s">
        <v>365</v>
      </c>
      <c r="C381" s="71">
        <v>24</v>
      </c>
      <c r="D381" s="72">
        <v>636596.23</v>
      </c>
      <c r="E381" s="72">
        <v>38195.760000000002</v>
      </c>
      <c r="F381" s="73">
        <v>4.9344313376054768E-5</v>
      </c>
    </row>
    <row r="382" spans="1:6" x14ac:dyDescent="0.2">
      <c r="A382" s="66" t="s">
        <v>358</v>
      </c>
      <c r="B382" s="66" t="s">
        <v>51</v>
      </c>
      <c r="C382" s="71">
        <v>163</v>
      </c>
      <c r="D382" s="72">
        <v>2419822.27</v>
      </c>
      <c r="E382" s="72">
        <v>145189.34</v>
      </c>
      <c r="F382" s="73">
        <v>1.8756710932895596E-4</v>
      </c>
    </row>
    <row r="383" spans="1:6" x14ac:dyDescent="0.2">
      <c r="A383" s="66" t="s">
        <v>358</v>
      </c>
      <c r="B383" s="66" t="s">
        <v>52</v>
      </c>
      <c r="C383" s="71">
        <v>1087</v>
      </c>
      <c r="D383" s="72">
        <v>36482021.130000003</v>
      </c>
      <c r="E383" s="72">
        <v>2185392.5099999998</v>
      </c>
      <c r="F383" s="73">
        <v>2.8232634424114845E-3</v>
      </c>
    </row>
    <row r="384" spans="1:6" x14ac:dyDescent="0.2">
      <c r="A384" s="66" t="s">
        <v>366</v>
      </c>
      <c r="B384" s="66" t="s">
        <v>367</v>
      </c>
      <c r="C384" s="71">
        <v>326</v>
      </c>
      <c r="D384" s="72">
        <v>25810131.739999998</v>
      </c>
      <c r="E384" s="72">
        <v>1548576.8</v>
      </c>
      <c r="F384" s="73">
        <v>2.0005743806665475E-3</v>
      </c>
    </row>
    <row r="385" spans="1:6" x14ac:dyDescent="0.2">
      <c r="A385" s="66" t="s">
        <v>366</v>
      </c>
      <c r="B385" s="66" t="s">
        <v>368</v>
      </c>
      <c r="C385" s="71">
        <v>223</v>
      </c>
      <c r="D385" s="72">
        <v>6544307.9199999999</v>
      </c>
      <c r="E385" s="72">
        <v>392658.41</v>
      </c>
      <c r="F385" s="73">
        <v>5.072672891646454E-4</v>
      </c>
    </row>
    <row r="386" spans="1:6" x14ac:dyDescent="0.2">
      <c r="A386" s="66" t="s">
        <v>366</v>
      </c>
      <c r="B386" s="66" t="s">
        <v>370</v>
      </c>
      <c r="C386" s="71">
        <v>73</v>
      </c>
      <c r="D386" s="72">
        <v>3003825.99</v>
      </c>
      <c r="E386" s="72">
        <v>180229.57</v>
      </c>
      <c r="F386" s="73">
        <v>2.3283485867833494E-4</v>
      </c>
    </row>
    <row r="387" spans="1:6" x14ac:dyDescent="0.2">
      <c r="A387" s="66" t="s">
        <v>366</v>
      </c>
      <c r="B387" s="66" t="s">
        <v>369</v>
      </c>
      <c r="C387" s="71">
        <v>48</v>
      </c>
      <c r="D387" s="72">
        <v>2264076.7200000002</v>
      </c>
      <c r="E387" s="72">
        <v>135844.64000000001</v>
      </c>
      <c r="F387" s="73">
        <v>1.7549488442218048E-4</v>
      </c>
    </row>
    <row r="388" spans="1:6" x14ac:dyDescent="0.2">
      <c r="A388" s="66" t="s">
        <v>366</v>
      </c>
      <c r="B388" s="66" t="s">
        <v>371</v>
      </c>
      <c r="C388" s="71">
        <v>36</v>
      </c>
      <c r="D388" s="72">
        <v>862631.71</v>
      </c>
      <c r="E388" s="72">
        <v>51757.9</v>
      </c>
      <c r="F388" s="73">
        <v>6.6864961903795211E-5</v>
      </c>
    </row>
    <row r="389" spans="1:6" x14ac:dyDescent="0.2">
      <c r="A389" s="66" t="s">
        <v>366</v>
      </c>
      <c r="B389" s="66" t="s">
        <v>372</v>
      </c>
      <c r="C389" s="71">
        <v>32</v>
      </c>
      <c r="D389" s="72">
        <v>397755.82</v>
      </c>
      <c r="E389" s="72">
        <v>23865.37</v>
      </c>
      <c r="F389" s="73">
        <v>3.0831178542212438E-5</v>
      </c>
    </row>
    <row r="390" spans="1:6" x14ac:dyDescent="0.2">
      <c r="A390" s="66" t="s">
        <v>366</v>
      </c>
      <c r="B390" s="66" t="s">
        <v>373</v>
      </c>
      <c r="C390" s="71">
        <v>20</v>
      </c>
      <c r="D390" s="72">
        <v>178314.21</v>
      </c>
      <c r="E390" s="72">
        <v>10698.86</v>
      </c>
      <c r="F390" s="73">
        <v>1.3821636239376761E-5</v>
      </c>
    </row>
    <row r="391" spans="1:6" x14ac:dyDescent="0.2">
      <c r="A391" s="66" t="s">
        <v>366</v>
      </c>
      <c r="B391" s="66" t="s">
        <v>51</v>
      </c>
      <c r="C391" s="71">
        <v>71</v>
      </c>
      <c r="D391" s="72">
        <v>239876.16</v>
      </c>
      <c r="E391" s="72">
        <v>14392.58</v>
      </c>
      <c r="F391" s="73">
        <v>1.8593476810251668E-5</v>
      </c>
    </row>
    <row r="392" spans="1:6" x14ac:dyDescent="0.2">
      <c r="A392" s="66" t="s">
        <v>366</v>
      </c>
      <c r="B392" s="66" t="s">
        <v>52</v>
      </c>
      <c r="C392" s="71">
        <v>829</v>
      </c>
      <c r="D392" s="72">
        <v>39300920.270000003</v>
      </c>
      <c r="E392" s="72">
        <v>2358024.13</v>
      </c>
      <c r="F392" s="73">
        <v>3.0462826664273443E-3</v>
      </c>
    </row>
    <row r="393" spans="1:6" x14ac:dyDescent="0.2">
      <c r="A393" s="66" t="s">
        <v>374</v>
      </c>
      <c r="B393" s="66" t="s">
        <v>375</v>
      </c>
      <c r="C393" s="71">
        <v>678</v>
      </c>
      <c r="D393" s="72">
        <v>31406261.25</v>
      </c>
      <c r="E393" s="72">
        <v>1879910.5</v>
      </c>
      <c r="F393" s="73">
        <v>2.4286175436995048E-3</v>
      </c>
    </row>
    <row r="394" spans="1:6" x14ac:dyDescent="0.2">
      <c r="A394" s="66" t="s">
        <v>374</v>
      </c>
      <c r="B394" s="66" t="s">
        <v>376</v>
      </c>
      <c r="C394" s="71">
        <v>284</v>
      </c>
      <c r="D394" s="72">
        <v>6421147.6299999999</v>
      </c>
      <c r="E394" s="72">
        <v>385075.62</v>
      </c>
      <c r="F394" s="73">
        <v>4.9747123939302643E-4</v>
      </c>
    </row>
    <row r="395" spans="1:6" x14ac:dyDescent="0.2">
      <c r="A395" s="66" t="s">
        <v>374</v>
      </c>
      <c r="B395" s="66" t="s">
        <v>327</v>
      </c>
      <c r="C395" s="71">
        <v>172</v>
      </c>
      <c r="D395" s="72">
        <v>2812916.64</v>
      </c>
      <c r="E395" s="72">
        <v>168774.97</v>
      </c>
      <c r="F395" s="73">
        <v>2.1803689754345095E-4</v>
      </c>
    </row>
    <row r="396" spans="1:6" x14ac:dyDescent="0.2">
      <c r="A396" s="66" t="s">
        <v>374</v>
      </c>
      <c r="B396" s="66" t="s">
        <v>377</v>
      </c>
      <c r="C396" s="71">
        <v>116</v>
      </c>
      <c r="D396" s="72">
        <v>2861111.03</v>
      </c>
      <c r="E396" s="72">
        <v>171666.67</v>
      </c>
      <c r="F396" s="73">
        <v>2.2177262504277385E-4</v>
      </c>
    </row>
    <row r="397" spans="1:6" x14ac:dyDescent="0.2">
      <c r="A397" s="66" t="s">
        <v>374</v>
      </c>
      <c r="B397" s="66" t="s">
        <v>378</v>
      </c>
      <c r="C397" s="71">
        <v>77</v>
      </c>
      <c r="D397" s="72">
        <v>5826011.5599999996</v>
      </c>
      <c r="E397" s="72">
        <v>349560.71</v>
      </c>
      <c r="F397" s="73">
        <v>4.5159026075659186E-4</v>
      </c>
    </row>
    <row r="398" spans="1:6" x14ac:dyDescent="0.2">
      <c r="A398" s="66" t="s">
        <v>374</v>
      </c>
      <c r="B398" s="66" t="s">
        <v>379</v>
      </c>
      <c r="C398" s="71">
        <v>50</v>
      </c>
      <c r="D398" s="72">
        <v>576028.36</v>
      </c>
      <c r="E398" s="72">
        <v>34561.71</v>
      </c>
      <c r="F398" s="73">
        <v>4.464955924564207E-5</v>
      </c>
    </row>
    <row r="399" spans="1:6" x14ac:dyDescent="0.2">
      <c r="A399" s="66" t="s">
        <v>374</v>
      </c>
      <c r="B399" s="66" t="s">
        <v>380</v>
      </c>
      <c r="C399" s="71">
        <v>47</v>
      </c>
      <c r="D399" s="72">
        <v>1390853.11</v>
      </c>
      <c r="E399" s="72">
        <v>83451.199999999997</v>
      </c>
      <c r="F399" s="73">
        <v>1.0780888152003838E-4</v>
      </c>
    </row>
    <row r="400" spans="1:6" x14ac:dyDescent="0.2">
      <c r="A400" s="66" t="s">
        <v>374</v>
      </c>
      <c r="B400" s="66" t="s">
        <v>382</v>
      </c>
      <c r="C400" s="71">
        <v>29</v>
      </c>
      <c r="D400" s="72">
        <v>484695.75</v>
      </c>
      <c r="E400" s="72">
        <v>29022.720000000001</v>
      </c>
      <c r="F400" s="73">
        <v>3.7493852477486823E-5</v>
      </c>
    </row>
    <row r="401" spans="1:6" x14ac:dyDescent="0.2">
      <c r="A401" s="66" t="s">
        <v>374</v>
      </c>
      <c r="B401" s="66" t="s">
        <v>381</v>
      </c>
      <c r="C401" s="71">
        <v>26</v>
      </c>
      <c r="D401" s="72">
        <v>318802.51</v>
      </c>
      <c r="E401" s="72">
        <v>19128.16</v>
      </c>
      <c r="F401" s="73">
        <v>2.4711274794566616E-5</v>
      </c>
    </row>
    <row r="402" spans="1:6" x14ac:dyDescent="0.2">
      <c r="A402" s="66" t="s">
        <v>374</v>
      </c>
      <c r="B402" s="66" t="s">
        <v>51</v>
      </c>
      <c r="C402" s="71">
        <v>46</v>
      </c>
      <c r="D402" s="72">
        <v>107305.48</v>
      </c>
      <c r="E402" s="72">
        <v>6438.33</v>
      </c>
      <c r="F402" s="73">
        <v>8.3175455374747E-6</v>
      </c>
    </row>
    <row r="403" spans="1:6" x14ac:dyDescent="0.2">
      <c r="A403" s="66" t="s">
        <v>374</v>
      </c>
      <c r="B403" s="66" t="s">
        <v>52</v>
      </c>
      <c r="C403" s="71">
        <v>1525</v>
      </c>
      <c r="D403" s="72">
        <v>52205133.32</v>
      </c>
      <c r="E403" s="72">
        <v>3127590.59</v>
      </c>
      <c r="F403" s="73">
        <v>4.0404696800105562E-3</v>
      </c>
    </row>
    <row r="404" spans="1:6" x14ac:dyDescent="0.2">
      <c r="A404" s="66" t="s">
        <v>383</v>
      </c>
      <c r="B404" s="66" t="s">
        <v>384</v>
      </c>
      <c r="C404" s="71">
        <v>303</v>
      </c>
      <c r="D404" s="72">
        <v>9642074.4600000009</v>
      </c>
      <c r="E404" s="72">
        <v>577297.93999999994</v>
      </c>
      <c r="F404" s="73">
        <v>7.4579928407527058E-4</v>
      </c>
    </row>
    <row r="405" spans="1:6" x14ac:dyDescent="0.2">
      <c r="A405" s="66" t="s">
        <v>383</v>
      </c>
      <c r="B405" s="66" t="s">
        <v>386</v>
      </c>
      <c r="C405" s="71">
        <v>180</v>
      </c>
      <c r="D405" s="72">
        <v>2994509.41</v>
      </c>
      <c r="E405" s="72">
        <v>179606.6</v>
      </c>
      <c r="F405" s="73">
        <v>2.3203005660334336E-4</v>
      </c>
    </row>
    <row r="406" spans="1:6" x14ac:dyDescent="0.2">
      <c r="A406" s="66" t="s">
        <v>383</v>
      </c>
      <c r="B406" s="66" t="s">
        <v>385</v>
      </c>
      <c r="C406" s="71">
        <v>170</v>
      </c>
      <c r="D406" s="72">
        <v>3834173.16</v>
      </c>
      <c r="E406" s="72">
        <v>229662.35</v>
      </c>
      <c r="F406" s="73">
        <v>2.9669604608158526E-4</v>
      </c>
    </row>
    <row r="407" spans="1:6" x14ac:dyDescent="0.2">
      <c r="A407" s="66" t="s">
        <v>383</v>
      </c>
      <c r="B407" s="66" t="s">
        <v>238</v>
      </c>
      <c r="C407" s="71">
        <v>126</v>
      </c>
      <c r="D407" s="72">
        <v>4277441.96</v>
      </c>
      <c r="E407" s="72">
        <v>256646.52</v>
      </c>
      <c r="F407" s="73">
        <v>3.315563379221648E-4</v>
      </c>
    </row>
    <row r="408" spans="1:6" x14ac:dyDescent="0.2">
      <c r="A408" s="66" t="s">
        <v>383</v>
      </c>
      <c r="B408" s="66" t="s">
        <v>387</v>
      </c>
      <c r="C408" s="71">
        <v>26</v>
      </c>
      <c r="D408" s="72">
        <v>352292.71</v>
      </c>
      <c r="E408" s="72">
        <v>21137.55</v>
      </c>
      <c r="F408" s="73">
        <v>2.7307164229800018E-5</v>
      </c>
    </row>
    <row r="409" spans="1:6" x14ac:dyDescent="0.2">
      <c r="A409" s="66" t="s">
        <v>383</v>
      </c>
      <c r="B409" s="66" t="s">
        <v>389</v>
      </c>
      <c r="C409" s="71">
        <v>22</v>
      </c>
      <c r="D409" s="72">
        <v>189290</v>
      </c>
      <c r="E409" s="72">
        <v>11357.42</v>
      </c>
      <c r="F409" s="73">
        <v>1.4672416300224735E-5</v>
      </c>
    </row>
    <row r="410" spans="1:6" x14ac:dyDescent="0.2">
      <c r="A410" s="66" t="s">
        <v>383</v>
      </c>
      <c r="B410" s="66" t="s">
        <v>390</v>
      </c>
      <c r="C410" s="71">
        <v>20</v>
      </c>
      <c r="D410" s="72">
        <v>189157.87</v>
      </c>
      <c r="E410" s="72">
        <v>11349.49</v>
      </c>
      <c r="F410" s="73">
        <v>1.4662171697026052E-5</v>
      </c>
    </row>
    <row r="411" spans="1:6" x14ac:dyDescent="0.2">
      <c r="A411" s="66" t="s">
        <v>383</v>
      </c>
      <c r="B411" s="66" t="s">
        <v>388</v>
      </c>
      <c r="C411" s="71">
        <v>18</v>
      </c>
      <c r="D411" s="72">
        <v>136107.97</v>
      </c>
      <c r="E411" s="72">
        <v>8166.47</v>
      </c>
      <c r="F411" s="73">
        <v>1.0550093907181058E-5</v>
      </c>
    </row>
    <row r="412" spans="1:6" x14ac:dyDescent="0.2">
      <c r="A412" s="66" t="s">
        <v>383</v>
      </c>
      <c r="B412" s="66" t="s">
        <v>51</v>
      </c>
      <c r="C412" s="71">
        <v>67</v>
      </c>
      <c r="D412" s="72">
        <v>342826.18</v>
      </c>
      <c r="E412" s="72">
        <v>20569.580000000002</v>
      </c>
      <c r="F412" s="73">
        <v>2.657341551873372E-5</v>
      </c>
    </row>
    <row r="413" spans="1:6" x14ac:dyDescent="0.2">
      <c r="A413" s="66" t="s">
        <v>383</v>
      </c>
      <c r="B413" s="66" t="s">
        <v>52</v>
      </c>
      <c r="C413" s="71">
        <v>932</v>
      </c>
      <c r="D413" s="72">
        <v>21957873.719999999</v>
      </c>
      <c r="E413" s="72">
        <v>1315793.9199999999</v>
      </c>
      <c r="F413" s="73">
        <v>1.6998469863353297E-3</v>
      </c>
    </row>
    <row r="414" spans="1:6" x14ac:dyDescent="0.2">
      <c r="A414" s="66" t="s">
        <v>391</v>
      </c>
      <c r="B414" s="66" t="s">
        <v>392</v>
      </c>
      <c r="C414" s="71">
        <v>882</v>
      </c>
      <c r="D414" s="72">
        <v>60528959.719999999</v>
      </c>
      <c r="E414" s="72">
        <v>3626345.59</v>
      </c>
      <c r="F414" s="73">
        <v>4.6848009622752424E-3</v>
      </c>
    </row>
    <row r="415" spans="1:6" x14ac:dyDescent="0.2">
      <c r="A415" s="66" t="s">
        <v>391</v>
      </c>
      <c r="B415" s="66" t="s">
        <v>393</v>
      </c>
      <c r="C415" s="71">
        <v>134</v>
      </c>
      <c r="D415" s="72">
        <v>3311206.01</v>
      </c>
      <c r="E415" s="72">
        <v>198672.35</v>
      </c>
      <c r="F415" s="73">
        <v>2.5666070520804493E-4</v>
      </c>
    </row>
    <row r="416" spans="1:6" x14ac:dyDescent="0.2">
      <c r="A416" s="66" t="s">
        <v>391</v>
      </c>
      <c r="B416" s="66" t="s">
        <v>394</v>
      </c>
      <c r="C416" s="71">
        <v>87</v>
      </c>
      <c r="D416" s="72">
        <v>2460250.59</v>
      </c>
      <c r="E416" s="72">
        <v>147615.07</v>
      </c>
      <c r="F416" s="73">
        <v>1.9070085981031038E-4</v>
      </c>
    </row>
    <row r="417" spans="1:6" x14ac:dyDescent="0.2">
      <c r="A417" s="66" t="s">
        <v>391</v>
      </c>
      <c r="B417" s="66" t="s">
        <v>395</v>
      </c>
      <c r="C417" s="71">
        <v>61</v>
      </c>
      <c r="D417" s="72">
        <v>1697686.61</v>
      </c>
      <c r="E417" s="72">
        <v>101861.2</v>
      </c>
      <c r="F417" s="73">
        <v>1.3159238024484888E-4</v>
      </c>
    </row>
    <row r="418" spans="1:6" x14ac:dyDescent="0.2">
      <c r="A418" s="66" t="s">
        <v>391</v>
      </c>
      <c r="B418" s="66" t="s">
        <v>396</v>
      </c>
      <c r="C418" s="71">
        <v>54</v>
      </c>
      <c r="D418" s="72">
        <v>669902.18999999994</v>
      </c>
      <c r="E418" s="72">
        <v>40194.129999999997</v>
      </c>
      <c r="F418" s="73">
        <v>5.1925966300916224E-5</v>
      </c>
    </row>
    <row r="419" spans="1:6" x14ac:dyDescent="0.2">
      <c r="A419" s="66" t="s">
        <v>391</v>
      </c>
      <c r="B419" s="66" t="s">
        <v>397</v>
      </c>
      <c r="C419" s="71">
        <v>22</v>
      </c>
      <c r="D419" s="72">
        <v>594313.25</v>
      </c>
      <c r="E419" s="72">
        <v>35658.800000000003</v>
      </c>
      <c r="F419" s="73">
        <v>4.6066867155256546E-5</v>
      </c>
    </row>
    <row r="420" spans="1:6" x14ac:dyDescent="0.2">
      <c r="A420" s="66" t="s">
        <v>391</v>
      </c>
      <c r="B420" s="66" t="s">
        <v>398</v>
      </c>
      <c r="C420" s="71">
        <v>16</v>
      </c>
      <c r="D420" s="72">
        <v>528109.52</v>
      </c>
      <c r="E420" s="72">
        <v>31686.57</v>
      </c>
      <c r="F420" s="73">
        <v>4.093522526825741E-5</v>
      </c>
    </row>
    <row r="421" spans="1:6" x14ac:dyDescent="0.2">
      <c r="A421" s="66" t="s">
        <v>391</v>
      </c>
      <c r="B421" s="66" t="s">
        <v>51</v>
      </c>
      <c r="C421" s="71">
        <v>56</v>
      </c>
      <c r="D421" s="72">
        <v>91868.23</v>
      </c>
      <c r="E421" s="72">
        <v>5512.09</v>
      </c>
      <c r="F421" s="73">
        <v>7.1209552137990631E-6</v>
      </c>
    </row>
    <row r="422" spans="1:6" x14ac:dyDescent="0.2">
      <c r="A422" s="66" t="s">
        <v>391</v>
      </c>
      <c r="B422" s="66" t="s">
        <v>52</v>
      </c>
      <c r="C422" s="71">
        <v>1312</v>
      </c>
      <c r="D422" s="72">
        <v>69882296.120000005</v>
      </c>
      <c r="E422" s="72">
        <v>4187545.8</v>
      </c>
      <c r="F422" s="73">
        <v>5.4098039214766757E-3</v>
      </c>
    </row>
    <row r="423" spans="1:6" x14ac:dyDescent="0.2">
      <c r="A423" s="66" t="s">
        <v>399</v>
      </c>
      <c r="B423" s="66" t="s">
        <v>400</v>
      </c>
      <c r="C423" s="71">
        <v>512</v>
      </c>
      <c r="D423" s="72">
        <v>18762812.84</v>
      </c>
      <c r="E423" s="72">
        <v>1124360.6599999999</v>
      </c>
      <c r="F423" s="73">
        <v>1.4525383119683378E-3</v>
      </c>
    </row>
    <row r="424" spans="1:6" x14ac:dyDescent="0.2">
      <c r="A424" s="66" t="s">
        <v>399</v>
      </c>
      <c r="B424" s="66" t="s">
        <v>401</v>
      </c>
      <c r="C424" s="71">
        <v>106</v>
      </c>
      <c r="D424" s="72">
        <v>2622102.34</v>
      </c>
      <c r="E424" s="72">
        <v>157326.14000000001</v>
      </c>
      <c r="F424" s="73">
        <v>2.032463905523824E-4</v>
      </c>
    </row>
    <row r="425" spans="1:6" x14ac:dyDescent="0.2">
      <c r="A425" s="66" t="s">
        <v>399</v>
      </c>
      <c r="B425" s="66" t="s">
        <v>402</v>
      </c>
      <c r="C425" s="71">
        <v>86</v>
      </c>
      <c r="D425" s="72">
        <v>1809761.73</v>
      </c>
      <c r="E425" s="72">
        <v>108418.36</v>
      </c>
      <c r="F425" s="73">
        <v>1.4006343980478255E-4</v>
      </c>
    </row>
    <row r="426" spans="1:6" x14ac:dyDescent="0.2">
      <c r="A426" s="66" t="s">
        <v>399</v>
      </c>
      <c r="B426" s="66" t="s">
        <v>403</v>
      </c>
      <c r="C426" s="71">
        <v>61</v>
      </c>
      <c r="D426" s="72">
        <v>1893565.42</v>
      </c>
      <c r="E426" s="72">
        <v>113613.91</v>
      </c>
      <c r="F426" s="73">
        <v>1.467754635310014E-4</v>
      </c>
    </row>
    <row r="427" spans="1:6" x14ac:dyDescent="0.2">
      <c r="A427" s="66" t="s">
        <v>399</v>
      </c>
      <c r="B427" s="66" t="s">
        <v>404</v>
      </c>
      <c r="C427" s="71">
        <v>34</v>
      </c>
      <c r="D427" s="72">
        <v>1512765.72</v>
      </c>
      <c r="E427" s="72">
        <v>90765.96</v>
      </c>
      <c r="F427" s="73">
        <v>1.172586688710593E-4</v>
      </c>
    </row>
    <row r="428" spans="1:6" x14ac:dyDescent="0.2">
      <c r="A428" s="66" t="s">
        <v>399</v>
      </c>
      <c r="B428" s="66" t="s">
        <v>405</v>
      </c>
      <c r="C428" s="71">
        <v>26</v>
      </c>
      <c r="D428" s="72">
        <v>733073.28</v>
      </c>
      <c r="E428" s="72">
        <v>43984.38</v>
      </c>
      <c r="F428" s="73">
        <v>5.6822511984876741E-5</v>
      </c>
    </row>
    <row r="429" spans="1:6" x14ac:dyDescent="0.2">
      <c r="A429" s="66" t="s">
        <v>399</v>
      </c>
      <c r="B429" s="66" t="s">
        <v>51</v>
      </c>
      <c r="C429" s="71">
        <v>42</v>
      </c>
      <c r="D429" s="72">
        <v>194295.96</v>
      </c>
      <c r="E429" s="72">
        <v>11657.77</v>
      </c>
      <c r="F429" s="73">
        <v>1.5060432261224021E-5</v>
      </c>
    </row>
    <row r="430" spans="1:6" x14ac:dyDescent="0.2">
      <c r="A430" s="66" t="s">
        <v>399</v>
      </c>
      <c r="B430" s="66" t="s">
        <v>52</v>
      </c>
      <c r="C430" s="71">
        <v>867</v>
      </c>
      <c r="D430" s="72">
        <v>27528377.289999999</v>
      </c>
      <c r="E430" s="72">
        <v>1650127.18</v>
      </c>
      <c r="F430" s="73">
        <v>2.1317652189736642E-3</v>
      </c>
    </row>
    <row r="431" spans="1:6" x14ac:dyDescent="0.2">
      <c r="A431" s="66" t="s">
        <v>406</v>
      </c>
      <c r="B431" s="66" t="s">
        <v>406</v>
      </c>
      <c r="C431" s="71">
        <v>542</v>
      </c>
      <c r="D431" s="72">
        <v>20376644.149999999</v>
      </c>
      <c r="E431" s="72">
        <v>1219899.96</v>
      </c>
      <c r="F431" s="73">
        <v>1.5759635601877453E-3</v>
      </c>
    </row>
    <row r="432" spans="1:6" x14ac:dyDescent="0.2">
      <c r="A432" s="66" t="s">
        <v>406</v>
      </c>
      <c r="B432" s="66" t="s">
        <v>407</v>
      </c>
      <c r="C432" s="71">
        <v>53</v>
      </c>
      <c r="D432" s="72">
        <v>866057.62</v>
      </c>
      <c r="E432" s="72">
        <v>51959.96</v>
      </c>
      <c r="F432" s="73">
        <v>6.7125999044063275E-5</v>
      </c>
    </row>
    <row r="433" spans="1:6" x14ac:dyDescent="0.2">
      <c r="A433" s="66" t="s">
        <v>406</v>
      </c>
      <c r="B433" s="66" t="s">
        <v>409</v>
      </c>
      <c r="C433" s="71">
        <v>38</v>
      </c>
      <c r="D433" s="72">
        <v>430073.95</v>
      </c>
      <c r="E433" s="72">
        <v>25804.44</v>
      </c>
      <c r="F433" s="73">
        <v>3.3336223021968996E-5</v>
      </c>
    </row>
    <row r="434" spans="1:6" x14ac:dyDescent="0.2">
      <c r="A434" s="66" t="s">
        <v>406</v>
      </c>
      <c r="B434" s="66" t="s">
        <v>408</v>
      </c>
      <c r="C434" s="71">
        <v>38</v>
      </c>
      <c r="D434" s="72">
        <v>855474.3</v>
      </c>
      <c r="E434" s="72">
        <v>51328.47</v>
      </c>
      <c r="F434" s="73">
        <v>6.6310190157059987E-5</v>
      </c>
    </row>
    <row r="435" spans="1:6" x14ac:dyDescent="0.2">
      <c r="A435" s="66" t="s">
        <v>406</v>
      </c>
      <c r="B435" s="66" t="s">
        <v>411</v>
      </c>
      <c r="C435" s="71">
        <v>24</v>
      </c>
      <c r="D435" s="72">
        <v>936643.24</v>
      </c>
      <c r="E435" s="72">
        <v>56198.6</v>
      </c>
      <c r="F435" s="73">
        <v>7.2601810507123078E-5</v>
      </c>
    </row>
    <row r="436" spans="1:6" x14ac:dyDescent="0.2">
      <c r="A436" s="66" t="s">
        <v>406</v>
      </c>
      <c r="B436" s="66" t="s">
        <v>412</v>
      </c>
      <c r="C436" s="71">
        <v>18</v>
      </c>
      <c r="D436" s="72">
        <v>418086.98</v>
      </c>
      <c r="E436" s="72">
        <v>25085.24</v>
      </c>
      <c r="F436" s="73">
        <v>3.2407103397695032E-5</v>
      </c>
    </row>
    <row r="437" spans="1:6" x14ac:dyDescent="0.2">
      <c r="A437" s="66" t="s">
        <v>406</v>
      </c>
      <c r="B437" s="66" t="s">
        <v>410</v>
      </c>
      <c r="C437" s="71">
        <v>16</v>
      </c>
      <c r="D437" s="72">
        <v>322063.42</v>
      </c>
      <c r="E437" s="72">
        <v>19323.79</v>
      </c>
      <c r="F437" s="73">
        <v>2.4964005150652149E-5</v>
      </c>
    </row>
    <row r="438" spans="1:6" x14ac:dyDescent="0.2">
      <c r="A438" s="66" t="s">
        <v>406</v>
      </c>
      <c r="B438" s="66" t="s">
        <v>51</v>
      </c>
      <c r="C438" s="71">
        <v>99</v>
      </c>
      <c r="D438" s="72">
        <v>840755.85</v>
      </c>
      <c r="E438" s="72">
        <v>50445.38</v>
      </c>
      <c r="F438" s="73">
        <v>6.5169344427082096E-5</v>
      </c>
    </row>
    <row r="439" spans="1:6" x14ac:dyDescent="0.2">
      <c r="A439" s="66" t="s">
        <v>406</v>
      </c>
      <c r="B439" s="66" t="s">
        <v>52</v>
      </c>
      <c r="C439" s="71">
        <v>828</v>
      </c>
      <c r="D439" s="72">
        <v>25045799.510000002</v>
      </c>
      <c r="E439" s="72">
        <v>1500045.84</v>
      </c>
      <c r="F439" s="73">
        <v>1.93787823589339E-3</v>
      </c>
    </row>
    <row r="440" spans="1:6" x14ac:dyDescent="0.2">
      <c r="A440" s="66" t="s">
        <v>413</v>
      </c>
      <c r="B440" s="66" t="s">
        <v>414</v>
      </c>
      <c r="C440" s="71">
        <v>307</v>
      </c>
      <c r="D440" s="72">
        <v>9976065.7300000004</v>
      </c>
      <c r="E440" s="72">
        <v>598553.59</v>
      </c>
      <c r="F440" s="73">
        <v>7.7325901925560838E-4</v>
      </c>
    </row>
    <row r="441" spans="1:6" x14ac:dyDescent="0.2">
      <c r="A441" s="66" t="s">
        <v>413</v>
      </c>
      <c r="B441" s="66" t="s">
        <v>415</v>
      </c>
      <c r="C441" s="71">
        <v>160</v>
      </c>
      <c r="D441" s="72">
        <v>3889469.2</v>
      </c>
      <c r="E441" s="72">
        <v>231414.15</v>
      </c>
      <c r="F441" s="73">
        <v>2.9895916031657291E-4</v>
      </c>
    </row>
    <row r="442" spans="1:6" x14ac:dyDescent="0.2">
      <c r="A442" s="66" t="s">
        <v>413</v>
      </c>
      <c r="B442" s="66" t="s">
        <v>416</v>
      </c>
      <c r="C442" s="71">
        <v>53</v>
      </c>
      <c r="D442" s="72">
        <v>1127999.33</v>
      </c>
      <c r="E442" s="72">
        <v>67607.08</v>
      </c>
      <c r="F442" s="73">
        <v>8.7340190166657365E-5</v>
      </c>
    </row>
    <row r="443" spans="1:6" x14ac:dyDescent="0.2">
      <c r="A443" s="66" t="s">
        <v>413</v>
      </c>
      <c r="B443" s="66" t="s">
        <v>418</v>
      </c>
      <c r="C443" s="71">
        <v>29</v>
      </c>
      <c r="D443" s="72">
        <v>595270.78</v>
      </c>
      <c r="E443" s="72">
        <v>35716.230000000003</v>
      </c>
      <c r="F443" s="73">
        <v>4.6141059785987993E-5</v>
      </c>
    </row>
    <row r="444" spans="1:6" x14ac:dyDescent="0.2">
      <c r="A444" s="66" t="s">
        <v>413</v>
      </c>
      <c r="B444" s="66" t="s">
        <v>417</v>
      </c>
      <c r="C444" s="71">
        <v>24</v>
      </c>
      <c r="D444" s="72">
        <v>492265.6</v>
      </c>
      <c r="E444" s="72">
        <v>29535.95</v>
      </c>
      <c r="F444" s="73">
        <v>3.8156883713257301E-5</v>
      </c>
    </row>
    <row r="445" spans="1:6" x14ac:dyDescent="0.2">
      <c r="A445" s="66" t="s">
        <v>413</v>
      </c>
      <c r="B445" s="66" t="s">
        <v>51</v>
      </c>
      <c r="C445" s="71">
        <v>42</v>
      </c>
      <c r="D445" s="72">
        <v>319778.95</v>
      </c>
      <c r="E445" s="72">
        <v>19186.740000000002</v>
      </c>
      <c r="F445" s="73">
        <v>2.4786953086543772E-5</v>
      </c>
    </row>
    <row r="446" spans="1:6" x14ac:dyDescent="0.2">
      <c r="A446" s="66" t="s">
        <v>413</v>
      </c>
      <c r="B446" s="66" t="s">
        <v>52</v>
      </c>
      <c r="C446" s="71">
        <v>615</v>
      </c>
      <c r="D446" s="72">
        <v>16400849.59</v>
      </c>
      <c r="E446" s="72">
        <v>982013.74</v>
      </c>
      <c r="F446" s="73">
        <v>1.2686432663246278E-3</v>
      </c>
    </row>
    <row r="447" spans="1:6" x14ac:dyDescent="0.2">
      <c r="A447" s="66" t="s">
        <v>419</v>
      </c>
      <c r="B447" s="66" t="s">
        <v>420</v>
      </c>
      <c r="C447" s="71">
        <v>501</v>
      </c>
      <c r="D447" s="72">
        <v>21193823.98</v>
      </c>
      <c r="E447" s="72">
        <v>1270757.9099999999</v>
      </c>
      <c r="F447" s="73">
        <v>1.641665895275821E-3</v>
      </c>
    </row>
    <row r="448" spans="1:6" x14ac:dyDescent="0.2">
      <c r="A448" s="66" t="s">
        <v>419</v>
      </c>
      <c r="B448" s="66" t="s">
        <v>421</v>
      </c>
      <c r="C448" s="71">
        <v>271</v>
      </c>
      <c r="D448" s="72">
        <v>6585004.5</v>
      </c>
      <c r="E448" s="72">
        <v>394994.53</v>
      </c>
      <c r="F448" s="73">
        <v>5.1028527433797538E-4</v>
      </c>
    </row>
    <row r="449" spans="1:6" x14ac:dyDescent="0.2">
      <c r="A449" s="66" t="s">
        <v>419</v>
      </c>
      <c r="B449" s="66" t="s">
        <v>422</v>
      </c>
      <c r="C449" s="71">
        <v>94</v>
      </c>
      <c r="D449" s="72">
        <v>1756580.94</v>
      </c>
      <c r="E449" s="72">
        <v>105394.86</v>
      </c>
      <c r="F449" s="73">
        <v>1.3615744260790777E-4</v>
      </c>
    </row>
    <row r="450" spans="1:6" x14ac:dyDescent="0.2">
      <c r="A450" s="66" t="s">
        <v>419</v>
      </c>
      <c r="B450" s="66" t="s">
        <v>423</v>
      </c>
      <c r="C450" s="71">
        <v>81</v>
      </c>
      <c r="D450" s="72">
        <v>2773676.96</v>
      </c>
      <c r="E450" s="72">
        <v>166420.65</v>
      </c>
      <c r="F450" s="73">
        <v>2.1499540016605844E-4</v>
      </c>
    </row>
    <row r="451" spans="1:6" x14ac:dyDescent="0.2">
      <c r="A451" s="66" t="s">
        <v>419</v>
      </c>
      <c r="B451" s="66" t="s">
        <v>424</v>
      </c>
      <c r="C451" s="71">
        <v>43</v>
      </c>
      <c r="D451" s="72">
        <v>1159554.54</v>
      </c>
      <c r="E451" s="72">
        <v>68949.25</v>
      </c>
      <c r="F451" s="73">
        <v>8.9074111865922919E-5</v>
      </c>
    </row>
    <row r="452" spans="1:6" x14ac:dyDescent="0.2">
      <c r="A452" s="66" t="s">
        <v>419</v>
      </c>
      <c r="B452" s="66" t="s">
        <v>51</v>
      </c>
      <c r="C452" s="71">
        <v>488</v>
      </c>
      <c r="D452" s="72">
        <v>9352250.1099999994</v>
      </c>
      <c r="E452" s="72">
        <v>554996.88</v>
      </c>
      <c r="F452" s="73">
        <v>7.1698900530982128E-4</v>
      </c>
    </row>
    <row r="453" spans="1:6" x14ac:dyDescent="0.2">
      <c r="A453" s="66" t="s">
        <v>419</v>
      </c>
      <c r="B453" s="66" t="s">
        <v>52</v>
      </c>
      <c r="C453" s="71">
        <v>1478</v>
      </c>
      <c r="D453" s="72">
        <v>42820891.030000001</v>
      </c>
      <c r="E453" s="72">
        <v>2561514.08</v>
      </c>
      <c r="F453" s="73">
        <v>3.3091671295635071E-3</v>
      </c>
    </row>
    <row r="454" spans="1:6" x14ac:dyDescent="0.2">
      <c r="A454" s="66" t="s">
        <v>425</v>
      </c>
      <c r="B454" s="66" t="s">
        <v>227</v>
      </c>
      <c r="C454" s="71">
        <v>625</v>
      </c>
      <c r="D454" s="72">
        <v>27392789.390000001</v>
      </c>
      <c r="E454" s="72">
        <v>1642969.87</v>
      </c>
      <c r="F454" s="73">
        <v>2.1225188380253716E-3</v>
      </c>
    </row>
    <row r="455" spans="1:6" x14ac:dyDescent="0.2">
      <c r="A455" s="66" t="s">
        <v>425</v>
      </c>
      <c r="B455" s="66" t="s">
        <v>426</v>
      </c>
      <c r="C455" s="71">
        <v>379</v>
      </c>
      <c r="D455" s="72">
        <v>9604538.2899999991</v>
      </c>
      <c r="E455" s="72">
        <v>574769.26</v>
      </c>
      <c r="F455" s="73">
        <v>7.4253253461544161E-4</v>
      </c>
    </row>
    <row r="456" spans="1:6" x14ac:dyDescent="0.2">
      <c r="A456" s="66" t="s">
        <v>425</v>
      </c>
      <c r="B456" s="66" t="s">
        <v>427</v>
      </c>
      <c r="C456" s="71">
        <v>167</v>
      </c>
      <c r="D456" s="72">
        <v>4203579.87</v>
      </c>
      <c r="E456" s="72">
        <v>252214.82</v>
      </c>
      <c r="F456" s="73">
        <v>3.2583111623293382E-4</v>
      </c>
    </row>
    <row r="457" spans="1:6" x14ac:dyDescent="0.2">
      <c r="A457" s="66" t="s">
        <v>425</v>
      </c>
      <c r="B457" s="66" t="s">
        <v>428</v>
      </c>
      <c r="C457" s="71">
        <v>78</v>
      </c>
      <c r="D457" s="72">
        <v>1219590.6399999999</v>
      </c>
      <c r="E457" s="72">
        <v>73124.78</v>
      </c>
      <c r="F457" s="73">
        <v>9.4468392823576799E-5</v>
      </c>
    </row>
    <row r="458" spans="1:6" x14ac:dyDescent="0.2">
      <c r="A458" s="66" t="s">
        <v>425</v>
      </c>
      <c r="B458" s="66" t="s">
        <v>429</v>
      </c>
      <c r="C458" s="71">
        <v>42</v>
      </c>
      <c r="D458" s="72">
        <v>1204475.29</v>
      </c>
      <c r="E458" s="72">
        <v>72268.539999999994</v>
      </c>
      <c r="F458" s="73">
        <v>9.3362234053987893E-5</v>
      </c>
    </row>
    <row r="459" spans="1:6" x14ac:dyDescent="0.2">
      <c r="A459" s="66" t="s">
        <v>425</v>
      </c>
      <c r="B459" s="66" t="s">
        <v>431</v>
      </c>
      <c r="C459" s="71">
        <v>25</v>
      </c>
      <c r="D459" s="72">
        <v>150129</v>
      </c>
      <c r="E459" s="72">
        <v>9007.73</v>
      </c>
      <c r="F459" s="73">
        <v>1.1636900324195401E-5</v>
      </c>
    </row>
    <row r="460" spans="1:6" x14ac:dyDescent="0.2">
      <c r="A460" s="66" t="s">
        <v>425</v>
      </c>
      <c r="B460" s="66" t="s">
        <v>430</v>
      </c>
      <c r="C460" s="71">
        <v>24</v>
      </c>
      <c r="D460" s="72">
        <v>284510.03999999998</v>
      </c>
      <c r="E460" s="72">
        <v>17042</v>
      </c>
      <c r="F460" s="73">
        <v>2.2016207782086947E-5</v>
      </c>
    </row>
    <row r="461" spans="1:6" x14ac:dyDescent="0.2">
      <c r="A461" s="66" t="s">
        <v>425</v>
      </c>
      <c r="B461" s="66" t="s">
        <v>301</v>
      </c>
      <c r="C461" s="71">
        <v>22</v>
      </c>
      <c r="D461" s="72">
        <v>422251.62</v>
      </c>
      <c r="E461" s="72">
        <v>25335.1</v>
      </c>
      <c r="F461" s="73">
        <v>3.2729892370610902E-5</v>
      </c>
    </row>
    <row r="462" spans="1:6" x14ac:dyDescent="0.2">
      <c r="A462" s="66" t="s">
        <v>425</v>
      </c>
      <c r="B462" s="66" t="s">
        <v>51</v>
      </c>
      <c r="C462" s="71">
        <v>210</v>
      </c>
      <c r="D462" s="72">
        <v>2067246.38</v>
      </c>
      <c r="E462" s="72">
        <v>123949.81</v>
      </c>
      <c r="F462" s="73">
        <v>1.6012819924364502E-4</v>
      </c>
    </row>
    <row r="463" spans="1:6" x14ac:dyDescent="0.2">
      <c r="A463" s="66" t="s">
        <v>425</v>
      </c>
      <c r="B463" s="66" t="s">
        <v>52</v>
      </c>
      <c r="C463" s="71">
        <v>1572</v>
      </c>
      <c r="D463" s="72">
        <v>46549110.520000003</v>
      </c>
      <c r="E463" s="72">
        <v>2790681.91</v>
      </c>
      <c r="F463" s="73">
        <v>3.6052243154718498E-3</v>
      </c>
    </row>
    <row r="464" spans="1:6" x14ac:dyDescent="0.2">
      <c r="A464" s="66" t="s">
        <v>432</v>
      </c>
      <c r="B464" s="66" t="s">
        <v>433</v>
      </c>
      <c r="C464" s="71">
        <v>1175</v>
      </c>
      <c r="D464" s="72">
        <v>67527422.439999998</v>
      </c>
      <c r="E464" s="72">
        <v>4045829.64</v>
      </c>
      <c r="F464" s="73">
        <v>5.2267237416480476E-3</v>
      </c>
    </row>
    <row r="465" spans="1:6" x14ac:dyDescent="0.2">
      <c r="A465" s="66" t="s">
        <v>432</v>
      </c>
      <c r="B465" s="66" t="s">
        <v>436</v>
      </c>
      <c r="C465" s="71">
        <v>213</v>
      </c>
      <c r="D465" s="72">
        <v>4945887.96</v>
      </c>
      <c r="E465" s="72">
        <v>296753.3</v>
      </c>
      <c r="F465" s="73">
        <v>3.8336945856237427E-4</v>
      </c>
    </row>
    <row r="466" spans="1:6" x14ac:dyDescent="0.2">
      <c r="A466" s="66" t="s">
        <v>432</v>
      </c>
      <c r="B466" s="66" t="s">
        <v>434</v>
      </c>
      <c r="C466" s="71">
        <v>188</v>
      </c>
      <c r="D466" s="72">
        <v>3722948.55</v>
      </c>
      <c r="E466" s="72">
        <v>223376.93</v>
      </c>
      <c r="F466" s="73">
        <v>2.885760418146163E-4</v>
      </c>
    </row>
    <row r="467" spans="1:6" x14ac:dyDescent="0.2">
      <c r="A467" s="66" t="s">
        <v>432</v>
      </c>
      <c r="B467" s="66" t="s">
        <v>437</v>
      </c>
      <c r="C467" s="71">
        <v>170</v>
      </c>
      <c r="D467" s="72">
        <v>5294083.21</v>
      </c>
      <c r="E467" s="72">
        <v>317645</v>
      </c>
      <c r="F467" s="73">
        <v>4.1035901425542822E-4</v>
      </c>
    </row>
    <row r="468" spans="1:6" x14ac:dyDescent="0.2">
      <c r="A468" s="66" t="s">
        <v>432</v>
      </c>
      <c r="B468" s="66" t="s">
        <v>435</v>
      </c>
      <c r="C468" s="71">
        <v>159</v>
      </c>
      <c r="D468" s="72">
        <v>3447690.16</v>
      </c>
      <c r="E468" s="72">
        <v>206861.44</v>
      </c>
      <c r="F468" s="73">
        <v>2.6724002142598942E-4</v>
      </c>
    </row>
    <row r="469" spans="1:6" x14ac:dyDescent="0.2">
      <c r="A469" s="66" t="s">
        <v>432</v>
      </c>
      <c r="B469" s="66" t="s">
        <v>438</v>
      </c>
      <c r="C469" s="71">
        <v>116</v>
      </c>
      <c r="D469" s="72">
        <v>2090342.75</v>
      </c>
      <c r="E469" s="72">
        <v>125420.59</v>
      </c>
      <c r="F469" s="73">
        <v>1.6202826954535477E-4</v>
      </c>
    </row>
    <row r="470" spans="1:6" x14ac:dyDescent="0.2">
      <c r="A470" s="66" t="s">
        <v>432</v>
      </c>
      <c r="B470" s="66" t="s">
        <v>440</v>
      </c>
      <c r="C470" s="71">
        <v>69</v>
      </c>
      <c r="D470" s="72">
        <v>1419652.71</v>
      </c>
      <c r="E470" s="72">
        <v>85166.68</v>
      </c>
      <c r="F470" s="73">
        <v>1.1002507469724847E-4</v>
      </c>
    </row>
    <row r="471" spans="1:6" x14ac:dyDescent="0.2">
      <c r="A471" s="66" t="s">
        <v>432</v>
      </c>
      <c r="B471" s="66" t="s">
        <v>439</v>
      </c>
      <c r="C471" s="71">
        <v>66</v>
      </c>
      <c r="D471" s="72">
        <v>879581.23</v>
      </c>
      <c r="E471" s="72">
        <v>52774.9</v>
      </c>
      <c r="F471" s="73">
        <v>6.817880319674102E-5</v>
      </c>
    </row>
    <row r="472" spans="1:6" x14ac:dyDescent="0.2">
      <c r="A472" s="66" t="s">
        <v>432</v>
      </c>
      <c r="B472" s="66" t="s">
        <v>441</v>
      </c>
      <c r="C472" s="71">
        <v>40</v>
      </c>
      <c r="D472" s="72">
        <v>358262.34</v>
      </c>
      <c r="E472" s="72">
        <v>21495.759999999998</v>
      </c>
      <c r="F472" s="73">
        <v>2.7769928329648706E-5</v>
      </c>
    </row>
    <row r="473" spans="1:6" x14ac:dyDescent="0.2">
      <c r="A473" s="66" t="s">
        <v>432</v>
      </c>
      <c r="B473" s="66" t="s">
        <v>442</v>
      </c>
      <c r="C473" s="71">
        <v>18</v>
      </c>
      <c r="D473" s="72">
        <v>150393.51</v>
      </c>
      <c r="E473" s="72">
        <v>9023.6200000000008</v>
      </c>
      <c r="F473" s="73">
        <v>1.1657428286973092E-5</v>
      </c>
    </row>
    <row r="474" spans="1:6" x14ac:dyDescent="0.2">
      <c r="A474" s="66" t="s">
        <v>432</v>
      </c>
      <c r="B474" s="66" t="s">
        <v>51</v>
      </c>
      <c r="C474" s="71">
        <v>112</v>
      </c>
      <c r="D474" s="72">
        <v>1042487.68</v>
      </c>
      <c r="E474" s="72">
        <v>62549.26</v>
      </c>
      <c r="F474" s="73">
        <v>8.0806096982500872E-5</v>
      </c>
    </row>
    <row r="475" spans="1:6" x14ac:dyDescent="0.2">
      <c r="A475" s="66" t="s">
        <v>432</v>
      </c>
      <c r="B475" s="66" t="s">
        <v>52</v>
      </c>
      <c r="C475" s="71">
        <v>2326</v>
      </c>
      <c r="D475" s="72">
        <v>90878752.540000007</v>
      </c>
      <c r="E475" s="72">
        <v>5446897.1299999999</v>
      </c>
      <c r="F475" s="73">
        <v>7.0367338916637158E-3</v>
      </c>
    </row>
    <row r="476" spans="1:6" x14ac:dyDescent="0.2">
      <c r="A476" s="66" t="s">
        <v>337</v>
      </c>
      <c r="B476" s="66" t="s">
        <v>444</v>
      </c>
      <c r="C476" s="71">
        <v>920</v>
      </c>
      <c r="D476" s="72">
        <v>37749056.649999999</v>
      </c>
      <c r="E476" s="72">
        <v>2259765.81</v>
      </c>
      <c r="F476" s="73">
        <v>2.9193447724337527E-3</v>
      </c>
    </row>
    <row r="477" spans="1:6" x14ac:dyDescent="0.2">
      <c r="A477" s="66" t="s">
        <v>337</v>
      </c>
      <c r="B477" s="66" t="s">
        <v>446</v>
      </c>
      <c r="C477" s="71">
        <v>43</v>
      </c>
      <c r="D477" s="72">
        <v>494410.55</v>
      </c>
      <c r="E477" s="72">
        <v>29664.63</v>
      </c>
      <c r="F477" s="73">
        <v>3.8323122747255596E-5</v>
      </c>
    </row>
    <row r="478" spans="1:6" x14ac:dyDescent="0.2">
      <c r="A478" s="66" t="s">
        <v>337</v>
      </c>
      <c r="B478" s="66" t="s">
        <v>447</v>
      </c>
      <c r="C478" s="71">
        <v>38</v>
      </c>
      <c r="D478" s="72">
        <v>704552.87</v>
      </c>
      <c r="E478" s="72">
        <v>42273.18</v>
      </c>
      <c r="F478" s="73">
        <v>5.4611848051259374E-5</v>
      </c>
    </row>
    <row r="479" spans="1:6" x14ac:dyDescent="0.2">
      <c r="A479" s="66" t="s">
        <v>337</v>
      </c>
      <c r="B479" s="66" t="s">
        <v>445</v>
      </c>
      <c r="C479" s="71">
        <v>32</v>
      </c>
      <c r="D479" s="72">
        <v>6571529.0999999996</v>
      </c>
      <c r="E479" s="72">
        <v>394291.76</v>
      </c>
      <c r="F479" s="73">
        <v>5.0937738029132489E-4</v>
      </c>
    </row>
    <row r="480" spans="1:6" x14ac:dyDescent="0.2">
      <c r="A480" s="66" t="s">
        <v>337</v>
      </c>
      <c r="B480" s="66" t="s">
        <v>448</v>
      </c>
      <c r="C480" s="71">
        <v>18</v>
      </c>
      <c r="D480" s="72">
        <v>109352.45</v>
      </c>
      <c r="E480" s="72">
        <v>6561.16</v>
      </c>
      <c r="F480" s="73">
        <v>8.4762270773100328E-6</v>
      </c>
    </row>
    <row r="481" spans="1:6" x14ac:dyDescent="0.2">
      <c r="A481" s="66" t="s">
        <v>337</v>
      </c>
      <c r="B481" s="66" t="s">
        <v>51</v>
      </c>
      <c r="C481" s="71">
        <v>48</v>
      </c>
      <c r="D481" s="72">
        <v>307763.3</v>
      </c>
      <c r="E481" s="72">
        <v>18465.810000000001</v>
      </c>
      <c r="F481" s="73">
        <v>2.3855598511004518E-5</v>
      </c>
    </row>
    <row r="482" spans="1:6" x14ac:dyDescent="0.2">
      <c r="A482" s="66" t="s">
        <v>337</v>
      </c>
      <c r="B482" s="66" t="s">
        <v>52</v>
      </c>
      <c r="C482" s="71">
        <v>1099</v>
      </c>
      <c r="D482" s="72">
        <v>45936664.920000002</v>
      </c>
      <c r="E482" s="72">
        <v>2751022.35</v>
      </c>
      <c r="F482" s="73">
        <v>3.5539889491119072E-3</v>
      </c>
    </row>
    <row r="483" spans="1:6" x14ac:dyDescent="0.2">
      <c r="A483" s="66" t="s">
        <v>449</v>
      </c>
      <c r="B483" s="66" t="s">
        <v>450</v>
      </c>
      <c r="C483" s="71">
        <v>3562</v>
      </c>
      <c r="D483" s="72">
        <v>258483851.77000001</v>
      </c>
      <c r="E483" s="72">
        <v>15437555.119999999</v>
      </c>
      <c r="F483" s="73">
        <v>1.9943458582874087E-2</v>
      </c>
    </row>
    <row r="484" spans="1:6" x14ac:dyDescent="0.2">
      <c r="A484" s="66" t="s">
        <v>449</v>
      </c>
      <c r="B484" s="66" t="s">
        <v>451</v>
      </c>
      <c r="C484" s="71">
        <v>1824</v>
      </c>
      <c r="D484" s="72">
        <v>267203328.55000001</v>
      </c>
      <c r="E484" s="72">
        <v>15931161.789999999</v>
      </c>
      <c r="F484" s="73">
        <v>2.0581138843955179E-2</v>
      </c>
    </row>
    <row r="485" spans="1:6" x14ac:dyDescent="0.2">
      <c r="A485" s="66" t="s">
        <v>449</v>
      </c>
      <c r="B485" s="66" t="s">
        <v>452</v>
      </c>
      <c r="C485" s="71">
        <v>1035</v>
      </c>
      <c r="D485" s="72">
        <v>49488463.509999998</v>
      </c>
      <c r="E485" s="72">
        <v>2969307.74</v>
      </c>
      <c r="F485" s="73">
        <v>3.8359873355708844E-3</v>
      </c>
    </row>
    <row r="486" spans="1:6" x14ac:dyDescent="0.2">
      <c r="A486" s="66" t="s">
        <v>449</v>
      </c>
      <c r="B486" s="66" t="s">
        <v>453</v>
      </c>
      <c r="C486" s="71">
        <v>352</v>
      </c>
      <c r="D486" s="72">
        <v>13760602.9</v>
      </c>
      <c r="E486" s="72">
        <v>825636.2</v>
      </c>
      <c r="F486" s="73">
        <v>1.066622352518055E-3</v>
      </c>
    </row>
    <row r="487" spans="1:6" x14ac:dyDescent="0.2">
      <c r="A487" s="66" t="s">
        <v>449</v>
      </c>
      <c r="B487" s="66" t="s">
        <v>454</v>
      </c>
      <c r="C487" s="71">
        <v>216</v>
      </c>
      <c r="D487" s="72">
        <v>8158029.0300000003</v>
      </c>
      <c r="E487" s="72">
        <v>489481.73</v>
      </c>
      <c r="F487" s="73">
        <v>6.3235133629945906E-4</v>
      </c>
    </row>
    <row r="488" spans="1:6" x14ac:dyDescent="0.2">
      <c r="A488" s="66" t="s">
        <v>449</v>
      </c>
      <c r="B488" s="66" t="s">
        <v>455</v>
      </c>
      <c r="C488" s="71">
        <v>180</v>
      </c>
      <c r="D488" s="72">
        <v>4333014.91</v>
      </c>
      <c r="E488" s="72">
        <v>259980.89</v>
      </c>
      <c r="F488" s="73">
        <v>3.3586394165073882E-4</v>
      </c>
    </row>
    <row r="489" spans="1:6" x14ac:dyDescent="0.2">
      <c r="A489" s="66" t="s">
        <v>449</v>
      </c>
      <c r="B489" s="66" t="s">
        <v>456</v>
      </c>
      <c r="C489" s="71">
        <v>155</v>
      </c>
      <c r="D489" s="72">
        <v>3072006.34</v>
      </c>
      <c r="E489" s="72">
        <v>184320.43</v>
      </c>
      <c r="F489" s="73">
        <v>2.381197562119242E-4</v>
      </c>
    </row>
    <row r="490" spans="1:6" x14ac:dyDescent="0.2">
      <c r="A490" s="66" t="s">
        <v>449</v>
      </c>
      <c r="B490" s="66" t="s">
        <v>457</v>
      </c>
      <c r="C490" s="71">
        <v>73</v>
      </c>
      <c r="D490" s="72">
        <v>1297413.6499999999</v>
      </c>
      <c r="E490" s="72">
        <v>77844.820000000007</v>
      </c>
      <c r="F490" s="73">
        <v>1.0056611500288451E-4</v>
      </c>
    </row>
    <row r="491" spans="1:6" x14ac:dyDescent="0.2">
      <c r="A491" s="66" t="s">
        <v>449</v>
      </c>
      <c r="B491" s="66" t="s">
        <v>458</v>
      </c>
      <c r="C491" s="71">
        <v>42</v>
      </c>
      <c r="D491" s="72">
        <v>1571966.04</v>
      </c>
      <c r="E491" s="72">
        <v>94317.98</v>
      </c>
      <c r="F491" s="73">
        <v>1.2184745013887577E-4</v>
      </c>
    </row>
    <row r="492" spans="1:6" x14ac:dyDescent="0.2">
      <c r="A492" s="66" t="s">
        <v>449</v>
      </c>
      <c r="B492" s="66" t="s">
        <v>51</v>
      </c>
      <c r="C492" s="71">
        <v>277</v>
      </c>
      <c r="D492" s="72">
        <v>6297466.0499999998</v>
      </c>
      <c r="E492" s="72">
        <v>377848.01</v>
      </c>
      <c r="F492" s="73">
        <v>4.8813403932684347E-4</v>
      </c>
    </row>
    <row r="493" spans="1:6" x14ac:dyDescent="0.2">
      <c r="A493" s="66" t="s">
        <v>449</v>
      </c>
      <c r="B493" s="66" t="s">
        <v>52</v>
      </c>
      <c r="C493" s="71">
        <v>7716</v>
      </c>
      <c r="D493" s="72">
        <v>613666142.75</v>
      </c>
      <c r="E493" s="72">
        <v>36647454.710000001</v>
      </c>
      <c r="F493" s="73">
        <v>4.7344089753548937E-2</v>
      </c>
    </row>
    <row r="494" spans="1:6" x14ac:dyDescent="0.2">
      <c r="A494" s="66" t="s">
        <v>459</v>
      </c>
      <c r="B494" s="66" t="s">
        <v>460</v>
      </c>
      <c r="C494" s="71">
        <v>663</v>
      </c>
      <c r="D494" s="72">
        <v>23873290.100000001</v>
      </c>
      <c r="E494" s="72">
        <v>1430951.96</v>
      </c>
      <c r="F494" s="73">
        <v>1.8486172795179304E-3</v>
      </c>
    </row>
    <row r="495" spans="1:6" x14ac:dyDescent="0.2">
      <c r="A495" s="66" t="s">
        <v>459</v>
      </c>
      <c r="B495" s="66" t="s">
        <v>461</v>
      </c>
      <c r="C495" s="71">
        <v>565</v>
      </c>
      <c r="D495" s="72">
        <v>25666325.690000001</v>
      </c>
      <c r="E495" s="72">
        <v>1538213.39</v>
      </c>
      <c r="F495" s="73">
        <v>1.9871861053531474E-3</v>
      </c>
    </row>
    <row r="496" spans="1:6" x14ac:dyDescent="0.2">
      <c r="A496" s="66" t="s">
        <v>459</v>
      </c>
      <c r="B496" s="66" t="s">
        <v>463</v>
      </c>
      <c r="C496" s="71">
        <v>77</v>
      </c>
      <c r="D496" s="72">
        <v>1473103.62</v>
      </c>
      <c r="E496" s="72">
        <v>88386.22</v>
      </c>
      <c r="F496" s="73">
        <v>1.1418433192073988E-4</v>
      </c>
    </row>
    <row r="497" spans="1:6" x14ac:dyDescent="0.2">
      <c r="A497" s="66" t="s">
        <v>459</v>
      </c>
      <c r="B497" s="66" t="s">
        <v>462</v>
      </c>
      <c r="C497" s="71">
        <v>65</v>
      </c>
      <c r="D497" s="72">
        <v>1155919.6200000001</v>
      </c>
      <c r="E497" s="72">
        <v>69355.179999999993</v>
      </c>
      <c r="F497" s="73">
        <v>8.9598524448071862E-5</v>
      </c>
    </row>
    <row r="498" spans="1:6" x14ac:dyDescent="0.2">
      <c r="A498" s="66" t="s">
        <v>459</v>
      </c>
      <c r="B498" s="66" t="s">
        <v>464</v>
      </c>
      <c r="C498" s="71">
        <v>39</v>
      </c>
      <c r="D498" s="72">
        <v>351907.12</v>
      </c>
      <c r="E498" s="72">
        <v>21114.45</v>
      </c>
      <c r="F498" s="73">
        <v>2.72773218169514E-5</v>
      </c>
    </row>
    <row r="499" spans="1:6" x14ac:dyDescent="0.2">
      <c r="A499" s="66" t="s">
        <v>459</v>
      </c>
      <c r="B499" s="66" t="s">
        <v>465</v>
      </c>
      <c r="C499" s="71">
        <v>35</v>
      </c>
      <c r="D499" s="72">
        <v>545971.41</v>
      </c>
      <c r="E499" s="72">
        <v>32758.26</v>
      </c>
      <c r="F499" s="73">
        <v>4.2319719442531834E-5</v>
      </c>
    </row>
    <row r="500" spans="1:6" x14ac:dyDescent="0.2">
      <c r="A500" s="66" t="s">
        <v>459</v>
      </c>
      <c r="B500" s="66" t="s">
        <v>291</v>
      </c>
      <c r="C500" s="71">
        <v>29</v>
      </c>
      <c r="D500" s="72">
        <v>702975.86</v>
      </c>
      <c r="E500" s="72">
        <v>42178.57</v>
      </c>
      <c r="F500" s="73">
        <v>5.4489623346514433E-5</v>
      </c>
    </row>
    <row r="501" spans="1:6" x14ac:dyDescent="0.2">
      <c r="A501" s="66" t="s">
        <v>459</v>
      </c>
      <c r="B501" s="66" t="s">
        <v>51</v>
      </c>
      <c r="C501" s="71">
        <v>118</v>
      </c>
      <c r="D501" s="72">
        <v>360934.96</v>
      </c>
      <c r="E501" s="72">
        <v>21656.12</v>
      </c>
      <c r="F501" s="73">
        <v>2.797709410126797E-5</v>
      </c>
    </row>
    <row r="502" spans="1:6" x14ac:dyDescent="0.2">
      <c r="A502" s="66" t="s">
        <v>459</v>
      </c>
      <c r="B502" s="66" t="s">
        <v>52</v>
      </c>
      <c r="C502" s="71">
        <v>1591</v>
      </c>
      <c r="D502" s="72">
        <v>54130428.380000003</v>
      </c>
      <c r="E502" s="72">
        <v>3244614.15</v>
      </c>
      <c r="F502" s="73">
        <v>4.191649999947155E-3</v>
      </c>
    </row>
    <row r="503" spans="1:6" x14ac:dyDescent="0.2">
      <c r="A503" s="66" t="s">
        <v>466</v>
      </c>
      <c r="B503" s="66" t="s">
        <v>467</v>
      </c>
      <c r="C503" s="71">
        <v>308</v>
      </c>
      <c r="D503" s="72">
        <v>8767499.9800000004</v>
      </c>
      <c r="E503" s="72">
        <v>525914.25</v>
      </c>
      <c r="F503" s="73">
        <v>6.7941775634082968E-4</v>
      </c>
    </row>
    <row r="504" spans="1:6" x14ac:dyDescent="0.2">
      <c r="A504" s="66" t="s">
        <v>466</v>
      </c>
      <c r="B504" s="66" t="s">
        <v>468</v>
      </c>
      <c r="C504" s="71">
        <v>105</v>
      </c>
      <c r="D504" s="72">
        <v>2199181.98</v>
      </c>
      <c r="E504" s="72">
        <v>131950.96</v>
      </c>
      <c r="F504" s="73">
        <v>1.704647196576601E-4</v>
      </c>
    </row>
    <row r="505" spans="1:6" x14ac:dyDescent="0.2">
      <c r="A505" s="66" t="s">
        <v>466</v>
      </c>
      <c r="B505" s="66" t="s">
        <v>470</v>
      </c>
      <c r="C505" s="71">
        <v>56</v>
      </c>
      <c r="D505" s="72">
        <v>1196024.1000000001</v>
      </c>
      <c r="E505" s="72">
        <v>71761.47</v>
      </c>
      <c r="F505" s="73">
        <v>9.2707160794977056E-5</v>
      </c>
    </row>
    <row r="506" spans="1:6" x14ac:dyDescent="0.2">
      <c r="A506" s="66" t="s">
        <v>466</v>
      </c>
      <c r="B506" s="66" t="s">
        <v>469</v>
      </c>
      <c r="C506" s="71">
        <v>49</v>
      </c>
      <c r="D506" s="72">
        <v>1922047.5</v>
      </c>
      <c r="E506" s="72">
        <v>115322.87</v>
      </c>
      <c r="F506" s="73">
        <v>1.4898323365488799E-4</v>
      </c>
    </row>
    <row r="507" spans="1:6" x14ac:dyDescent="0.2">
      <c r="A507" s="66" t="s">
        <v>466</v>
      </c>
      <c r="B507" s="66" t="s">
        <v>471</v>
      </c>
      <c r="C507" s="71">
        <v>31</v>
      </c>
      <c r="D507" s="72">
        <v>309090.39</v>
      </c>
      <c r="E507" s="72">
        <v>18545.45</v>
      </c>
      <c r="F507" s="73">
        <v>2.3958483781968336E-5</v>
      </c>
    </row>
    <row r="508" spans="1:6" x14ac:dyDescent="0.2">
      <c r="A508" s="66" t="s">
        <v>466</v>
      </c>
      <c r="B508" s="66" t="s">
        <v>474</v>
      </c>
      <c r="C508" s="71">
        <v>24</v>
      </c>
      <c r="D508" s="72">
        <v>443153.81</v>
      </c>
      <c r="E508" s="72">
        <v>26589.23</v>
      </c>
      <c r="F508" s="73">
        <v>3.4350077012422232E-5</v>
      </c>
    </row>
    <row r="509" spans="1:6" x14ac:dyDescent="0.2">
      <c r="A509" s="66" t="s">
        <v>466</v>
      </c>
      <c r="B509" s="66" t="s">
        <v>472</v>
      </c>
      <c r="C509" s="71">
        <v>23</v>
      </c>
      <c r="D509" s="72">
        <v>460057.33</v>
      </c>
      <c r="E509" s="72">
        <v>27603.43</v>
      </c>
      <c r="F509" s="73">
        <v>3.5660301043204573E-5</v>
      </c>
    </row>
    <row r="510" spans="1:6" x14ac:dyDescent="0.2">
      <c r="A510" s="66" t="s">
        <v>466</v>
      </c>
      <c r="B510" s="66" t="s">
        <v>473</v>
      </c>
      <c r="C510" s="71">
        <v>22</v>
      </c>
      <c r="D510" s="72">
        <v>616794.23</v>
      </c>
      <c r="E510" s="72">
        <v>37007.660000000003</v>
      </c>
      <c r="F510" s="73">
        <v>4.7809431527334112E-5</v>
      </c>
    </row>
    <row r="511" spans="1:6" x14ac:dyDescent="0.2">
      <c r="A511" s="66" t="s">
        <v>466</v>
      </c>
      <c r="B511" s="66" t="s">
        <v>51</v>
      </c>
      <c r="C511" s="71">
        <v>135</v>
      </c>
      <c r="D511" s="72">
        <v>985638.64</v>
      </c>
      <c r="E511" s="72">
        <v>59138.32</v>
      </c>
      <c r="F511" s="73">
        <v>7.6399574052549472E-5</v>
      </c>
    </row>
    <row r="512" spans="1:6" x14ac:dyDescent="0.2">
      <c r="A512" s="66" t="s">
        <v>466</v>
      </c>
      <c r="B512" s="66" t="s">
        <v>52</v>
      </c>
      <c r="C512" s="71">
        <v>753</v>
      </c>
      <c r="D512" s="72">
        <v>16899487.960000001</v>
      </c>
      <c r="E512" s="72">
        <v>1013833.65</v>
      </c>
      <c r="F512" s="73">
        <v>1.3097507507846271E-3</v>
      </c>
    </row>
    <row r="513" spans="1:6" x14ac:dyDescent="0.2">
      <c r="A513" s="66" t="s">
        <v>475</v>
      </c>
      <c r="B513" s="66" t="s">
        <v>476</v>
      </c>
      <c r="C513" s="71">
        <v>820</v>
      </c>
      <c r="D513" s="72">
        <v>37181282.469999999</v>
      </c>
      <c r="E513" s="72">
        <v>2229112.92</v>
      </c>
      <c r="F513" s="73">
        <v>2.8797449370059004E-3</v>
      </c>
    </row>
    <row r="514" spans="1:6" x14ac:dyDescent="0.2">
      <c r="A514" s="66" t="s">
        <v>475</v>
      </c>
      <c r="B514" s="66" t="s">
        <v>477</v>
      </c>
      <c r="C514" s="71">
        <v>101</v>
      </c>
      <c r="D514" s="72">
        <v>2858686.91</v>
      </c>
      <c r="E514" s="72">
        <v>171418.62</v>
      </c>
      <c r="F514" s="73">
        <v>2.2145217437147079E-4</v>
      </c>
    </row>
    <row r="515" spans="1:6" x14ac:dyDescent="0.2">
      <c r="A515" s="66" t="s">
        <v>475</v>
      </c>
      <c r="B515" s="66" t="s">
        <v>482</v>
      </c>
      <c r="C515" s="71">
        <v>61</v>
      </c>
      <c r="D515" s="72">
        <v>664265.71</v>
      </c>
      <c r="E515" s="72">
        <v>39855.94</v>
      </c>
      <c r="F515" s="73">
        <v>5.1489065625536351E-5</v>
      </c>
    </row>
    <row r="516" spans="1:6" x14ac:dyDescent="0.2">
      <c r="A516" s="66" t="s">
        <v>475</v>
      </c>
      <c r="B516" s="66" t="s">
        <v>478</v>
      </c>
      <c r="C516" s="71">
        <v>55</v>
      </c>
      <c r="D516" s="72">
        <v>1370667.68</v>
      </c>
      <c r="E516" s="72">
        <v>82240.070000000007</v>
      </c>
      <c r="F516" s="73">
        <v>1.062442476900232E-4</v>
      </c>
    </row>
    <row r="517" spans="1:6" x14ac:dyDescent="0.2">
      <c r="A517" s="66" t="s">
        <v>475</v>
      </c>
      <c r="B517" s="66" t="s">
        <v>480</v>
      </c>
      <c r="C517" s="71">
        <v>53</v>
      </c>
      <c r="D517" s="72">
        <v>1097122.94</v>
      </c>
      <c r="E517" s="72">
        <v>65827.39</v>
      </c>
      <c r="F517" s="73">
        <v>8.504104541676284E-5</v>
      </c>
    </row>
    <row r="518" spans="1:6" x14ac:dyDescent="0.2">
      <c r="A518" s="66" t="s">
        <v>475</v>
      </c>
      <c r="B518" s="66" t="s">
        <v>481</v>
      </c>
      <c r="C518" s="71">
        <v>43</v>
      </c>
      <c r="D518" s="72">
        <v>2215544.6800000002</v>
      </c>
      <c r="E518" s="72">
        <v>132932.68</v>
      </c>
      <c r="F518" s="73">
        <v>1.7173298344734617E-4</v>
      </c>
    </row>
    <row r="519" spans="1:6" x14ac:dyDescent="0.2">
      <c r="A519" s="66" t="s">
        <v>475</v>
      </c>
      <c r="B519" s="66" t="s">
        <v>479</v>
      </c>
      <c r="C519" s="71">
        <v>37</v>
      </c>
      <c r="D519" s="72">
        <v>1787705.12</v>
      </c>
      <c r="E519" s="72">
        <v>107262.31</v>
      </c>
      <c r="F519" s="73">
        <v>1.3856996268904017E-4</v>
      </c>
    </row>
    <row r="520" spans="1:6" x14ac:dyDescent="0.2">
      <c r="A520" s="66" t="s">
        <v>475</v>
      </c>
      <c r="B520" s="66" t="s">
        <v>483</v>
      </c>
      <c r="C520" s="71">
        <v>36</v>
      </c>
      <c r="D520" s="72">
        <v>1006961.61</v>
      </c>
      <c r="E520" s="72">
        <v>60417.69</v>
      </c>
      <c r="F520" s="73">
        <v>7.8052365729005787E-5</v>
      </c>
    </row>
    <row r="521" spans="1:6" x14ac:dyDescent="0.2">
      <c r="A521" s="66" t="s">
        <v>475</v>
      </c>
      <c r="B521" s="66" t="s">
        <v>486</v>
      </c>
      <c r="C521" s="71">
        <v>33</v>
      </c>
      <c r="D521" s="72">
        <v>335989.46</v>
      </c>
      <c r="E521" s="72">
        <v>20056.11</v>
      </c>
      <c r="F521" s="73">
        <v>2.5910074231920657E-5</v>
      </c>
    </row>
    <row r="522" spans="1:6" x14ac:dyDescent="0.2">
      <c r="A522" s="66" t="s">
        <v>475</v>
      </c>
      <c r="B522" s="66" t="s">
        <v>484</v>
      </c>
      <c r="C522" s="71">
        <v>28</v>
      </c>
      <c r="D522" s="72">
        <v>345848.41</v>
      </c>
      <c r="E522" s="72">
        <v>20750.919999999998</v>
      </c>
      <c r="F522" s="73">
        <v>2.6807684918992113E-5</v>
      </c>
    </row>
    <row r="523" spans="1:6" x14ac:dyDescent="0.2">
      <c r="A523" s="66" t="s">
        <v>475</v>
      </c>
      <c r="B523" s="66" t="s">
        <v>485</v>
      </c>
      <c r="C523" s="71">
        <v>26</v>
      </c>
      <c r="D523" s="72">
        <v>400559.37</v>
      </c>
      <c r="E523" s="72">
        <v>24033.58</v>
      </c>
      <c r="F523" s="73">
        <v>3.1048485566682855E-5</v>
      </c>
    </row>
    <row r="524" spans="1:6" x14ac:dyDescent="0.2">
      <c r="A524" s="66" t="s">
        <v>475</v>
      </c>
      <c r="B524" s="66" t="s">
        <v>51</v>
      </c>
      <c r="C524" s="71">
        <v>183</v>
      </c>
      <c r="D524" s="72">
        <v>1527661.86</v>
      </c>
      <c r="E524" s="72">
        <v>91659.74</v>
      </c>
      <c r="F524" s="73">
        <v>1.1841332479122558E-4</v>
      </c>
    </row>
    <row r="525" spans="1:6" x14ac:dyDescent="0.2">
      <c r="A525" s="66" t="s">
        <v>475</v>
      </c>
      <c r="B525" s="66" t="s">
        <v>52</v>
      </c>
      <c r="C525" s="71">
        <v>1476</v>
      </c>
      <c r="D525" s="72">
        <v>50792296.219999999</v>
      </c>
      <c r="E525" s="72">
        <v>3045567.98</v>
      </c>
      <c r="F525" s="73">
        <v>3.9345063644027007E-3</v>
      </c>
    </row>
    <row r="526" spans="1:6" x14ac:dyDescent="0.2">
      <c r="A526" s="66" t="s">
        <v>487</v>
      </c>
      <c r="B526" s="66" t="s">
        <v>488</v>
      </c>
      <c r="C526" s="71">
        <v>730</v>
      </c>
      <c r="D526" s="72">
        <v>50568130.020000003</v>
      </c>
      <c r="E526" s="72">
        <v>3030632.25</v>
      </c>
      <c r="F526" s="73">
        <v>3.9152112033267027E-3</v>
      </c>
    </row>
    <row r="527" spans="1:6" x14ac:dyDescent="0.2">
      <c r="A527" s="66" t="s">
        <v>487</v>
      </c>
      <c r="B527" s="66" t="s">
        <v>466</v>
      </c>
      <c r="C527" s="71">
        <v>722</v>
      </c>
      <c r="D527" s="72">
        <v>43610659.600000001</v>
      </c>
      <c r="E527" s="72">
        <v>2608675.17</v>
      </c>
      <c r="F527" s="73">
        <v>3.3700935675795673E-3</v>
      </c>
    </row>
    <row r="528" spans="1:6" x14ac:dyDescent="0.2">
      <c r="A528" s="66" t="s">
        <v>487</v>
      </c>
      <c r="B528" s="66" t="s">
        <v>489</v>
      </c>
      <c r="C528" s="71">
        <v>201</v>
      </c>
      <c r="D528" s="72">
        <v>2950756.02</v>
      </c>
      <c r="E528" s="72">
        <v>177045.37</v>
      </c>
      <c r="F528" s="73">
        <v>2.287212564708639E-4</v>
      </c>
    </row>
    <row r="529" spans="1:6" x14ac:dyDescent="0.2">
      <c r="A529" s="66" t="s">
        <v>487</v>
      </c>
      <c r="B529" s="66" t="s">
        <v>490</v>
      </c>
      <c r="C529" s="71">
        <v>165</v>
      </c>
      <c r="D529" s="72">
        <v>5975143.2800000003</v>
      </c>
      <c r="E529" s="72">
        <v>358508.62</v>
      </c>
      <c r="F529" s="73">
        <v>4.6314988085842341E-4</v>
      </c>
    </row>
    <row r="530" spans="1:6" x14ac:dyDescent="0.2">
      <c r="A530" s="66" t="s">
        <v>487</v>
      </c>
      <c r="B530" s="66" t="s">
        <v>491</v>
      </c>
      <c r="C530" s="71">
        <v>72</v>
      </c>
      <c r="D530" s="72">
        <v>909695.45</v>
      </c>
      <c r="E530" s="72">
        <v>54527.13</v>
      </c>
      <c r="F530" s="73">
        <v>7.0442472939846642E-5</v>
      </c>
    </row>
    <row r="531" spans="1:6" x14ac:dyDescent="0.2">
      <c r="A531" s="66" t="s">
        <v>487</v>
      </c>
      <c r="B531" s="66" t="s">
        <v>492</v>
      </c>
      <c r="C531" s="71">
        <v>45</v>
      </c>
      <c r="D531" s="72">
        <v>3249906.85</v>
      </c>
      <c r="E531" s="72">
        <v>194994.41</v>
      </c>
      <c r="F531" s="73">
        <v>2.5190925049321984E-4</v>
      </c>
    </row>
    <row r="532" spans="1:6" x14ac:dyDescent="0.2">
      <c r="A532" s="66" t="s">
        <v>487</v>
      </c>
      <c r="B532" s="66" t="s">
        <v>51</v>
      </c>
      <c r="C532" s="71">
        <v>162</v>
      </c>
      <c r="D532" s="72">
        <v>4199209.58</v>
      </c>
      <c r="E532" s="72">
        <v>251952.59</v>
      </c>
      <c r="F532" s="73">
        <v>3.2549234671253149E-4</v>
      </c>
    </row>
    <row r="533" spans="1:6" x14ac:dyDescent="0.2">
      <c r="A533" s="66" t="s">
        <v>487</v>
      </c>
      <c r="B533" s="66" t="s">
        <v>52</v>
      </c>
      <c r="C533" s="71">
        <v>2097</v>
      </c>
      <c r="D533" s="72">
        <v>111463500.8</v>
      </c>
      <c r="E533" s="72">
        <v>6676335.5300000003</v>
      </c>
      <c r="F533" s="73">
        <v>8.6250199654623622E-3</v>
      </c>
    </row>
    <row r="534" spans="1:6" x14ac:dyDescent="0.2">
      <c r="A534" s="66" t="s">
        <v>493</v>
      </c>
      <c r="B534" s="66" t="s">
        <v>494</v>
      </c>
      <c r="C534" s="71">
        <v>8730</v>
      </c>
      <c r="D534" s="72">
        <v>1050924464.83</v>
      </c>
      <c r="E534" s="72">
        <v>62963221.420000002</v>
      </c>
      <c r="F534" s="73">
        <v>8.1340885190251594E-2</v>
      </c>
    </row>
    <row r="535" spans="1:6" x14ac:dyDescent="0.2">
      <c r="A535" s="66" t="s">
        <v>493</v>
      </c>
      <c r="B535" s="66" t="s">
        <v>495</v>
      </c>
      <c r="C535" s="71">
        <v>1890</v>
      </c>
      <c r="D535" s="72">
        <v>115021167.12</v>
      </c>
      <c r="E535" s="72">
        <v>6894826.5099999998</v>
      </c>
      <c r="F535" s="73">
        <v>8.9072839493956908E-3</v>
      </c>
    </row>
    <row r="536" spans="1:6" x14ac:dyDescent="0.2">
      <c r="A536" s="66" t="s">
        <v>493</v>
      </c>
      <c r="B536" s="66" t="s">
        <v>496</v>
      </c>
      <c r="C536" s="71">
        <v>701</v>
      </c>
      <c r="D536" s="72">
        <v>52787227</v>
      </c>
      <c r="E536" s="72">
        <v>3167233.65</v>
      </c>
      <c r="F536" s="73">
        <v>4.0916837303613214E-3</v>
      </c>
    </row>
    <row r="537" spans="1:6" x14ac:dyDescent="0.2">
      <c r="A537" s="66" t="s">
        <v>493</v>
      </c>
      <c r="B537" s="66" t="s">
        <v>497</v>
      </c>
      <c r="C537" s="71">
        <v>388</v>
      </c>
      <c r="D537" s="72">
        <v>11447250.32</v>
      </c>
      <c r="E537" s="72">
        <v>686694.58</v>
      </c>
      <c r="F537" s="73">
        <v>8.8712654360479553E-4</v>
      </c>
    </row>
    <row r="538" spans="1:6" x14ac:dyDescent="0.2">
      <c r="A538" s="66" t="s">
        <v>493</v>
      </c>
      <c r="B538" s="66" t="s">
        <v>499</v>
      </c>
      <c r="C538" s="71">
        <v>198</v>
      </c>
      <c r="D538" s="72">
        <v>6164070.6200000001</v>
      </c>
      <c r="E538" s="72">
        <v>369844.27</v>
      </c>
      <c r="F538" s="73">
        <v>4.7779417294532719E-4</v>
      </c>
    </row>
    <row r="539" spans="1:6" x14ac:dyDescent="0.2">
      <c r="A539" s="66" t="s">
        <v>493</v>
      </c>
      <c r="B539" s="66" t="s">
        <v>498</v>
      </c>
      <c r="C539" s="71">
        <v>189</v>
      </c>
      <c r="D539" s="72">
        <v>6294016</v>
      </c>
      <c r="E539" s="72">
        <v>377641</v>
      </c>
      <c r="F539" s="73">
        <v>4.8786660738382211E-4</v>
      </c>
    </row>
    <row r="540" spans="1:6" x14ac:dyDescent="0.2">
      <c r="A540" s="66" t="s">
        <v>493</v>
      </c>
      <c r="B540" s="66" t="s">
        <v>501</v>
      </c>
      <c r="C540" s="71">
        <v>163</v>
      </c>
      <c r="D540" s="72">
        <v>3291757.14</v>
      </c>
      <c r="E540" s="72">
        <v>197505.45</v>
      </c>
      <c r="F540" s="73">
        <v>2.5515321120141913E-4</v>
      </c>
    </row>
    <row r="541" spans="1:6" x14ac:dyDescent="0.2">
      <c r="A541" s="66" t="s">
        <v>493</v>
      </c>
      <c r="B541" s="66" t="s">
        <v>503</v>
      </c>
      <c r="C541" s="71">
        <v>146</v>
      </c>
      <c r="D541" s="72">
        <v>2967103.52</v>
      </c>
      <c r="E541" s="72">
        <v>178026.19</v>
      </c>
      <c r="F541" s="73">
        <v>2.2998835756914032E-4</v>
      </c>
    </row>
    <row r="542" spans="1:6" x14ac:dyDescent="0.2">
      <c r="A542" s="66" t="s">
        <v>493</v>
      </c>
      <c r="B542" s="66" t="s">
        <v>500</v>
      </c>
      <c r="C542" s="71">
        <v>137</v>
      </c>
      <c r="D542" s="72">
        <v>4778426.16</v>
      </c>
      <c r="E542" s="72">
        <v>286705.58</v>
      </c>
      <c r="F542" s="73">
        <v>3.7038901663911228E-4</v>
      </c>
    </row>
    <row r="543" spans="1:6" x14ac:dyDescent="0.2">
      <c r="A543" s="66" t="s">
        <v>493</v>
      </c>
      <c r="B543" s="66" t="s">
        <v>504</v>
      </c>
      <c r="C543" s="71">
        <v>129</v>
      </c>
      <c r="D543" s="72">
        <v>2074014.43</v>
      </c>
      <c r="E543" s="72">
        <v>124433.66</v>
      </c>
      <c r="F543" s="73">
        <v>1.6075327506428596E-4</v>
      </c>
    </row>
    <row r="544" spans="1:6" x14ac:dyDescent="0.2">
      <c r="A544" s="66" t="s">
        <v>493</v>
      </c>
      <c r="B544" s="66" t="s">
        <v>505</v>
      </c>
      <c r="C544" s="71">
        <v>110</v>
      </c>
      <c r="D544" s="72">
        <v>2794295.84</v>
      </c>
      <c r="E544" s="72">
        <v>167657.76</v>
      </c>
      <c r="F544" s="73">
        <v>2.1659359702143327E-4</v>
      </c>
    </row>
    <row r="545" spans="1:6" x14ac:dyDescent="0.2">
      <c r="A545" s="66" t="s">
        <v>493</v>
      </c>
      <c r="B545" s="66" t="s">
        <v>508</v>
      </c>
      <c r="C545" s="71">
        <v>94</v>
      </c>
      <c r="D545" s="72">
        <v>1817628.61</v>
      </c>
      <c r="E545" s="72">
        <v>109057.71</v>
      </c>
      <c r="F545" s="73">
        <v>1.4088940286343044E-4</v>
      </c>
    </row>
    <row r="546" spans="1:6" x14ac:dyDescent="0.2">
      <c r="A546" s="66" t="s">
        <v>493</v>
      </c>
      <c r="B546" s="66" t="s">
        <v>502</v>
      </c>
      <c r="C546" s="71">
        <v>79</v>
      </c>
      <c r="D546" s="72">
        <v>2939521.18</v>
      </c>
      <c r="E546" s="72">
        <v>176371.26</v>
      </c>
      <c r="F546" s="73">
        <v>2.2785038768621525E-4</v>
      </c>
    </row>
    <row r="547" spans="1:6" x14ac:dyDescent="0.2">
      <c r="A547" s="66" t="s">
        <v>493</v>
      </c>
      <c r="B547" s="66" t="s">
        <v>506</v>
      </c>
      <c r="C547" s="71">
        <v>74</v>
      </c>
      <c r="D547" s="72">
        <v>2342814.87</v>
      </c>
      <c r="E547" s="72">
        <v>140568.9</v>
      </c>
      <c r="F547" s="73">
        <v>1.8159805833232025E-4</v>
      </c>
    </row>
    <row r="548" spans="1:6" x14ac:dyDescent="0.2">
      <c r="A548" s="66" t="s">
        <v>493</v>
      </c>
      <c r="B548" s="66" t="s">
        <v>507</v>
      </c>
      <c r="C548" s="71">
        <v>44</v>
      </c>
      <c r="D548" s="72">
        <v>1139625.8400000001</v>
      </c>
      <c r="E548" s="72">
        <v>68377.55</v>
      </c>
      <c r="F548" s="73">
        <v>8.8335544444903143E-5</v>
      </c>
    </row>
    <row r="549" spans="1:6" x14ac:dyDescent="0.2">
      <c r="A549" s="66" t="s">
        <v>493</v>
      </c>
      <c r="B549" s="66" t="s">
        <v>51</v>
      </c>
      <c r="C549" s="71">
        <v>141</v>
      </c>
      <c r="D549" s="72">
        <v>1364285.1</v>
      </c>
      <c r="E549" s="72">
        <v>81780.19</v>
      </c>
      <c r="F549" s="73">
        <v>1.0565013821726025E-4</v>
      </c>
    </row>
    <row r="550" spans="1:6" x14ac:dyDescent="0.2">
      <c r="A550" s="66" t="s">
        <v>493</v>
      </c>
      <c r="B550" s="66" t="s">
        <v>52</v>
      </c>
      <c r="C550" s="71">
        <v>13213</v>
      </c>
      <c r="D550" s="72">
        <v>1268147668.5799999</v>
      </c>
      <c r="E550" s="72">
        <v>75989945.689999998</v>
      </c>
      <c r="F550" s="73">
        <v>9.8169841195900859E-2</v>
      </c>
    </row>
    <row r="551" spans="1:6" x14ac:dyDescent="0.2">
      <c r="A551" s="66" t="s">
        <v>509</v>
      </c>
      <c r="B551" s="66" t="s">
        <v>510</v>
      </c>
      <c r="C551" s="71">
        <v>207</v>
      </c>
      <c r="D551" s="72">
        <v>4028079.63</v>
      </c>
      <c r="E551" s="72">
        <v>241684.82</v>
      </c>
      <c r="F551" s="73">
        <v>3.1222762673960118E-4</v>
      </c>
    </row>
    <row r="552" spans="1:6" x14ac:dyDescent="0.2">
      <c r="A552" s="66" t="s">
        <v>509</v>
      </c>
      <c r="B552" s="66" t="s">
        <v>511</v>
      </c>
      <c r="C552" s="71">
        <v>183</v>
      </c>
      <c r="D552" s="72">
        <v>4373749.87</v>
      </c>
      <c r="E552" s="72">
        <v>262413.49</v>
      </c>
      <c r="F552" s="73">
        <v>3.3900656734318712E-4</v>
      </c>
    </row>
    <row r="553" spans="1:6" x14ac:dyDescent="0.2">
      <c r="A553" s="66" t="s">
        <v>509</v>
      </c>
      <c r="B553" s="66" t="s">
        <v>512</v>
      </c>
      <c r="C553" s="71">
        <v>65</v>
      </c>
      <c r="D553" s="72">
        <v>1843508.56</v>
      </c>
      <c r="E553" s="72">
        <v>110610.55</v>
      </c>
      <c r="F553" s="73">
        <v>1.4289548478411672E-4</v>
      </c>
    </row>
    <row r="554" spans="1:6" x14ac:dyDescent="0.2">
      <c r="A554" s="66" t="s">
        <v>509</v>
      </c>
      <c r="B554" s="66" t="s">
        <v>513</v>
      </c>
      <c r="C554" s="71">
        <v>41</v>
      </c>
      <c r="D554" s="72">
        <v>563895.02</v>
      </c>
      <c r="E554" s="72">
        <v>33833.699999999997</v>
      </c>
      <c r="F554" s="73">
        <v>4.3709058164346614E-5</v>
      </c>
    </row>
    <row r="555" spans="1:6" x14ac:dyDescent="0.2">
      <c r="A555" s="66" t="s">
        <v>509</v>
      </c>
      <c r="B555" s="66" t="s">
        <v>51</v>
      </c>
      <c r="C555" s="71">
        <v>75</v>
      </c>
      <c r="D555" s="72">
        <v>495204.85</v>
      </c>
      <c r="E555" s="72">
        <v>29712.3</v>
      </c>
      <c r="F555" s="73">
        <v>3.8384706635588663E-5</v>
      </c>
    </row>
    <row r="556" spans="1:6" x14ac:dyDescent="0.2">
      <c r="A556" s="66" t="s">
        <v>509</v>
      </c>
      <c r="B556" s="66" t="s">
        <v>52</v>
      </c>
      <c r="C556" s="71">
        <v>571</v>
      </c>
      <c r="D556" s="72">
        <v>11304437.93</v>
      </c>
      <c r="E556" s="72">
        <v>678254.85</v>
      </c>
      <c r="F556" s="73">
        <v>8.762234307480468E-4</v>
      </c>
    </row>
    <row r="557" spans="1:6" x14ac:dyDescent="0.2">
      <c r="A557" s="66" t="s">
        <v>514</v>
      </c>
      <c r="B557" s="66" t="s">
        <v>515</v>
      </c>
      <c r="C557" s="71">
        <v>465</v>
      </c>
      <c r="D557" s="72">
        <v>18148088.379999999</v>
      </c>
      <c r="E557" s="72">
        <v>1087280.6100000001</v>
      </c>
      <c r="F557" s="73">
        <v>1.4046353612952849E-3</v>
      </c>
    </row>
    <row r="558" spans="1:6" x14ac:dyDescent="0.2">
      <c r="A558" s="66" t="s">
        <v>514</v>
      </c>
      <c r="B558" s="66" t="s">
        <v>516</v>
      </c>
      <c r="C558" s="71">
        <v>35</v>
      </c>
      <c r="D558" s="72">
        <v>477979.61</v>
      </c>
      <c r="E558" s="72">
        <v>28678.76</v>
      </c>
      <c r="F558" s="73">
        <v>3.7049497658291506E-5</v>
      </c>
    </row>
    <row r="559" spans="1:6" x14ac:dyDescent="0.2">
      <c r="A559" s="66" t="s">
        <v>514</v>
      </c>
      <c r="B559" s="66" t="s">
        <v>514</v>
      </c>
      <c r="C559" s="71">
        <v>30</v>
      </c>
      <c r="D559" s="72">
        <v>278065.05</v>
      </c>
      <c r="E559" s="72">
        <v>16683.91</v>
      </c>
      <c r="F559" s="73">
        <v>2.1553598707759549E-5</v>
      </c>
    </row>
    <row r="560" spans="1:6" x14ac:dyDescent="0.2">
      <c r="A560" s="66" t="s">
        <v>514</v>
      </c>
      <c r="B560" s="66" t="s">
        <v>51</v>
      </c>
      <c r="C560" s="71">
        <v>31</v>
      </c>
      <c r="D560" s="72">
        <v>215945.93</v>
      </c>
      <c r="E560" s="72">
        <v>12956.75</v>
      </c>
      <c r="F560" s="73">
        <v>1.6738557691618063E-5</v>
      </c>
    </row>
    <row r="561" spans="1:6" x14ac:dyDescent="0.2">
      <c r="A561" s="66" t="s">
        <v>514</v>
      </c>
      <c r="B561" s="66" t="s">
        <v>52</v>
      </c>
      <c r="C561" s="71">
        <v>561</v>
      </c>
      <c r="D561" s="72">
        <v>19120078.969999999</v>
      </c>
      <c r="E561" s="72">
        <v>1145600.03</v>
      </c>
      <c r="F561" s="73">
        <v>1.4799770153529539E-3</v>
      </c>
    </row>
    <row r="562" spans="1:6" x14ac:dyDescent="0.2">
      <c r="A562" s="66" t="s">
        <v>517</v>
      </c>
      <c r="B562" s="66" t="s">
        <v>518</v>
      </c>
      <c r="C562" s="71">
        <v>364</v>
      </c>
      <c r="D562" s="72">
        <v>11867776.449999999</v>
      </c>
      <c r="E562" s="72">
        <v>712066.65</v>
      </c>
      <c r="F562" s="73">
        <v>9.1990419675475781E-4</v>
      </c>
    </row>
    <row r="563" spans="1:6" x14ac:dyDescent="0.2">
      <c r="A563" s="66" t="s">
        <v>517</v>
      </c>
      <c r="B563" s="66" t="s">
        <v>519</v>
      </c>
      <c r="C563" s="71">
        <v>180</v>
      </c>
      <c r="D563" s="72">
        <v>4202407.74</v>
      </c>
      <c r="E563" s="72">
        <v>252055.43</v>
      </c>
      <c r="F563" s="73">
        <v>3.2562520358427836E-4</v>
      </c>
    </row>
    <row r="564" spans="1:6" x14ac:dyDescent="0.2">
      <c r="A564" s="66" t="s">
        <v>517</v>
      </c>
      <c r="B564" s="66" t="s">
        <v>520</v>
      </c>
      <c r="C564" s="71">
        <v>158</v>
      </c>
      <c r="D564" s="72">
        <v>7567104.7000000002</v>
      </c>
      <c r="E564" s="72">
        <v>447521.33</v>
      </c>
      <c r="F564" s="73">
        <v>5.781435622694461E-4</v>
      </c>
    </row>
    <row r="565" spans="1:6" x14ac:dyDescent="0.2">
      <c r="A565" s="66" t="s">
        <v>517</v>
      </c>
      <c r="B565" s="66" t="s">
        <v>521</v>
      </c>
      <c r="C565" s="71">
        <v>130</v>
      </c>
      <c r="D565" s="72">
        <v>3232668.18</v>
      </c>
      <c r="E565" s="72">
        <v>193960.08</v>
      </c>
      <c r="F565" s="73">
        <v>2.5057302093124082E-4</v>
      </c>
    </row>
    <row r="566" spans="1:6" x14ac:dyDescent="0.2">
      <c r="A566" s="66" t="s">
        <v>517</v>
      </c>
      <c r="B566" s="66" t="s">
        <v>522</v>
      </c>
      <c r="C566" s="71">
        <v>102</v>
      </c>
      <c r="D566" s="72">
        <v>3415782.02</v>
      </c>
      <c r="E566" s="72">
        <v>204946.95</v>
      </c>
      <c r="F566" s="73">
        <v>2.6476673134051077E-4</v>
      </c>
    </row>
    <row r="567" spans="1:6" x14ac:dyDescent="0.2">
      <c r="A567" s="66" t="s">
        <v>517</v>
      </c>
      <c r="B567" s="66" t="s">
        <v>525</v>
      </c>
      <c r="C567" s="71">
        <v>33</v>
      </c>
      <c r="D567" s="72">
        <v>712935.49</v>
      </c>
      <c r="E567" s="72">
        <v>42776.160000000003</v>
      </c>
      <c r="F567" s="73">
        <v>5.5261637523752869E-5</v>
      </c>
    </row>
    <row r="568" spans="1:6" x14ac:dyDescent="0.2">
      <c r="A568" s="66" t="s">
        <v>517</v>
      </c>
      <c r="B568" s="66" t="s">
        <v>523</v>
      </c>
      <c r="C568" s="71">
        <v>32</v>
      </c>
      <c r="D568" s="72">
        <v>1428242.55</v>
      </c>
      <c r="E568" s="72">
        <v>85694.55</v>
      </c>
      <c r="F568" s="73">
        <v>1.1070701904661653E-4</v>
      </c>
    </row>
    <row r="569" spans="1:6" x14ac:dyDescent="0.2">
      <c r="A569" s="66" t="s">
        <v>517</v>
      </c>
      <c r="B569" s="66" t="s">
        <v>524</v>
      </c>
      <c r="C569" s="71">
        <v>26</v>
      </c>
      <c r="D569" s="72">
        <v>540556.47</v>
      </c>
      <c r="E569" s="72">
        <v>32433.42</v>
      </c>
      <c r="F569" s="73">
        <v>4.1900065356395631E-5</v>
      </c>
    </row>
    <row r="570" spans="1:6" x14ac:dyDescent="0.2">
      <c r="A570" s="66" t="s">
        <v>517</v>
      </c>
      <c r="B570" s="66" t="s">
        <v>51</v>
      </c>
      <c r="C570" s="71">
        <v>34</v>
      </c>
      <c r="D570" s="72">
        <v>90097.48</v>
      </c>
      <c r="E570" s="72">
        <v>5405.84</v>
      </c>
      <c r="F570" s="73">
        <v>6.9836930334888449E-6</v>
      </c>
    </row>
    <row r="571" spans="1:6" x14ac:dyDescent="0.2">
      <c r="A571" s="66" t="s">
        <v>517</v>
      </c>
      <c r="B571" s="66" t="s">
        <v>52</v>
      </c>
      <c r="C571" s="71">
        <v>1059</v>
      </c>
      <c r="D571" s="72">
        <v>33057571.079999998</v>
      </c>
      <c r="E571" s="72">
        <v>1976860.42</v>
      </c>
      <c r="F571" s="73">
        <v>2.5538651427592812E-3</v>
      </c>
    </row>
    <row r="572" spans="1:6" x14ac:dyDescent="0.2">
      <c r="A572" s="66" t="s">
        <v>526</v>
      </c>
      <c r="B572" s="66" t="s">
        <v>527</v>
      </c>
      <c r="C572" s="71">
        <v>681</v>
      </c>
      <c r="D572" s="72">
        <v>27469717.579999998</v>
      </c>
      <c r="E572" s="72">
        <v>1646341.07</v>
      </c>
      <c r="F572" s="73">
        <v>2.1268740216701886E-3</v>
      </c>
    </row>
    <row r="573" spans="1:6" x14ac:dyDescent="0.2">
      <c r="A573" s="66" t="s">
        <v>526</v>
      </c>
      <c r="B573" s="66" t="s">
        <v>528</v>
      </c>
      <c r="C573" s="71">
        <v>120</v>
      </c>
      <c r="D573" s="72">
        <v>3676162.91</v>
      </c>
      <c r="E573" s="72">
        <v>220569.77</v>
      </c>
      <c r="F573" s="73">
        <v>2.8494952979504328E-4</v>
      </c>
    </row>
    <row r="574" spans="1:6" x14ac:dyDescent="0.2">
      <c r="A574" s="66" t="s">
        <v>526</v>
      </c>
      <c r="B574" s="66" t="s">
        <v>529</v>
      </c>
      <c r="C574" s="71">
        <v>33</v>
      </c>
      <c r="D574" s="72">
        <v>708924.57</v>
      </c>
      <c r="E574" s="72">
        <v>42535.5</v>
      </c>
      <c r="F574" s="73">
        <v>5.495073384080268E-5</v>
      </c>
    </row>
    <row r="575" spans="1:6" x14ac:dyDescent="0.2">
      <c r="A575" s="66" t="s">
        <v>526</v>
      </c>
      <c r="B575" s="66" t="s">
        <v>51</v>
      </c>
      <c r="C575" s="71">
        <v>301</v>
      </c>
      <c r="D575" s="72">
        <v>5733645.0800000001</v>
      </c>
      <c r="E575" s="72">
        <v>344017.72</v>
      </c>
      <c r="F575" s="73">
        <v>4.4442938647106016E-4</v>
      </c>
    </row>
    <row r="576" spans="1:6" x14ac:dyDescent="0.2">
      <c r="A576" s="66" t="s">
        <v>526</v>
      </c>
      <c r="B576" s="66" t="s">
        <v>52</v>
      </c>
      <c r="C576" s="71">
        <v>1135</v>
      </c>
      <c r="D576" s="72">
        <v>37588450.140000001</v>
      </c>
      <c r="E576" s="72">
        <v>2253464.0499999998</v>
      </c>
      <c r="F576" s="73">
        <v>2.911203658858301E-3</v>
      </c>
    </row>
    <row r="577" spans="1:6" x14ac:dyDescent="0.2">
      <c r="A577" s="66" t="s">
        <v>530</v>
      </c>
      <c r="B577" s="66" t="s">
        <v>531</v>
      </c>
      <c r="C577" s="71">
        <v>1060</v>
      </c>
      <c r="D577" s="72">
        <v>63868380.450000003</v>
      </c>
      <c r="E577" s="72">
        <v>3807317.83</v>
      </c>
      <c r="F577" s="73">
        <v>4.918595260986057E-3</v>
      </c>
    </row>
    <row r="578" spans="1:6" x14ac:dyDescent="0.2">
      <c r="A578" s="66" t="s">
        <v>530</v>
      </c>
      <c r="B578" s="66" t="s">
        <v>532</v>
      </c>
      <c r="C578" s="71">
        <v>182</v>
      </c>
      <c r="D578" s="72">
        <v>3972768.61</v>
      </c>
      <c r="E578" s="72">
        <v>238345.1</v>
      </c>
      <c r="F578" s="73">
        <v>3.0791311145653632E-4</v>
      </c>
    </row>
    <row r="579" spans="1:6" x14ac:dyDescent="0.2">
      <c r="A579" s="66" t="s">
        <v>530</v>
      </c>
      <c r="B579" s="66" t="s">
        <v>330</v>
      </c>
      <c r="C579" s="71">
        <v>42</v>
      </c>
      <c r="D579" s="72">
        <v>893898.93</v>
      </c>
      <c r="E579" s="72">
        <v>53633.94</v>
      </c>
      <c r="F579" s="73">
        <v>6.9288579228493394E-5</v>
      </c>
    </row>
    <row r="580" spans="1:6" x14ac:dyDescent="0.2">
      <c r="A580" s="66" t="s">
        <v>530</v>
      </c>
      <c r="B580" s="66" t="s">
        <v>533</v>
      </c>
      <c r="C580" s="71">
        <v>28</v>
      </c>
      <c r="D580" s="72">
        <v>407968.05</v>
      </c>
      <c r="E580" s="72">
        <v>24478.07</v>
      </c>
      <c r="F580" s="73">
        <v>3.162271301634016E-5</v>
      </c>
    </row>
    <row r="581" spans="1:6" x14ac:dyDescent="0.2">
      <c r="A581" s="66" t="s">
        <v>530</v>
      </c>
      <c r="B581" s="66" t="s">
        <v>535</v>
      </c>
      <c r="C581" s="71">
        <v>18</v>
      </c>
      <c r="D581" s="72">
        <v>245213.72</v>
      </c>
      <c r="E581" s="72">
        <v>14712.85</v>
      </c>
      <c r="F581" s="73">
        <v>1.9007227007785351E-5</v>
      </c>
    </row>
    <row r="582" spans="1:6" x14ac:dyDescent="0.2">
      <c r="A582" s="66" t="s">
        <v>530</v>
      </c>
      <c r="B582" s="66" t="s">
        <v>534</v>
      </c>
      <c r="C582" s="71">
        <v>16</v>
      </c>
      <c r="D582" s="72">
        <v>240290.8</v>
      </c>
      <c r="E582" s="72">
        <v>14417.46</v>
      </c>
      <c r="F582" s="73">
        <v>1.8625618768332781E-5</v>
      </c>
    </row>
    <row r="583" spans="1:6" x14ac:dyDescent="0.2">
      <c r="A583" s="66" t="s">
        <v>530</v>
      </c>
      <c r="B583" s="66" t="s">
        <v>51</v>
      </c>
      <c r="C583" s="71">
        <v>125</v>
      </c>
      <c r="D583" s="72">
        <v>861213.95</v>
      </c>
      <c r="E583" s="72">
        <v>51672.87</v>
      </c>
      <c r="F583" s="73">
        <v>6.675511340316672E-5</v>
      </c>
    </row>
    <row r="584" spans="1:6" x14ac:dyDescent="0.2">
      <c r="A584" s="66" t="s">
        <v>530</v>
      </c>
      <c r="B584" s="66" t="s">
        <v>52</v>
      </c>
      <c r="C584" s="71">
        <v>1471</v>
      </c>
      <c r="D584" s="72">
        <v>70489734.510000005</v>
      </c>
      <c r="E584" s="72">
        <v>4204578.12</v>
      </c>
      <c r="F584" s="73">
        <v>5.4318076238667121E-3</v>
      </c>
    </row>
    <row r="585" spans="1:6" x14ac:dyDescent="0.2">
      <c r="A585" s="66" t="s">
        <v>495</v>
      </c>
      <c r="B585" s="66" t="s">
        <v>536</v>
      </c>
      <c r="C585" s="71">
        <v>1215</v>
      </c>
      <c r="D585" s="72">
        <v>77525271.659999996</v>
      </c>
      <c r="E585" s="72">
        <v>4647471.4400000004</v>
      </c>
      <c r="F585" s="73">
        <v>6.0039723556128879E-3</v>
      </c>
    </row>
    <row r="586" spans="1:6" x14ac:dyDescent="0.2">
      <c r="A586" s="66" t="s">
        <v>495</v>
      </c>
      <c r="B586" s="66" t="s">
        <v>537</v>
      </c>
      <c r="C586" s="71">
        <v>705</v>
      </c>
      <c r="D586" s="72">
        <v>33284588.030000001</v>
      </c>
      <c r="E586" s="72">
        <v>1993594.57</v>
      </c>
      <c r="F586" s="73">
        <v>2.575483645485288E-3</v>
      </c>
    </row>
    <row r="587" spans="1:6" x14ac:dyDescent="0.2">
      <c r="A587" s="66" t="s">
        <v>495</v>
      </c>
      <c r="B587" s="66" t="s">
        <v>538</v>
      </c>
      <c r="C587" s="71">
        <v>168</v>
      </c>
      <c r="D587" s="72">
        <v>3313165.05</v>
      </c>
      <c r="E587" s="72">
        <v>198789.91</v>
      </c>
      <c r="F587" s="73">
        <v>2.5681257854373688E-4</v>
      </c>
    </row>
    <row r="588" spans="1:6" x14ac:dyDescent="0.2">
      <c r="A588" s="66" t="s">
        <v>495</v>
      </c>
      <c r="B588" s="66" t="s">
        <v>540</v>
      </c>
      <c r="C588" s="71">
        <v>25</v>
      </c>
      <c r="D588" s="72">
        <v>887506.16</v>
      </c>
      <c r="E588" s="72">
        <v>53250.38</v>
      </c>
      <c r="F588" s="73">
        <v>6.8793065987271857E-5</v>
      </c>
    </row>
    <row r="589" spans="1:6" x14ac:dyDescent="0.2">
      <c r="A589" s="66" t="s">
        <v>495</v>
      </c>
      <c r="B589" s="66" t="s">
        <v>539</v>
      </c>
      <c r="C589" s="71">
        <v>21</v>
      </c>
      <c r="D589" s="72">
        <v>336990.39</v>
      </c>
      <c r="E589" s="72">
        <v>20219.41</v>
      </c>
      <c r="F589" s="73">
        <v>2.612103812881156E-5</v>
      </c>
    </row>
    <row r="590" spans="1:6" x14ac:dyDescent="0.2">
      <c r="A590" s="66" t="s">
        <v>495</v>
      </c>
      <c r="B590" s="66" t="s">
        <v>51</v>
      </c>
      <c r="C590" s="71">
        <v>223</v>
      </c>
      <c r="D590" s="72">
        <v>3562031.47</v>
      </c>
      <c r="E590" s="72">
        <v>213721.95</v>
      </c>
      <c r="F590" s="73">
        <v>2.7610297258495465E-4</v>
      </c>
    </row>
    <row r="591" spans="1:6" x14ac:dyDescent="0.2">
      <c r="A591" s="66" t="s">
        <v>495</v>
      </c>
      <c r="B591" s="66" t="s">
        <v>52</v>
      </c>
      <c r="C591" s="71">
        <v>2357</v>
      </c>
      <c r="D591" s="72">
        <v>118909552.76000001</v>
      </c>
      <c r="E591" s="72">
        <v>7127047.6600000001</v>
      </c>
      <c r="F591" s="73">
        <v>9.2072856563429513E-3</v>
      </c>
    </row>
    <row r="592" spans="1:6" x14ac:dyDescent="0.2">
      <c r="A592" s="66" t="s">
        <v>541</v>
      </c>
      <c r="B592" s="66" t="s">
        <v>542</v>
      </c>
      <c r="C592" s="71">
        <v>1700</v>
      </c>
      <c r="D592" s="72">
        <v>99859836.849999994</v>
      </c>
      <c r="E592" s="72">
        <v>5980784.2800000003</v>
      </c>
      <c r="F592" s="73">
        <v>7.7264516728270905E-3</v>
      </c>
    </row>
    <row r="593" spans="1:6" x14ac:dyDescent="0.2">
      <c r="A593" s="66" t="s">
        <v>541</v>
      </c>
      <c r="B593" s="66" t="s">
        <v>543</v>
      </c>
      <c r="C593" s="71">
        <v>149</v>
      </c>
      <c r="D593" s="72">
        <v>2821191.72</v>
      </c>
      <c r="E593" s="72">
        <v>169271.48</v>
      </c>
      <c r="F593" s="73">
        <v>2.1867832855658814E-4</v>
      </c>
    </row>
    <row r="594" spans="1:6" x14ac:dyDescent="0.2">
      <c r="A594" s="66" t="s">
        <v>541</v>
      </c>
      <c r="B594" s="66" t="s">
        <v>545</v>
      </c>
      <c r="C594" s="71">
        <v>52</v>
      </c>
      <c r="D594" s="72">
        <v>677886.13</v>
      </c>
      <c r="E594" s="72">
        <v>40673.18</v>
      </c>
      <c r="F594" s="73">
        <v>5.25448411007055E-5</v>
      </c>
    </row>
    <row r="595" spans="1:6" x14ac:dyDescent="0.2">
      <c r="A595" s="66" t="s">
        <v>541</v>
      </c>
      <c r="B595" s="66" t="s">
        <v>544</v>
      </c>
      <c r="C595" s="71">
        <v>41</v>
      </c>
      <c r="D595" s="72">
        <v>540439.28</v>
      </c>
      <c r="E595" s="72">
        <v>32426.36</v>
      </c>
      <c r="F595" s="73">
        <v>4.1890944688226314E-5</v>
      </c>
    </row>
    <row r="596" spans="1:6" x14ac:dyDescent="0.2">
      <c r="A596" s="66" t="s">
        <v>541</v>
      </c>
      <c r="B596" s="66" t="s">
        <v>546</v>
      </c>
      <c r="C596" s="71">
        <v>40</v>
      </c>
      <c r="D596" s="72">
        <v>886288.89</v>
      </c>
      <c r="E596" s="72">
        <v>53177.35</v>
      </c>
      <c r="F596" s="73">
        <v>6.8698720038772515E-5</v>
      </c>
    </row>
    <row r="597" spans="1:6" x14ac:dyDescent="0.2">
      <c r="A597" s="66" t="s">
        <v>541</v>
      </c>
      <c r="B597" s="66" t="s">
        <v>549</v>
      </c>
      <c r="C597" s="71">
        <v>27</v>
      </c>
      <c r="D597" s="72">
        <v>901327.47</v>
      </c>
      <c r="E597" s="72">
        <v>54079.66</v>
      </c>
      <c r="F597" s="73">
        <v>6.9864395689743945E-5</v>
      </c>
    </row>
    <row r="598" spans="1:6" x14ac:dyDescent="0.2">
      <c r="A598" s="66" t="s">
        <v>541</v>
      </c>
      <c r="B598" s="66" t="s">
        <v>548</v>
      </c>
      <c r="C598" s="71">
        <v>22</v>
      </c>
      <c r="D598" s="72">
        <v>381629.37</v>
      </c>
      <c r="E598" s="72">
        <v>22897.759999999998</v>
      </c>
      <c r="F598" s="73">
        <v>2.9581143170071539E-5</v>
      </c>
    </row>
    <row r="599" spans="1:6" x14ac:dyDescent="0.2">
      <c r="A599" s="66" t="s">
        <v>541</v>
      </c>
      <c r="B599" s="66" t="s">
        <v>550</v>
      </c>
      <c r="C599" s="71">
        <v>19</v>
      </c>
      <c r="D599" s="72">
        <v>173544.67</v>
      </c>
      <c r="E599" s="72">
        <v>10412.68</v>
      </c>
      <c r="F599" s="73">
        <v>1.3451926208683318E-5</v>
      </c>
    </row>
    <row r="600" spans="1:6" x14ac:dyDescent="0.2">
      <c r="A600" s="66" t="s">
        <v>541</v>
      </c>
      <c r="B600" s="66" t="s">
        <v>547</v>
      </c>
      <c r="C600" s="71">
        <v>17</v>
      </c>
      <c r="D600" s="72">
        <v>627276.5</v>
      </c>
      <c r="E600" s="72">
        <v>37636.6</v>
      </c>
      <c r="F600" s="73">
        <v>4.8621946122009948E-5</v>
      </c>
    </row>
    <row r="601" spans="1:6" x14ac:dyDescent="0.2">
      <c r="A601" s="66" t="s">
        <v>541</v>
      </c>
      <c r="B601" s="66" t="s">
        <v>51</v>
      </c>
      <c r="C601" s="71">
        <v>151</v>
      </c>
      <c r="D601" s="72">
        <v>2600643.59</v>
      </c>
      <c r="E601" s="72">
        <v>156038.59</v>
      </c>
      <c r="F601" s="73">
        <v>2.0158303130289135E-4</v>
      </c>
    </row>
    <row r="602" spans="1:6" x14ac:dyDescent="0.2">
      <c r="A602" s="66" t="s">
        <v>541</v>
      </c>
      <c r="B602" s="66" t="s">
        <v>52</v>
      </c>
      <c r="C602" s="71">
        <v>2218</v>
      </c>
      <c r="D602" s="72">
        <v>109470064.47</v>
      </c>
      <c r="E602" s="72">
        <v>6557397.9400000004</v>
      </c>
      <c r="F602" s="73">
        <v>8.4713669497047828E-3</v>
      </c>
    </row>
    <row r="603" spans="1:6" x14ac:dyDescent="0.2">
      <c r="A603" s="66" t="s">
        <v>551</v>
      </c>
      <c r="B603" s="66" t="s">
        <v>630</v>
      </c>
      <c r="C603" s="71">
        <v>409</v>
      </c>
      <c r="D603" s="72">
        <v>15631997.789999999</v>
      </c>
      <c r="E603" s="72">
        <v>937543.56</v>
      </c>
      <c r="F603" s="73">
        <v>1.2111931593543892E-3</v>
      </c>
    </row>
    <row r="604" spans="1:6" x14ac:dyDescent="0.2">
      <c r="A604" s="66" t="s">
        <v>551</v>
      </c>
      <c r="B604" s="66" t="s">
        <v>553</v>
      </c>
      <c r="C604" s="71">
        <v>123</v>
      </c>
      <c r="D604" s="72">
        <v>2475959.5499999998</v>
      </c>
      <c r="E604" s="72">
        <v>148556.28</v>
      </c>
      <c r="F604" s="73">
        <v>1.9191678956776714E-4</v>
      </c>
    </row>
    <row r="605" spans="1:6" x14ac:dyDescent="0.2">
      <c r="A605" s="66" t="s">
        <v>551</v>
      </c>
      <c r="B605" s="66" t="s">
        <v>552</v>
      </c>
      <c r="C605" s="71">
        <v>112</v>
      </c>
      <c r="D605" s="72">
        <v>0</v>
      </c>
      <c r="E605" s="72">
        <v>0</v>
      </c>
      <c r="F605" s="73">
        <v>0</v>
      </c>
    </row>
    <row r="606" spans="1:6" x14ac:dyDescent="0.2">
      <c r="A606" s="66" t="s">
        <v>551</v>
      </c>
      <c r="B606" s="66" t="s">
        <v>554</v>
      </c>
      <c r="C606" s="71">
        <v>36</v>
      </c>
      <c r="D606" s="72">
        <v>470902.68</v>
      </c>
      <c r="E606" s="72">
        <v>28254.15</v>
      </c>
      <c r="F606" s="73">
        <v>3.650095276999483E-5</v>
      </c>
    </row>
    <row r="607" spans="1:6" x14ac:dyDescent="0.2">
      <c r="A607" s="66" t="s">
        <v>551</v>
      </c>
      <c r="B607" s="66" t="s">
        <v>555</v>
      </c>
      <c r="C607" s="71">
        <v>26</v>
      </c>
      <c r="D607" s="72">
        <v>2974101.72</v>
      </c>
      <c r="E607" s="72">
        <v>178446.1</v>
      </c>
      <c r="F607" s="73">
        <v>2.3053083062451974E-4</v>
      </c>
    </row>
    <row r="608" spans="1:6" x14ac:dyDescent="0.2">
      <c r="A608" s="66" t="s">
        <v>551</v>
      </c>
      <c r="B608" s="66" t="s">
        <v>557</v>
      </c>
      <c r="C608" s="71">
        <v>21</v>
      </c>
      <c r="D608" s="72">
        <v>210064.17</v>
      </c>
      <c r="E608" s="72">
        <v>12603.86</v>
      </c>
      <c r="F608" s="73">
        <v>1.6282666389879968E-5</v>
      </c>
    </row>
    <row r="609" spans="1:6" x14ac:dyDescent="0.2">
      <c r="A609" s="66" t="s">
        <v>551</v>
      </c>
      <c r="B609" s="66" t="s">
        <v>556</v>
      </c>
      <c r="C609" s="71">
        <v>20</v>
      </c>
      <c r="D609" s="72">
        <v>495331.99</v>
      </c>
      <c r="E609" s="72">
        <v>29719.919999999998</v>
      </c>
      <c r="F609" s="73">
        <v>3.8394550756190673E-5</v>
      </c>
    </row>
    <row r="610" spans="1:6" x14ac:dyDescent="0.2">
      <c r="A610" s="66" t="s">
        <v>551</v>
      </c>
      <c r="B610" s="66" t="s">
        <v>51</v>
      </c>
      <c r="C610" s="71">
        <v>74</v>
      </c>
      <c r="D610" s="72">
        <v>3228171.73</v>
      </c>
      <c r="E610" s="72">
        <v>193690.31</v>
      </c>
      <c r="F610" s="73">
        <v>2.5022451064058402E-4</v>
      </c>
    </row>
    <row r="611" spans="1:6" x14ac:dyDescent="0.2">
      <c r="A611" s="66" t="s">
        <v>551</v>
      </c>
      <c r="B611" s="66" t="s">
        <v>52</v>
      </c>
      <c r="C611" s="71">
        <v>821</v>
      </c>
      <c r="D611" s="72">
        <v>25486529.629999999</v>
      </c>
      <c r="E611" s="72">
        <v>1528814.19</v>
      </c>
      <c r="F611" s="73">
        <v>1.975043473022119E-3</v>
      </c>
    </row>
    <row r="612" spans="1:6" x14ac:dyDescent="0.2">
      <c r="A612" s="66" t="s">
        <v>558</v>
      </c>
      <c r="B612" s="66" t="s">
        <v>559</v>
      </c>
      <c r="C612" s="71">
        <v>476</v>
      </c>
      <c r="D612" s="72">
        <v>13595993.640000001</v>
      </c>
      <c r="E612" s="72">
        <v>813219.23</v>
      </c>
      <c r="F612" s="73">
        <v>1.0505811254587932E-3</v>
      </c>
    </row>
    <row r="613" spans="1:6" x14ac:dyDescent="0.2">
      <c r="A613" s="66" t="s">
        <v>558</v>
      </c>
      <c r="B613" s="66" t="s">
        <v>560</v>
      </c>
      <c r="C613" s="71">
        <v>254</v>
      </c>
      <c r="D613" s="72">
        <v>4644131.21</v>
      </c>
      <c r="E613" s="72">
        <v>278647.92</v>
      </c>
      <c r="F613" s="73">
        <v>3.5997949212336232E-4</v>
      </c>
    </row>
    <row r="614" spans="1:6" x14ac:dyDescent="0.2">
      <c r="A614" s="66" t="s">
        <v>558</v>
      </c>
      <c r="B614" s="66" t="s">
        <v>561</v>
      </c>
      <c r="C614" s="71">
        <v>91</v>
      </c>
      <c r="D614" s="72">
        <v>1474224.68</v>
      </c>
      <c r="E614" s="72">
        <v>88453.45</v>
      </c>
      <c r="F614" s="73">
        <v>1.1427118496904345E-4</v>
      </c>
    </row>
    <row r="615" spans="1:6" x14ac:dyDescent="0.2">
      <c r="A615" s="66" t="s">
        <v>558</v>
      </c>
      <c r="B615" s="66" t="s">
        <v>402</v>
      </c>
      <c r="C615" s="71">
        <v>46</v>
      </c>
      <c r="D615" s="72">
        <v>1504832.39</v>
      </c>
      <c r="E615" s="72">
        <v>90289.97</v>
      </c>
      <c r="F615" s="73">
        <v>1.1664374722206295E-4</v>
      </c>
    </row>
    <row r="616" spans="1:6" x14ac:dyDescent="0.2">
      <c r="A616" s="66" t="s">
        <v>558</v>
      </c>
      <c r="B616" s="66" t="s">
        <v>562</v>
      </c>
      <c r="C616" s="71">
        <v>31</v>
      </c>
      <c r="D616" s="72">
        <v>403380.86</v>
      </c>
      <c r="E616" s="72">
        <v>24202.84</v>
      </c>
      <c r="F616" s="73">
        <v>3.1267149064464572E-5</v>
      </c>
    </row>
    <row r="617" spans="1:6" x14ac:dyDescent="0.2">
      <c r="A617" s="66" t="s">
        <v>558</v>
      </c>
      <c r="B617" s="66" t="s">
        <v>51</v>
      </c>
      <c r="C617" s="71">
        <v>90</v>
      </c>
      <c r="D617" s="72">
        <v>1698222.14</v>
      </c>
      <c r="E617" s="72">
        <v>101893.35</v>
      </c>
      <c r="F617" s="73">
        <v>1.316339141657616E-4</v>
      </c>
    </row>
    <row r="618" spans="1:6" x14ac:dyDescent="0.2">
      <c r="A618" s="66" t="s">
        <v>558</v>
      </c>
      <c r="B618" s="66" t="s">
        <v>52</v>
      </c>
      <c r="C618" s="71">
        <v>988</v>
      </c>
      <c r="D618" s="72">
        <v>23320784.920000002</v>
      </c>
      <c r="E618" s="72">
        <v>1396706.76</v>
      </c>
      <c r="F618" s="73">
        <v>1.8043766130034881E-3</v>
      </c>
    </row>
    <row r="619" spans="1:6" x14ac:dyDescent="0.2">
      <c r="A619" s="66" t="s">
        <v>209</v>
      </c>
      <c r="B619" s="66" t="s">
        <v>563</v>
      </c>
      <c r="C619" s="71">
        <v>315</v>
      </c>
      <c r="D619" s="72">
        <v>12455701.859999999</v>
      </c>
      <c r="E619" s="72">
        <v>745591.72</v>
      </c>
      <c r="F619" s="73">
        <v>9.6321454219713593E-4</v>
      </c>
    </row>
    <row r="620" spans="1:6" x14ac:dyDescent="0.2">
      <c r="A620" s="66" t="s">
        <v>209</v>
      </c>
      <c r="B620" s="66" t="s">
        <v>564</v>
      </c>
      <c r="C620" s="71">
        <v>147</v>
      </c>
      <c r="D620" s="72">
        <v>4013659.07</v>
      </c>
      <c r="E620" s="72">
        <v>240819.52</v>
      </c>
      <c r="F620" s="73">
        <v>3.1110976354315471E-4</v>
      </c>
    </row>
    <row r="621" spans="1:6" x14ac:dyDescent="0.2">
      <c r="A621" s="66" t="s">
        <v>209</v>
      </c>
      <c r="B621" s="66" t="s">
        <v>565</v>
      </c>
      <c r="C621" s="71">
        <v>40</v>
      </c>
      <c r="D621" s="72">
        <v>323279.64</v>
      </c>
      <c r="E621" s="72">
        <v>19396.79</v>
      </c>
      <c r="F621" s="73">
        <v>2.5058312342771171E-5</v>
      </c>
    </row>
    <row r="622" spans="1:6" x14ac:dyDescent="0.2">
      <c r="A622" s="66" t="s">
        <v>209</v>
      </c>
      <c r="B622" s="66" t="s">
        <v>566</v>
      </c>
      <c r="C622" s="71">
        <v>39</v>
      </c>
      <c r="D622" s="72">
        <v>774227.01</v>
      </c>
      <c r="E622" s="72">
        <v>46453.599999999999</v>
      </c>
      <c r="F622" s="73">
        <v>6.0012446298905886E-5</v>
      </c>
    </row>
    <row r="623" spans="1:6" x14ac:dyDescent="0.2">
      <c r="A623" s="66" t="s">
        <v>209</v>
      </c>
      <c r="B623" s="66" t="s">
        <v>568</v>
      </c>
      <c r="C623" s="71">
        <v>20</v>
      </c>
      <c r="D623" s="72">
        <v>342518.76</v>
      </c>
      <c r="E623" s="72">
        <v>20551.12</v>
      </c>
      <c r="F623" s="73">
        <v>2.65495674260417E-5</v>
      </c>
    </row>
    <row r="624" spans="1:6" x14ac:dyDescent="0.2">
      <c r="A624" s="66" t="s">
        <v>209</v>
      </c>
      <c r="B624" s="66" t="s">
        <v>567</v>
      </c>
      <c r="C624" s="71">
        <v>18</v>
      </c>
      <c r="D624" s="72">
        <v>84715.24</v>
      </c>
      <c r="E624" s="72">
        <v>5082.92</v>
      </c>
      <c r="F624" s="73">
        <v>6.5665193556933098E-6</v>
      </c>
    </row>
    <row r="625" spans="1:6" x14ac:dyDescent="0.2">
      <c r="A625" s="66" t="s">
        <v>209</v>
      </c>
      <c r="B625" s="66" t="s">
        <v>824</v>
      </c>
      <c r="C625" s="71">
        <v>17</v>
      </c>
      <c r="D625" s="72">
        <v>74815.33</v>
      </c>
      <c r="E625" s="72">
        <v>4488.92</v>
      </c>
      <c r="F625" s="73">
        <v>5.799143025300184E-6</v>
      </c>
    </row>
    <row r="626" spans="1:6" x14ac:dyDescent="0.2">
      <c r="A626" s="66" t="s">
        <v>209</v>
      </c>
      <c r="B626" s="66" t="s">
        <v>51</v>
      </c>
      <c r="C626" s="71">
        <v>69</v>
      </c>
      <c r="D626" s="72">
        <v>391836.64</v>
      </c>
      <c r="E626" s="72">
        <v>23510.21</v>
      </c>
      <c r="F626" s="73">
        <v>3.037235467436324E-5</v>
      </c>
    </row>
    <row r="627" spans="1:6" x14ac:dyDescent="0.2">
      <c r="A627" s="66" t="s">
        <v>209</v>
      </c>
      <c r="B627" s="66" t="s">
        <v>52</v>
      </c>
      <c r="C627" s="71">
        <v>665</v>
      </c>
      <c r="D627" s="72">
        <v>18460753.550000001</v>
      </c>
      <c r="E627" s="72">
        <v>1105894.79</v>
      </c>
      <c r="F627" s="73">
        <v>1.4286826359445727E-3</v>
      </c>
    </row>
    <row r="628" spans="1:6" x14ac:dyDescent="0.2">
      <c r="A628" s="66" t="s">
        <v>434</v>
      </c>
      <c r="B628" s="66" t="s">
        <v>569</v>
      </c>
      <c r="C628" s="71">
        <v>427</v>
      </c>
      <c r="D628" s="72">
        <v>13985158.16</v>
      </c>
      <c r="E628" s="72">
        <v>838305.21</v>
      </c>
      <c r="F628" s="73">
        <v>1.0829891848472028E-3</v>
      </c>
    </row>
    <row r="629" spans="1:6" x14ac:dyDescent="0.2">
      <c r="A629" s="66" t="s">
        <v>434</v>
      </c>
      <c r="B629" s="66" t="s">
        <v>570</v>
      </c>
      <c r="C629" s="71">
        <v>27</v>
      </c>
      <c r="D629" s="72">
        <v>1281215.3400000001</v>
      </c>
      <c r="E629" s="72">
        <v>76804.17</v>
      </c>
      <c r="F629" s="73">
        <v>9.9221720763450813E-5</v>
      </c>
    </row>
    <row r="630" spans="1:6" x14ac:dyDescent="0.2">
      <c r="A630" s="66" t="s">
        <v>434</v>
      </c>
      <c r="B630" s="66" t="s">
        <v>51</v>
      </c>
      <c r="C630" s="71">
        <v>61</v>
      </c>
      <c r="D630" s="72">
        <v>906797.23</v>
      </c>
      <c r="E630" s="72">
        <v>54407.839999999997</v>
      </c>
      <c r="F630" s="73">
        <v>7.0288364652889415E-5</v>
      </c>
    </row>
    <row r="631" spans="1:6" x14ac:dyDescent="0.2">
      <c r="A631" s="66" t="s">
        <v>434</v>
      </c>
      <c r="B631" s="66" t="s">
        <v>52</v>
      </c>
      <c r="C631" s="71">
        <v>515</v>
      </c>
      <c r="D631" s="72">
        <v>16173170.73</v>
      </c>
      <c r="E631" s="72">
        <v>969517.22</v>
      </c>
      <c r="F631" s="73">
        <v>1.2524992702635431E-3</v>
      </c>
    </row>
    <row r="632" spans="1:6" x14ac:dyDescent="0.2">
      <c r="A632" s="66" t="s">
        <v>572</v>
      </c>
      <c r="B632" s="66" t="s">
        <v>573</v>
      </c>
      <c r="C632" s="71">
        <v>534</v>
      </c>
      <c r="D632" s="72">
        <v>20999983.370000001</v>
      </c>
      <c r="E632" s="72">
        <v>1256730.03</v>
      </c>
      <c r="F632" s="73">
        <v>1.6235435668623614E-3</v>
      </c>
    </row>
    <row r="633" spans="1:6" x14ac:dyDescent="0.2">
      <c r="A633" s="66" t="s">
        <v>572</v>
      </c>
      <c r="B633" s="66" t="s">
        <v>574</v>
      </c>
      <c r="C633" s="71">
        <v>109</v>
      </c>
      <c r="D633" s="72">
        <v>2000590.07</v>
      </c>
      <c r="E633" s="72">
        <v>120035.42</v>
      </c>
      <c r="F633" s="73">
        <v>1.5507127965790841E-4</v>
      </c>
    </row>
    <row r="634" spans="1:6" x14ac:dyDescent="0.2">
      <c r="A634" s="66" t="s">
        <v>572</v>
      </c>
      <c r="B634" s="66" t="s">
        <v>575</v>
      </c>
      <c r="C634" s="71">
        <v>80</v>
      </c>
      <c r="D634" s="72">
        <v>1997033.82</v>
      </c>
      <c r="E634" s="72">
        <v>119633.86</v>
      </c>
      <c r="F634" s="73">
        <v>1.5455251258849316E-4</v>
      </c>
    </row>
    <row r="635" spans="1:6" x14ac:dyDescent="0.2">
      <c r="A635" s="66" t="s">
        <v>572</v>
      </c>
      <c r="B635" s="66" t="s">
        <v>51</v>
      </c>
      <c r="C635" s="71">
        <v>54</v>
      </c>
      <c r="D635" s="72">
        <v>364964.7</v>
      </c>
      <c r="E635" s="72">
        <v>21897.88</v>
      </c>
      <c r="F635" s="73">
        <v>2.8289418851496662E-5</v>
      </c>
    </row>
    <row r="636" spans="1:6" x14ac:dyDescent="0.2">
      <c r="A636" s="66" t="s">
        <v>572</v>
      </c>
      <c r="B636" s="66" t="s">
        <v>52</v>
      </c>
      <c r="C636" s="71">
        <v>777</v>
      </c>
      <c r="D636" s="72">
        <v>25362571.960000001</v>
      </c>
      <c r="E636" s="72">
        <v>1518297.19</v>
      </c>
      <c r="F636" s="73">
        <v>1.9614567779602595E-3</v>
      </c>
    </row>
    <row r="637" spans="1:6" x14ac:dyDescent="0.2">
      <c r="A637" s="66" t="s">
        <v>576</v>
      </c>
      <c r="B637" s="66" t="s">
        <v>576</v>
      </c>
      <c r="C637" s="71">
        <v>1651</v>
      </c>
      <c r="D637" s="72">
        <v>110176889.22</v>
      </c>
      <c r="E637" s="72">
        <v>6596383.8399999999</v>
      </c>
      <c r="F637" s="73">
        <v>8.5217320286257812E-3</v>
      </c>
    </row>
    <row r="638" spans="1:6" x14ac:dyDescent="0.2">
      <c r="A638" s="66" t="s">
        <v>576</v>
      </c>
      <c r="B638" s="66" t="s">
        <v>577</v>
      </c>
      <c r="C638" s="71">
        <v>287</v>
      </c>
      <c r="D638" s="72">
        <v>7541273.8499999996</v>
      </c>
      <c r="E638" s="72">
        <v>452476.45</v>
      </c>
      <c r="F638" s="73">
        <v>5.8454497944496393E-4</v>
      </c>
    </row>
    <row r="639" spans="1:6" x14ac:dyDescent="0.2">
      <c r="A639" s="66" t="s">
        <v>576</v>
      </c>
      <c r="B639" s="66" t="s">
        <v>168</v>
      </c>
      <c r="C639" s="71">
        <v>205</v>
      </c>
      <c r="D639" s="72">
        <v>10049145.640000001</v>
      </c>
      <c r="E639" s="72">
        <v>602935.1</v>
      </c>
      <c r="F639" s="73">
        <v>7.7891940152055919E-4</v>
      </c>
    </row>
    <row r="640" spans="1:6" x14ac:dyDescent="0.2">
      <c r="A640" s="66" t="s">
        <v>576</v>
      </c>
      <c r="B640" s="66" t="s">
        <v>578</v>
      </c>
      <c r="C640" s="71">
        <v>35</v>
      </c>
      <c r="D640" s="72">
        <v>1139072.22</v>
      </c>
      <c r="E640" s="72">
        <v>68344.320000000007</v>
      </c>
      <c r="F640" s="73">
        <v>8.8292615294298829E-5</v>
      </c>
    </row>
    <row r="641" spans="1:6" x14ac:dyDescent="0.2">
      <c r="A641" s="66" t="s">
        <v>576</v>
      </c>
      <c r="B641" s="66" t="s">
        <v>581</v>
      </c>
      <c r="C641" s="71">
        <v>20</v>
      </c>
      <c r="D641" s="72">
        <v>101941.61</v>
      </c>
      <c r="E641" s="72">
        <v>6116.49</v>
      </c>
      <c r="F641" s="73">
        <v>7.9017670893707893E-6</v>
      </c>
    </row>
    <row r="642" spans="1:6" x14ac:dyDescent="0.2">
      <c r="A642" s="66" t="s">
        <v>576</v>
      </c>
      <c r="B642" s="66" t="s">
        <v>580</v>
      </c>
      <c r="C642" s="71">
        <v>17</v>
      </c>
      <c r="D642" s="72">
        <v>100094.81</v>
      </c>
      <c r="E642" s="72">
        <v>6005.69</v>
      </c>
      <c r="F642" s="73">
        <v>7.7586268580449329E-6</v>
      </c>
    </row>
    <row r="643" spans="1:6" x14ac:dyDescent="0.2">
      <c r="A643" s="66" t="s">
        <v>576</v>
      </c>
      <c r="B643" s="66" t="s">
        <v>51</v>
      </c>
      <c r="C643" s="71">
        <v>154</v>
      </c>
      <c r="D643" s="72">
        <v>1985745.31</v>
      </c>
      <c r="E643" s="72">
        <v>118900.81</v>
      </c>
      <c r="F643" s="73">
        <v>1.5360550043530346E-4</v>
      </c>
    </row>
    <row r="644" spans="1:6" x14ac:dyDescent="0.2">
      <c r="A644" s="66" t="s">
        <v>576</v>
      </c>
      <c r="B644" s="66" t="s">
        <v>52</v>
      </c>
      <c r="C644" s="71">
        <v>2369</v>
      </c>
      <c r="D644" s="72">
        <v>131094162.66</v>
      </c>
      <c r="E644" s="72">
        <v>7851162.7000000002</v>
      </c>
      <c r="F644" s="73">
        <v>1.0142754919268323E-2</v>
      </c>
    </row>
    <row r="645" spans="1:6" x14ac:dyDescent="0.2">
      <c r="A645" s="66" t="s">
        <v>582</v>
      </c>
      <c r="B645" s="66" t="s">
        <v>583</v>
      </c>
      <c r="C645" s="71">
        <v>543</v>
      </c>
      <c r="D645" s="72">
        <v>27485288.260000002</v>
      </c>
      <c r="E645" s="72">
        <v>1644273.01</v>
      </c>
      <c r="F645" s="73">
        <v>2.1242023376738368E-3</v>
      </c>
    </row>
    <row r="646" spans="1:6" x14ac:dyDescent="0.2">
      <c r="A646" s="66" t="s">
        <v>582</v>
      </c>
      <c r="B646" s="66" t="s">
        <v>584</v>
      </c>
      <c r="C646" s="71">
        <v>157</v>
      </c>
      <c r="D646" s="72">
        <v>4325337.21</v>
      </c>
      <c r="E646" s="72">
        <v>259520.25</v>
      </c>
      <c r="F646" s="73">
        <v>3.352688503496743E-4</v>
      </c>
    </row>
    <row r="647" spans="1:6" x14ac:dyDescent="0.2">
      <c r="A647" s="66" t="s">
        <v>582</v>
      </c>
      <c r="B647" s="66" t="s">
        <v>585</v>
      </c>
      <c r="C647" s="71">
        <v>155</v>
      </c>
      <c r="D647" s="72">
        <v>3467934.81</v>
      </c>
      <c r="E647" s="72">
        <v>207960.88</v>
      </c>
      <c r="F647" s="73">
        <v>2.6866036525206253E-4</v>
      </c>
    </row>
    <row r="648" spans="1:6" x14ac:dyDescent="0.2">
      <c r="A648" s="66" t="s">
        <v>582</v>
      </c>
      <c r="B648" s="66" t="s">
        <v>586</v>
      </c>
      <c r="C648" s="71">
        <v>142</v>
      </c>
      <c r="D648" s="72">
        <v>5087762.5999999996</v>
      </c>
      <c r="E648" s="72">
        <v>305265.81</v>
      </c>
      <c r="F648" s="73">
        <v>3.9436659439778636E-4</v>
      </c>
    </row>
    <row r="649" spans="1:6" x14ac:dyDescent="0.2">
      <c r="A649" s="66" t="s">
        <v>582</v>
      </c>
      <c r="B649" s="66" t="s">
        <v>587</v>
      </c>
      <c r="C649" s="71">
        <v>85</v>
      </c>
      <c r="D649" s="72">
        <v>2160038.41</v>
      </c>
      <c r="E649" s="72">
        <v>129499.3</v>
      </c>
      <c r="F649" s="73">
        <v>1.6729747074491327E-4</v>
      </c>
    </row>
    <row r="650" spans="1:6" x14ac:dyDescent="0.2">
      <c r="A650" s="66" t="s">
        <v>582</v>
      </c>
      <c r="B650" s="66" t="s">
        <v>588</v>
      </c>
      <c r="C650" s="71">
        <v>75</v>
      </c>
      <c r="D650" s="72">
        <v>1780646.03</v>
      </c>
      <c r="E650" s="72">
        <v>106838.76</v>
      </c>
      <c r="F650" s="73">
        <v>1.3802278719284822E-4</v>
      </c>
    </row>
    <row r="651" spans="1:6" x14ac:dyDescent="0.2">
      <c r="A651" s="66" t="s">
        <v>582</v>
      </c>
      <c r="B651" s="66" t="s">
        <v>589</v>
      </c>
      <c r="C651" s="71">
        <v>29</v>
      </c>
      <c r="D651" s="72">
        <v>1041508.58</v>
      </c>
      <c r="E651" s="72">
        <v>62490.5</v>
      </c>
      <c r="F651" s="73">
        <v>8.0730186152241768E-5</v>
      </c>
    </row>
    <row r="652" spans="1:6" x14ac:dyDescent="0.2">
      <c r="A652" s="66" t="s">
        <v>582</v>
      </c>
      <c r="B652" s="66" t="s">
        <v>51</v>
      </c>
      <c r="C652" s="71">
        <v>52</v>
      </c>
      <c r="D652" s="72">
        <v>1575150.95</v>
      </c>
      <c r="E652" s="72">
        <v>94509.06</v>
      </c>
      <c r="F652" s="73">
        <v>1.2209430244394567E-4</v>
      </c>
    </row>
    <row r="653" spans="1:6" x14ac:dyDescent="0.2">
      <c r="A653" s="66" t="s">
        <v>582</v>
      </c>
      <c r="B653" s="66" t="s">
        <v>52</v>
      </c>
      <c r="C653" s="71">
        <v>1238</v>
      </c>
      <c r="D653" s="72">
        <v>46923666.850000001</v>
      </c>
      <c r="E653" s="72">
        <v>2810357.57</v>
      </c>
      <c r="F653" s="73">
        <v>3.6306428942073088E-3</v>
      </c>
    </row>
    <row r="654" spans="1:6" x14ac:dyDescent="0.2">
      <c r="A654" s="66" t="s">
        <v>194</v>
      </c>
      <c r="B654" s="66" t="s">
        <v>590</v>
      </c>
      <c r="C654" s="71">
        <v>292</v>
      </c>
      <c r="D654" s="72">
        <v>14599340.6</v>
      </c>
      <c r="E654" s="72">
        <v>874959.81</v>
      </c>
      <c r="F654" s="73">
        <v>1.1303425054533104E-3</v>
      </c>
    </row>
    <row r="655" spans="1:6" x14ac:dyDescent="0.2">
      <c r="A655" s="66" t="s">
        <v>194</v>
      </c>
      <c r="B655" s="66" t="s">
        <v>591</v>
      </c>
      <c r="C655" s="71">
        <v>86</v>
      </c>
      <c r="D655" s="72">
        <v>2079028.53</v>
      </c>
      <c r="E655" s="72">
        <v>124741.74</v>
      </c>
      <c r="F655" s="73">
        <v>1.611512772526151E-4</v>
      </c>
    </row>
    <row r="656" spans="1:6" x14ac:dyDescent="0.2">
      <c r="A656" s="66" t="s">
        <v>194</v>
      </c>
      <c r="B656" s="66" t="s">
        <v>592</v>
      </c>
      <c r="C656" s="71">
        <v>25</v>
      </c>
      <c r="D656" s="72">
        <v>283602.90999999997</v>
      </c>
      <c r="E656" s="72">
        <v>17016.18</v>
      </c>
      <c r="F656" s="73">
        <v>2.1982851457422384E-5</v>
      </c>
    </row>
    <row r="657" spans="1:6" x14ac:dyDescent="0.2">
      <c r="A657" s="66" t="s">
        <v>194</v>
      </c>
      <c r="B657" s="66" t="s">
        <v>593</v>
      </c>
      <c r="C657" s="71">
        <v>22</v>
      </c>
      <c r="D657" s="72">
        <v>493877.43</v>
      </c>
      <c r="E657" s="72">
        <v>29632.65</v>
      </c>
      <c r="F657" s="73">
        <v>3.8281808445831406E-5</v>
      </c>
    </row>
    <row r="658" spans="1:6" x14ac:dyDescent="0.2">
      <c r="A658" s="66" t="s">
        <v>194</v>
      </c>
      <c r="B658" s="66" t="s">
        <v>51</v>
      </c>
      <c r="C658" s="71">
        <v>53</v>
      </c>
      <c r="D658" s="72">
        <v>1005022.74</v>
      </c>
      <c r="E658" s="72">
        <v>60301.35</v>
      </c>
      <c r="F658" s="73">
        <v>7.7902068486113645E-5</v>
      </c>
    </row>
    <row r="659" spans="1:6" x14ac:dyDescent="0.2">
      <c r="A659" s="66" t="s">
        <v>194</v>
      </c>
      <c r="B659" s="66" t="s">
        <v>52</v>
      </c>
      <c r="C659" s="71">
        <v>478</v>
      </c>
      <c r="D659" s="72">
        <v>18460872.210000001</v>
      </c>
      <c r="E659" s="72">
        <v>1106651.73</v>
      </c>
      <c r="F659" s="73">
        <v>1.429660511095293E-3</v>
      </c>
    </row>
    <row r="660" spans="1:6" x14ac:dyDescent="0.2">
      <c r="A660" s="66" t="s">
        <v>594</v>
      </c>
      <c r="B660" s="66" t="s">
        <v>595</v>
      </c>
      <c r="C660" s="71">
        <v>487</v>
      </c>
      <c r="D660" s="72">
        <v>17606336.829999998</v>
      </c>
      <c r="E660" s="72">
        <v>1053653.92</v>
      </c>
      <c r="F660" s="73">
        <v>1.3611937350739593E-3</v>
      </c>
    </row>
    <row r="661" spans="1:6" x14ac:dyDescent="0.2">
      <c r="A661" s="66" t="s">
        <v>594</v>
      </c>
      <c r="B661" s="66" t="s">
        <v>334</v>
      </c>
      <c r="C661" s="71">
        <v>383</v>
      </c>
      <c r="D661" s="72">
        <v>16427408.539999999</v>
      </c>
      <c r="E661" s="72">
        <v>983151.57</v>
      </c>
      <c r="F661" s="73">
        <v>1.2701132053987206E-3</v>
      </c>
    </row>
    <row r="662" spans="1:6" x14ac:dyDescent="0.2">
      <c r="A662" s="66" t="s">
        <v>594</v>
      </c>
      <c r="B662" s="66" t="s">
        <v>596</v>
      </c>
      <c r="C662" s="71">
        <v>66</v>
      </c>
      <c r="D662" s="72">
        <v>889374.14</v>
      </c>
      <c r="E662" s="72">
        <v>53362.48</v>
      </c>
      <c r="F662" s="73">
        <v>6.8937885661745054E-5</v>
      </c>
    </row>
    <row r="663" spans="1:6" x14ac:dyDescent="0.2">
      <c r="A663" s="66" t="s">
        <v>594</v>
      </c>
      <c r="B663" s="66" t="s">
        <v>597</v>
      </c>
      <c r="C663" s="71">
        <v>19</v>
      </c>
      <c r="D663" s="72">
        <v>238067.78</v>
      </c>
      <c r="E663" s="72">
        <v>14284.07</v>
      </c>
      <c r="F663" s="73">
        <v>1.8453294982623795E-5</v>
      </c>
    </row>
    <row r="664" spans="1:6" x14ac:dyDescent="0.2">
      <c r="A664" s="66" t="s">
        <v>594</v>
      </c>
      <c r="B664" s="66" t="s">
        <v>598</v>
      </c>
      <c r="C664" s="71">
        <v>17</v>
      </c>
      <c r="D664" s="72">
        <v>79134.89</v>
      </c>
      <c r="E664" s="72">
        <v>4748.09</v>
      </c>
      <c r="F664" s="73">
        <v>6.1339593949095888E-6</v>
      </c>
    </row>
    <row r="665" spans="1:6" x14ac:dyDescent="0.2">
      <c r="A665" s="66" t="s">
        <v>594</v>
      </c>
      <c r="B665" s="66" t="s">
        <v>51</v>
      </c>
      <c r="C665" s="71">
        <v>46</v>
      </c>
      <c r="D665" s="72">
        <v>518044.67</v>
      </c>
      <c r="E665" s="72">
        <v>31082.71</v>
      </c>
      <c r="F665" s="73">
        <v>4.0155111007531493E-5</v>
      </c>
    </row>
    <row r="666" spans="1:6" x14ac:dyDescent="0.2">
      <c r="A666" s="66" t="s">
        <v>594</v>
      </c>
      <c r="B666" s="66" t="s">
        <v>52</v>
      </c>
      <c r="C666" s="71">
        <v>1018</v>
      </c>
      <c r="D666" s="72">
        <v>35758366.850000001</v>
      </c>
      <c r="E666" s="72">
        <v>2140282.83</v>
      </c>
      <c r="F666" s="73">
        <v>2.7649871786006967E-3</v>
      </c>
    </row>
    <row r="667" spans="1:6" x14ac:dyDescent="0.2">
      <c r="A667" s="66" t="s">
        <v>599</v>
      </c>
      <c r="B667" s="66" t="s">
        <v>600</v>
      </c>
      <c r="C667" s="71">
        <v>397</v>
      </c>
      <c r="D667" s="72">
        <v>13081426.699999999</v>
      </c>
      <c r="E667" s="72">
        <v>780231.52</v>
      </c>
      <c r="F667" s="73">
        <v>1.0079649843007586E-3</v>
      </c>
    </row>
    <row r="668" spans="1:6" x14ac:dyDescent="0.2">
      <c r="A668" s="66" t="s">
        <v>599</v>
      </c>
      <c r="B668" s="66" t="s">
        <v>479</v>
      </c>
      <c r="C668" s="71">
        <v>140</v>
      </c>
      <c r="D668" s="72">
        <v>3388279.8</v>
      </c>
      <c r="E668" s="72">
        <v>203296.78</v>
      </c>
      <c r="F668" s="73">
        <v>2.6263491080326357E-4</v>
      </c>
    </row>
    <row r="669" spans="1:6" x14ac:dyDescent="0.2">
      <c r="A669" s="66" t="s">
        <v>599</v>
      </c>
      <c r="B669" s="66" t="s">
        <v>602</v>
      </c>
      <c r="C669" s="71">
        <v>81</v>
      </c>
      <c r="D669" s="72">
        <v>901499.62</v>
      </c>
      <c r="E669" s="72">
        <v>54089.95</v>
      </c>
      <c r="F669" s="73">
        <v>6.9877689128194676E-5</v>
      </c>
    </row>
    <row r="670" spans="1:6" x14ac:dyDescent="0.2">
      <c r="A670" s="66" t="s">
        <v>599</v>
      </c>
      <c r="B670" s="66" t="s">
        <v>601</v>
      </c>
      <c r="C670" s="71">
        <v>71</v>
      </c>
      <c r="D670" s="72">
        <v>9626954.1999999993</v>
      </c>
      <c r="E670" s="72">
        <v>577617.29</v>
      </c>
      <c r="F670" s="73">
        <v>7.4621184574380787E-4</v>
      </c>
    </row>
    <row r="671" spans="1:6" x14ac:dyDescent="0.2">
      <c r="A671" s="66" t="s">
        <v>599</v>
      </c>
      <c r="B671" s="66" t="s">
        <v>603</v>
      </c>
      <c r="C671" s="71">
        <v>23</v>
      </c>
      <c r="D671" s="72">
        <v>1176441.24</v>
      </c>
      <c r="E671" s="72">
        <v>70586.5</v>
      </c>
      <c r="F671" s="73">
        <v>9.1189241322044376E-5</v>
      </c>
    </row>
    <row r="672" spans="1:6" x14ac:dyDescent="0.2">
      <c r="A672" s="66" t="s">
        <v>599</v>
      </c>
      <c r="B672" s="66" t="s">
        <v>51</v>
      </c>
      <c r="C672" s="71">
        <v>37</v>
      </c>
      <c r="D672" s="72">
        <v>101456.89</v>
      </c>
      <c r="E672" s="72">
        <v>6087.41</v>
      </c>
      <c r="F672" s="73">
        <v>7.8641992380444718E-6</v>
      </c>
    </row>
    <row r="673" spans="1:6" x14ac:dyDescent="0.2">
      <c r="A673" s="66" t="s">
        <v>599</v>
      </c>
      <c r="B673" s="66" t="s">
        <v>52</v>
      </c>
      <c r="C673" s="71">
        <v>749</v>
      </c>
      <c r="D673" s="72">
        <v>28276058.449999999</v>
      </c>
      <c r="E673" s="72">
        <v>1691909.46</v>
      </c>
      <c r="F673" s="73">
        <v>2.185742883454907E-3</v>
      </c>
    </row>
    <row r="674" spans="1:6" x14ac:dyDescent="0.2">
      <c r="A674" s="66" t="s">
        <v>177</v>
      </c>
      <c r="B674" s="66" t="s">
        <v>604</v>
      </c>
      <c r="C674" s="71">
        <v>946</v>
      </c>
      <c r="D674" s="72">
        <v>54991259.25</v>
      </c>
      <c r="E674" s="72">
        <v>3292540.3</v>
      </c>
      <c r="F674" s="73">
        <v>4.2535648031742099E-3</v>
      </c>
    </row>
    <row r="675" spans="1:6" x14ac:dyDescent="0.2">
      <c r="A675" s="66" t="s">
        <v>177</v>
      </c>
      <c r="B675" s="66" t="s">
        <v>605</v>
      </c>
      <c r="C675" s="71">
        <v>207</v>
      </c>
      <c r="D675" s="72">
        <v>4629556.41</v>
      </c>
      <c r="E675" s="72">
        <v>277773.37</v>
      </c>
      <c r="F675" s="73">
        <v>3.5884967904298304E-4</v>
      </c>
    </row>
    <row r="676" spans="1:6" x14ac:dyDescent="0.2">
      <c r="A676" s="66" t="s">
        <v>177</v>
      </c>
      <c r="B676" s="66" t="s">
        <v>606</v>
      </c>
      <c r="C676" s="71">
        <v>173</v>
      </c>
      <c r="D676" s="72">
        <v>3427337.01</v>
      </c>
      <c r="E676" s="72">
        <v>205634.63</v>
      </c>
      <c r="F676" s="73">
        <v>2.6565513092785884E-4</v>
      </c>
    </row>
    <row r="677" spans="1:6" x14ac:dyDescent="0.2">
      <c r="A677" s="66" t="s">
        <v>177</v>
      </c>
      <c r="B677" s="66" t="s">
        <v>607</v>
      </c>
      <c r="C677" s="71">
        <v>152</v>
      </c>
      <c r="D677" s="72">
        <v>3574867.97</v>
      </c>
      <c r="E677" s="72">
        <v>214360.04</v>
      </c>
      <c r="F677" s="73">
        <v>2.7692730787562902E-4</v>
      </c>
    </row>
    <row r="678" spans="1:6" x14ac:dyDescent="0.2">
      <c r="A678" s="66" t="s">
        <v>177</v>
      </c>
      <c r="B678" s="66" t="s">
        <v>608</v>
      </c>
      <c r="C678" s="71">
        <v>118</v>
      </c>
      <c r="D678" s="72">
        <v>3557092.66</v>
      </c>
      <c r="E678" s="72">
        <v>213425.59</v>
      </c>
      <c r="F678" s="73">
        <v>2.7572011122253831E-4</v>
      </c>
    </row>
    <row r="679" spans="1:6" x14ac:dyDescent="0.2">
      <c r="A679" s="66" t="s">
        <v>177</v>
      </c>
      <c r="B679" s="66" t="s">
        <v>609</v>
      </c>
      <c r="C679" s="71">
        <v>67</v>
      </c>
      <c r="D679" s="72">
        <v>1356813.87</v>
      </c>
      <c r="E679" s="72">
        <v>81408.820000000007</v>
      </c>
      <c r="F679" s="73">
        <v>1.0517037298524326E-4</v>
      </c>
    </row>
    <row r="680" spans="1:6" x14ac:dyDescent="0.2">
      <c r="A680" s="66" t="s">
        <v>177</v>
      </c>
      <c r="B680" s="66" t="s">
        <v>610</v>
      </c>
      <c r="C680" s="71">
        <v>39</v>
      </c>
      <c r="D680" s="72">
        <v>889954.92</v>
      </c>
      <c r="E680" s="72">
        <v>53397.3</v>
      </c>
      <c r="F680" s="73">
        <v>6.8982868900506475E-5</v>
      </c>
    </row>
    <row r="681" spans="1:6" x14ac:dyDescent="0.2">
      <c r="A681" s="66" t="s">
        <v>177</v>
      </c>
      <c r="B681" s="66" t="s">
        <v>611</v>
      </c>
      <c r="C681" s="71">
        <v>24</v>
      </c>
      <c r="D681" s="72">
        <v>382434.88</v>
      </c>
      <c r="E681" s="72">
        <v>22946.1</v>
      </c>
      <c r="F681" s="73">
        <v>2.9643592617565149E-5</v>
      </c>
    </row>
    <row r="682" spans="1:6" x14ac:dyDescent="0.2">
      <c r="A682" s="66" t="s">
        <v>177</v>
      </c>
      <c r="B682" s="66" t="s">
        <v>51</v>
      </c>
      <c r="C682" s="71">
        <v>73</v>
      </c>
      <c r="D682" s="72">
        <v>624064.79</v>
      </c>
      <c r="E682" s="72">
        <v>37443.86</v>
      </c>
      <c r="F682" s="73">
        <v>4.8372949297228855E-5</v>
      </c>
    </row>
    <row r="683" spans="1:6" x14ac:dyDescent="0.2">
      <c r="A683" s="66" t="s">
        <v>177</v>
      </c>
      <c r="B683" s="66" t="s">
        <v>52</v>
      </c>
      <c r="C683" s="71">
        <v>1799</v>
      </c>
      <c r="D683" s="72">
        <v>73433381.760000005</v>
      </c>
      <c r="E683" s="72">
        <v>4398930.01</v>
      </c>
      <c r="F683" s="73">
        <v>5.6828868160437628E-3</v>
      </c>
    </row>
    <row r="684" spans="1:6" x14ac:dyDescent="0.2">
      <c r="A684" s="66" t="s">
        <v>612</v>
      </c>
      <c r="B684" s="66" t="s">
        <v>612</v>
      </c>
      <c r="C684" s="71">
        <v>230</v>
      </c>
      <c r="D684" s="72">
        <v>6013985.8899999997</v>
      </c>
      <c r="E684" s="72">
        <v>359865.46</v>
      </c>
      <c r="F684" s="73">
        <v>4.6490275442766688E-4</v>
      </c>
    </row>
    <row r="685" spans="1:6" x14ac:dyDescent="0.2">
      <c r="A685" s="66" t="s">
        <v>612</v>
      </c>
      <c r="B685" s="66" t="s">
        <v>613</v>
      </c>
      <c r="C685" s="71">
        <v>143</v>
      </c>
      <c r="D685" s="72">
        <v>2813680.86</v>
      </c>
      <c r="E685" s="72">
        <v>168788.47</v>
      </c>
      <c r="F685" s="73">
        <v>2.1805433791459623E-4</v>
      </c>
    </row>
    <row r="686" spans="1:6" x14ac:dyDescent="0.2">
      <c r="A686" s="66" t="s">
        <v>612</v>
      </c>
      <c r="B686" s="66" t="s">
        <v>615</v>
      </c>
      <c r="C686" s="71">
        <v>45</v>
      </c>
      <c r="D686" s="72">
        <v>621488.56000000006</v>
      </c>
      <c r="E686" s="72">
        <v>37289.31</v>
      </c>
      <c r="F686" s="73">
        <v>4.8173289344598785E-5</v>
      </c>
    </row>
    <row r="687" spans="1:6" x14ac:dyDescent="0.2">
      <c r="A687" s="66" t="s">
        <v>612</v>
      </c>
      <c r="B687" s="66" t="s">
        <v>614</v>
      </c>
      <c r="C687" s="71">
        <v>44</v>
      </c>
      <c r="D687" s="72">
        <v>697522.62</v>
      </c>
      <c r="E687" s="72">
        <v>41851.379999999997</v>
      </c>
      <c r="F687" s="73">
        <v>5.4066933343919608E-5</v>
      </c>
    </row>
    <row r="688" spans="1:6" x14ac:dyDescent="0.2">
      <c r="A688" s="66" t="s">
        <v>612</v>
      </c>
      <c r="B688" s="66" t="s">
        <v>410</v>
      </c>
      <c r="C688" s="71">
        <v>29</v>
      </c>
      <c r="D688" s="72">
        <v>739588.94</v>
      </c>
      <c r="E688" s="72">
        <v>44375.34</v>
      </c>
      <c r="F688" s="73">
        <v>5.732758513324458E-5</v>
      </c>
    </row>
    <row r="689" spans="1:6" x14ac:dyDescent="0.2">
      <c r="A689" s="66" t="s">
        <v>612</v>
      </c>
      <c r="B689" s="66" t="s">
        <v>616</v>
      </c>
      <c r="C689" s="71">
        <v>23</v>
      </c>
      <c r="D689" s="72">
        <v>525075.84</v>
      </c>
      <c r="E689" s="72">
        <v>31504.55</v>
      </c>
      <c r="F689" s="73">
        <v>4.0700077390045022E-5</v>
      </c>
    </row>
    <row r="690" spans="1:6" x14ac:dyDescent="0.2">
      <c r="A690" s="66" t="s">
        <v>612</v>
      </c>
      <c r="B690" s="66" t="s">
        <v>617</v>
      </c>
      <c r="C690" s="71">
        <v>20</v>
      </c>
      <c r="D690" s="72">
        <v>918083.74</v>
      </c>
      <c r="E690" s="72">
        <v>55085.04</v>
      </c>
      <c r="F690" s="73">
        <v>7.1163225344711339E-5</v>
      </c>
    </row>
    <row r="691" spans="1:6" x14ac:dyDescent="0.2">
      <c r="A691" s="66" t="s">
        <v>612</v>
      </c>
      <c r="B691" s="66" t="s">
        <v>51</v>
      </c>
      <c r="C691" s="71">
        <v>50</v>
      </c>
      <c r="D691" s="72">
        <v>547042.41</v>
      </c>
      <c r="E691" s="72">
        <v>32822.550000000003</v>
      </c>
      <c r="F691" s="73">
        <v>4.2402774365563783E-5</v>
      </c>
    </row>
    <row r="692" spans="1:6" x14ac:dyDescent="0.2">
      <c r="A692" s="66" t="s">
        <v>612</v>
      </c>
      <c r="B692" s="66" t="s">
        <v>52</v>
      </c>
      <c r="C692" s="71">
        <v>584</v>
      </c>
      <c r="D692" s="72">
        <v>12876468.859999999</v>
      </c>
      <c r="E692" s="72">
        <v>771582.11</v>
      </c>
      <c r="F692" s="73">
        <v>9.9679099018313969E-4</v>
      </c>
    </row>
    <row r="693" spans="1:6" x14ac:dyDescent="0.2">
      <c r="A693" s="66" t="s">
        <v>618</v>
      </c>
      <c r="B693" s="66" t="s">
        <v>275</v>
      </c>
      <c r="C693" s="71">
        <v>12349</v>
      </c>
      <c r="D693" s="72">
        <v>1262425596.5699999</v>
      </c>
      <c r="E693" s="72">
        <v>75349240.670000002</v>
      </c>
      <c r="F693" s="73">
        <v>9.7342127614904142E-2</v>
      </c>
    </row>
    <row r="694" spans="1:6" x14ac:dyDescent="0.2">
      <c r="A694" s="66" t="s">
        <v>618</v>
      </c>
      <c r="B694" s="66" t="s">
        <v>619</v>
      </c>
      <c r="C694" s="71">
        <v>3843</v>
      </c>
      <c r="D694" s="72">
        <v>382269576.01999998</v>
      </c>
      <c r="E694" s="72">
        <v>22902639.02</v>
      </c>
      <c r="F694" s="73">
        <v>2.9587446275228971E-2</v>
      </c>
    </row>
    <row r="695" spans="1:6" x14ac:dyDescent="0.2">
      <c r="A695" s="66" t="s">
        <v>618</v>
      </c>
      <c r="B695" s="66" t="s">
        <v>240</v>
      </c>
      <c r="C695" s="71">
        <v>3794</v>
      </c>
      <c r="D695" s="72">
        <v>299315404.36000001</v>
      </c>
      <c r="E695" s="72">
        <v>17905419.390000001</v>
      </c>
      <c r="F695" s="73">
        <v>2.3131641457320062E-2</v>
      </c>
    </row>
    <row r="696" spans="1:6" x14ac:dyDescent="0.2">
      <c r="A696" s="66" t="s">
        <v>618</v>
      </c>
      <c r="B696" s="66" t="s">
        <v>244</v>
      </c>
      <c r="C696" s="71">
        <v>2748</v>
      </c>
      <c r="D696" s="72">
        <v>278790970.79000002</v>
      </c>
      <c r="E696" s="72">
        <v>16676494.66</v>
      </c>
      <c r="F696" s="73">
        <v>2.1544018983184098E-2</v>
      </c>
    </row>
    <row r="697" spans="1:6" x14ac:dyDescent="0.2">
      <c r="A697" s="66" t="s">
        <v>618</v>
      </c>
      <c r="B697" s="66" t="s">
        <v>621</v>
      </c>
      <c r="C697" s="71">
        <v>1355</v>
      </c>
      <c r="D697" s="72">
        <v>180583844.16</v>
      </c>
      <c r="E697" s="72">
        <v>10790535.220000001</v>
      </c>
      <c r="F697" s="73">
        <v>1.3940069562460234E-2</v>
      </c>
    </row>
    <row r="698" spans="1:6" x14ac:dyDescent="0.2">
      <c r="A698" s="66" t="s">
        <v>618</v>
      </c>
      <c r="B698" s="66" t="s">
        <v>620</v>
      </c>
      <c r="C698" s="71">
        <v>1336</v>
      </c>
      <c r="D698" s="72">
        <v>68242508.450000003</v>
      </c>
      <c r="E698" s="72">
        <v>4083530.42</v>
      </c>
      <c r="F698" s="73">
        <v>5.2754286005863614E-3</v>
      </c>
    </row>
    <row r="699" spans="1:6" x14ac:dyDescent="0.2">
      <c r="A699" s="66" t="s">
        <v>618</v>
      </c>
      <c r="B699" s="66" t="s">
        <v>245</v>
      </c>
      <c r="C699" s="71">
        <v>1256</v>
      </c>
      <c r="D699" s="72">
        <v>122256963.75</v>
      </c>
      <c r="E699" s="72">
        <v>7315472</v>
      </c>
      <c r="F699" s="73">
        <v>9.4507071691139043E-3</v>
      </c>
    </row>
    <row r="700" spans="1:6" x14ac:dyDescent="0.2">
      <c r="A700" s="66" t="s">
        <v>618</v>
      </c>
      <c r="B700" s="66" t="s">
        <v>255</v>
      </c>
      <c r="C700" s="71">
        <v>1017</v>
      </c>
      <c r="D700" s="72">
        <v>123517999.54000001</v>
      </c>
      <c r="E700" s="72">
        <v>7410406.5499999998</v>
      </c>
      <c r="F700" s="73">
        <v>9.573351153299969E-3</v>
      </c>
    </row>
    <row r="701" spans="1:6" x14ac:dyDescent="0.2">
      <c r="A701" s="66" t="s">
        <v>618</v>
      </c>
      <c r="B701" s="66" t="s">
        <v>622</v>
      </c>
      <c r="C701" s="71">
        <v>598</v>
      </c>
      <c r="D701" s="72">
        <v>29385102.789999999</v>
      </c>
      <c r="E701" s="72">
        <v>1760534.17</v>
      </c>
      <c r="F701" s="73">
        <v>2.2743977287984969E-3</v>
      </c>
    </row>
    <row r="702" spans="1:6" x14ac:dyDescent="0.2">
      <c r="A702" s="66" t="s">
        <v>618</v>
      </c>
      <c r="B702" s="66" t="s">
        <v>623</v>
      </c>
      <c r="C702" s="71">
        <v>377</v>
      </c>
      <c r="D702" s="72">
        <v>17678750.140000001</v>
      </c>
      <c r="E702" s="72">
        <v>1060725.04</v>
      </c>
      <c r="F702" s="73">
        <v>1.3703287689415848E-3</v>
      </c>
    </row>
    <row r="703" spans="1:6" x14ac:dyDescent="0.2">
      <c r="A703" s="66" t="s">
        <v>618</v>
      </c>
      <c r="B703" s="66" t="s">
        <v>624</v>
      </c>
      <c r="C703" s="71">
        <v>313</v>
      </c>
      <c r="D703" s="72">
        <v>7631878.2699999996</v>
      </c>
      <c r="E703" s="72">
        <v>457397.03</v>
      </c>
      <c r="F703" s="73">
        <v>5.9090177510793672E-4</v>
      </c>
    </row>
    <row r="704" spans="1:6" x14ac:dyDescent="0.2">
      <c r="A704" s="66" t="s">
        <v>618</v>
      </c>
      <c r="B704" s="66" t="s">
        <v>625</v>
      </c>
      <c r="C704" s="71">
        <v>296</v>
      </c>
      <c r="D704" s="72">
        <v>29980823.539999999</v>
      </c>
      <c r="E704" s="72">
        <v>1798849.42</v>
      </c>
      <c r="F704" s="73">
        <v>2.3238964088373774E-3</v>
      </c>
    </row>
    <row r="705" spans="1:6" x14ac:dyDescent="0.2">
      <c r="A705" s="66" t="s">
        <v>618</v>
      </c>
      <c r="B705" s="66" t="s">
        <v>626</v>
      </c>
      <c r="C705" s="71">
        <v>162</v>
      </c>
      <c r="D705" s="72">
        <v>3451424.07</v>
      </c>
      <c r="E705" s="72">
        <v>207085.44</v>
      </c>
      <c r="F705" s="73">
        <v>2.67529402399067E-4</v>
      </c>
    </row>
    <row r="706" spans="1:6" x14ac:dyDescent="0.2">
      <c r="A706" s="66" t="s">
        <v>618</v>
      </c>
      <c r="B706" s="66" t="s">
        <v>443</v>
      </c>
      <c r="C706" s="71">
        <v>112</v>
      </c>
      <c r="D706" s="72">
        <v>2486896.9900000002</v>
      </c>
      <c r="E706" s="72">
        <v>149213.81</v>
      </c>
      <c r="F706" s="73">
        <v>1.9276623899289067E-4</v>
      </c>
    </row>
    <row r="707" spans="1:6" x14ac:dyDescent="0.2">
      <c r="A707" s="66" t="s">
        <v>618</v>
      </c>
      <c r="B707" s="66" t="s">
        <v>627</v>
      </c>
      <c r="C707" s="71">
        <v>105</v>
      </c>
      <c r="D707" s="72">
        <v>3282909.88</v>
      </c>
      <c r="E707" s="72">
        <v>196974.59</v>
      </c>
      <c r="F707" s="73">
        <v>2.544674041328122E-4</v>
      </c>
    </row>
    <row r="708" spans="1:6" x14ac:dyDescent="0.2">
      <c r="A708" s="66" t="s">
        <v>618</v>
      </c>
      <c r="B708" s="66" t="s">
        <v>248</v>
      </c>
      <c r="C708" s="71">
        <v>85</v>
      </c>
      <c r="D708" s="72">
        <v>2608131.0499999998</v>
      </c>
      <c r="E708" s="72">
        <v>156206.23000000001</v>
      </c>
      <c r="F708" s="73">
        <v>2.0179960195613564E-4</v>
      </c>
    </row>
    <row r="709" spans="1:6" x14ac:dyDescent="0.2">
      <c r="A709" s="66" t="s">
        <v>618</v>
      </c>
      <c r="B709" s="66" t="s">
        <v>51</v>
      </c>
      <c r="C709" s="71">
        <v>117</v>
      </c>
      <c r="D709" s="72">
        <v>8527006.1600000001</v>
      </c>
      <c r="E709" s="72">
        <v>511620.37</v>
      </c>
      <c r="F709" s="73">
        <v>6.6095178802184028E-4</v>
      </c>
    </row>
    <row r="710" spans="1:6" x14ac:dyDescent="0.2">
      <c r="A710" s="66" t="s">
        <v>618</v>
      </c>
      <c r="B710" s="66" t="s">
        <v>52</v>
      </c>
      <c r="C710" s="71">
        <v>29863</v>
      </c>
      <c r="D710" s="72">
        <v>2822435786.5300002</v>
      </c>
      <c r="E710" s="72">
        <v>168732344.03999999</v>
      </c>
      <c r="F710" s="73">
        <v>0.21798182994620466</v>
      </c>
    </row>
    <row r="711" spans="1:6" x14ac:dyDescent="0.2">
      <c r="A711" s="66" t="s">
        <v>629</v>
      </c>
      <c r="B711" s="66" t="s">
        <v>630</v>
      </c>
      <c r="C711" s="71">
        <v>3040</v>
      </c>
      <c r="D711" s="72">
        <v>354906543.80000001</v>
      </c>
      <c r="E711" s="72">
        <v>21222572.32</v>
      </c>
      <c r="F711" s="73">
        <v>2.7417002808795155E-2</v>
      </c>
    </row>
    <row r="712" spans="1:6" x14ac:dyDescent="0.2">
      <c r="A712" s="66" t="s">
        <v>629</v>
      </c>
      <c r="B712" s="66" t="s">
        <v>631</v>
      </c>
      <c r="C712" s="71">
        <v>206</v>
      </c>
      <c r="D712" s="72">
        <v>9195250.0500000007</v>
      </c>
      <c r="E712" s="72">
        <v>547967.85</v>
      </c>
      <c r="F712" s="73">
        <v>7.0790834664378902E-4</v>
      </c>
    </row>
    <row r="713" spans="1:6" x14ac:dyDescent="0.2">
      <c r="A713" s="66" t="s">
        <v>629</v>
      </c>
      <c r="B713" s="66" t="s">
        <v>632</v>
      </c>
      <c r="C713" s="71">
        <v>147</v>
      </c>
      <c r="D713" s="72">
        <v>3953256.69</v>
      </c>
      <c r="E713" s="72">
        <v>237195.42</v>
      </c>
      <c r="F713" s="73">
        <v>3.0642786361221582E-4</v>
      </c>
    </row>
    <row r="714" spans="1:6" x14ac:dyDescent="0.2">
      <c r="A714" s="66" t="s">
        <v>629</v>
      </c>
      <c r="B714" s="66" t="s">
        <v>633</v>
      </c>
      <c r="C714" s="71">
        <v>143</v>
      </c>
      <c r="D714" s="72">
        <v>4805469.09</v>
      </c>
      <c r="E714" s="72">
        <v>274029.21999999997</v>
      </c>
      <c r="F714" s="73">
        <v>3.5401268899678531E-4</v>
      </c>
    </row>
    <row r="715" spans="1:6" x14ac:dyDescent="0.2">
      <c r="A715" s="66" t="s">
        <v>629</v>
      </c>
      <c r="B715" s="66" t="s">
        <v>636</v>
      </c>
      <c r="C715" s="71">
        <v>123</v>
      </c>
      <c r="D715" s="72">
        <v>1496975.21</v>
      </c>
      <c r="E715" s="72">
        <v>89818.54</v>
      </c>
      <c r="F715" s="73">
        <v>1.1603471654287569E-4</v>
      </c>
    </row>
    <row r="716" spans="1:6" x14ac:dyDescent="0.2">
      <c r="A716" s="66" t="s">
        <v>629</v>
      </c>
      <c r="B716" s="66" t="s">
        <v>637</v>
      </c>
      <c r="C716" s="71">
        <v>122</v>
      </c>
      <c r="D716" s="72">
        <v>2057848.37</v>
      </c>
      <c r="E716" s="72">
        <v>123429.98</v>
      </c>
      <c r="F716" s="73">
        <v>1.5945664160420351E-4</v>
      </c>
    </row>
    <row r="717" spans="1:6" x14ac:dyDescent="0.2">
      <c r="A717" s="66" t="s">
        <v>629</v>
      </c>
      <c r="B717" s="66" t="s">
        <v>634</v>
      </c>
      <c r="C717" s="71">
        <v>111</v>
      </c>
      <c r="D717" s="72">
        <v>2746864.75</v>
      </c>
      <c r="E717" s="72">
        <v>164811.92000000001</v>
      </c>
      <c r="F717" s="73">
        <v>2.1291711510883064E-4</v>
      </c>
    </row>
    <row r="718" spans="1:6" x14ac:dyDescent="0.2">
      <c r="A718" s="66" t="s">
        <v>629</v>
      </c>
      <c r="B718" s="66" t="s">
        <v>638</v>
      </c>
      <c r="C718" s="71">
        <v>94</v>
      </c>
      <c r="D718" s="72">
        <v>3365190.28</v>
      </c>
      <c r="E718" s="72">
        <v>201911.45</v>
      </c>
      <c r="F718" s="73">
        <v>2.6084523159150682E-4</v>
      </c>
    </row>
    <row r="719" spans="1:6" x14ac:dyDescent="0.2">
      <c r="A719" s="66" t="s">
        <v>629</v>
      </c>
      <c r="B719" s="66" t="s">
        <v>639</v>
      </c>
      <c r="C719" s="71">
        <v>84</v>
      </c>
      <c r="D719" s="72">
        <v>885339.72</v>
      </c>
      <c r="E719" s="72">
        <v>53120.42</v>
      </c>
      <c r="F719" s="73">
        <v>6.8625173347713124E-5</v>
      </c>
    </row>
    <row r="720" spans="1:6" x14ac:dyDescent="0.2">
      <c r="A720" s="66" t="s">
        <v>629</v>
      </c>
      <c r="B720" s="66" t="s">
        <v>635</v>
      </c>
      <c r="C720" s="71">
        <v>77</v>
      </c>
      <c r="D720" s="72">
        <v>1466518.81</v>
      </c>
      <c r="E720" s="72">
        <v>87638.79</v>
      </c>
      <c r="F720" s="73">
        <v>1.1321874254258207E-4</v>
      </c>
    </row>
    <row r="721" spans="1:6" x14ac:dyDescent="0.2">
      <c r="A721" s="66" t="s">
        <v>629</v>
      </c>
      <c r="B721" s="66" t="s">
        <v>640</v>
      </c>
      <c r="C721" s="71">
        <v>55</v>
      </c>
      <c r="D721" s="72">
        <v>937008.33</v>
      </c>
      <c r="E721" s="72">
        <v>56167.79</v>
      </c>
      <c r="F721" s="73">
        <v>7.2562007704531472E-5</v>
      </c>
    </row>
    <row r="722" spans="1:6" x14ac:dyDescent="0.2">
      <c r="A722" s="66" t="s">
        <v>629</v>
      </c>
      <c r="B722" s="66" t="s">
        <v>641</v>
      </c>
      <c r="C722" s="71">
        <v>24</v>
      </c>
      <c r="D722" s="72">
        <v>2882796.41</v>
      </c>
      <c r="E722" s="72">
        <v>172755.22</v>
      </c>
      <c r="F722" s="73">
        <v>2.2317890030278971E-4</v>
      </c>
    </row>
    <row r="723" spans="1:6" x14ac:dyDescent="0.2">
      <c r="A723" s="66" t="s">
        <v>629</v>
      </c>
      <c r="B723" s="66" t="s">
        <v>366</v>
      </c>
      <c r="C723" s="71">
        <v>20</v>
      </c>
      <c r="D723" s="72">
        <v>403651.7</v>
      </c>
      <c r="E723" s="72">
        <v>24219.1</v>
      </c>
      <c r="F723" s="73">
        <v>3.1288155022599571E-5</v>
      </c>
    </row>
    <row r="724" spans="1:6" x14ac:dyDescent="0.2">
      <c r="A724" s="66" t="s">
        <v>629</v>
      </c>
      <c r="B724" s="66" t="s">
        <v>642</v>
      </c>
      <c r="C724" s="71">
        <v>20</v>
      </c>
      <c r="D724" s="72">
        <v>943756.33</v>
      </c>
      <c r="E724" s="72">
        <v>56625.39</v>
      </c>
      <c r="F724" s="73">
        <v>7.3153171692389875E-5</v>
      </c>
    </row>
    <row r="725" spans="1:6" x14ac:dyDescent="0.2">
      <c r="A725" s="66" t="s">
        <v>629</v>
      </c>
      <c r="B725" s="66" t="s">
        <v>51</v>
      </c>
      <c r="C725" s="71">
        <v>128</v>
      </c>
      <c r="D725" s="72">
        <v>1379312.58</v>
      </c>
      <c r="E725" s="72">
        <v>82758.78</v>
      </c>
      <c r="F725" s="73">
        <v>1.0691435842459931E-4</v>
      </c>
    </row>
    <row r="726" spans="1:6" x14ac:dyDescent="0.2">
      <c r="A726" s="66" t="s">
        <v>629</v>
      </c>
      <c r="B726" s="66" t="s">
        <v>52</v>
      </c>
      <c r="C726" s="71">
        <v>4394</v>
      </c>
      <c r="D726" s="72">
        <v>391425782.12</v>
      </c>
      <c r="E726" s="72">
        <v>23395022.190000001</v>
      </c>
      <c r="F726" s="73">
        <v>3.0223545921932569E-2</v>
      </c>
    </row>
    <row r="727" spans="1:6" x14ac:dyDescent="0.2">
      <c r="A727" s="66" t="s">
        <v>643</v>
      </c>
      <c r="B727" s="66" t="s">
        <v>644</v>
      </c>
      <c r="C727" s="71">
        <v>770</v>
      </c>
      <c r="D727" s="72">
        <v>36400330.030000001</v>
      </c>
      <c r="E727" s="72">
        <v>2174770.83</v>
      </c>
      <c r="F727" s="73">
        <v>2.8095415134198856E-3</v>
      </c>
    </row>
    <row r="728" spans="1:6" x14ac:dyDescent="0.2">
      <c r="A728" s="66" t="s">
        <v>643</v>
      </c>
      <c r="B728" s="66" t="s">
        <v>645</v>
      </c>
      <c r="C728" s="71">
        <v>311</v>
      </c>
      <c r="D728" s="72">
        <v>7486868.4299999997</v>
      </c>
      <c r="E728" s="72">
        <v>449193.58</v>
      </c>
      <c r="F728" s="73">
        <v>5.8030390750261093E-4</v>
      </c>
    </row>
    <row r="729" spans="1:6" x14ac:dyDescent="0.2">
      <c r="A729" s="66" t="s">
        <v>643</v>
      </c>
      <c r="B729" s="66" t="s">
        <v>646</v>
      </c>
      <c r="C729" s="71">
        <v>259</v>
      </c>
      <c r="D729" s="72">
        <v>11248788.26</v>
      </c>
      <c r="E729" s="72">
        <v>674112.4</v>
      </c>
      <c r="F729" s="73">
        <v>8.7087188515909571E-4</v>
      </c>
    </row>
    <row r="730" spans="1:6" x14ac:dyDescent="0.2">
      <c r="A730" s="66" t="s">
        <v>643</v>
      </c>
      <c r="B730" s="66" t="s">
        <v>647</v>
      </c>
      <c r="C730" s="71">
        <v>30</v>
      </c>
      <c r="D730" s="72">
        <v>263014.09000000003</v>
      </c>
      <c r="E730" s="72">
        <v>15780.86</v>
      </c>
      <c r="F730" s="73">
        <v>2.0386967066073503E-5</v>
      </c>
    </row>
    <row r="731" spans="1:6" x14ac:dyDescent="0.2">
      <c r="A731" s="66" t="s">
        <v>643</v>
      </c>
      <c r="B731" s="66" t="s">
        <v>422</v>
      </c>
      <c r="C731" s="71">
        <v>24</v>
      </c>
      <c r="D731" s="72">
        <v>719860.51</v>
      </c>
      <c r="E731" s="72">
        <v>43191.64</v>
      </c>
      <c r="F731" s="73">
        <v>5.5798387553637941E-5</v>
      </c>
    </row>
    <row r="732" spans="1:6" x14ac:dyDescent="0.2">
      <c r="A732" s="66" t="s">
        <v>643</v>
      </c>
      <c r="B732" s="66" t="s">
        <v>648</v>
      </c>
      <c r="C732" s="71">
        <v>23</v>
      </c>
      <c r="D732" s="72">
        <v>280367.83</v>
      </c>
      <c r="E732" s="72">
        <v>16822.080000000002</v>
      </c>
      <c r="F732" s="73">
        <v>2.1732097676733317E-5</v>
      </c>
    </row>
    <row r="733" spans="1:6" x14ac:dyDescent="0.2">
      <c r="A733" s="66" t="s">
        <v>643</v>
      </c>
      <c r="B733" s="66" t="s">
        <v>649</v>
      </c>
      <c r="C733" s="71">
        <v>17</v>
      </c>
      <c r="D733" s="72">
        <v>66078.09</v>
      </c>
      <c r="E733" s="72">
        <v>3964.69</v>
      </c>
      <c r="F733" s="73">
        <v>5.1219011167446481E-6</v>
      </c>
    </row>
    <row r="734" spans="1:6" x14ac:dyDescent="0.2">
      <c r="A734" s="66" t="s">
        <v>643</v>
      </c>
      <c r="B734" s="66" t="s">
        <v>51</v>
      </c>
      <c r="C734" s="71">
        <v>67</v>
      </c>
      <c r="D734" s="72">
        <v>386254.65</v>
      </c>
      <c r="E734" s="72">
        <v>23175.27</v>
      </c>
      <c r="F734" s="73">
        <v>2.9939652606851669E-5</v>
      </c>
    </row>
    <row r="735" spans="1:6" x14ac:dyDescent="0.2">
      <c r="A735" s="66" t="s">
        <v>643</v>
      </c>
      <c r="B735" s="66" t="s">
        <v>52</v>
      </c>
      <c r="C735" s="71">
        <v>1501</v>
      </c>
      <c r="D735" s="72">
        <v>56851561.890000001</v>
      </c>
      <c r="E735" s="72">
        <v>3401011.35</v>
      </c>
      <c r="F735" s="73">
        <v>4.3936963121016335E-3</v>
      </c>
    </row>
    <row r="736" spans="1:6" x14ac:dyDescent="0.2">
      <c r="A736" s="66" t="s">
        <v>650</v>
      </c>
      <c r="B736" s="66" t="s">
        <v>651</v>
      </c>
      <c r="C736" s="71">
        <v>305</v>
      </c>
      <c r="D736" s="72">
        <v>6252188.6299999999</v>
      </c>
      <c r="E736" s="72">
        <v>373629.26</v>
      </c>
      <c r="F736" s="73">
        <v>4.8268392334393774E-4</v>
      </c>
    </row>
    <row r="737" spans="1:6" x14ac:dyDescent="0.2">
      <c r="A737" s="66" t="s">
        <v>650</v>
      </c>
      <c r="B737" s="66" t="s">
        <v>652</v>
      </c>
      <c r="C737" s="71">
        <v>56</v>
      </c>
      <c r="D737" s="72">
        <v>1023360.1</v>
      </c>
      <c r="E737" s="72">
        <v>61331.839999999997</v>
      </c>
      <c r="F737" s="73">
        <v>7.9233337231411299E-5</v>
      </c>
    </row>
    <row r="738" spans="1:6" x14ac:dyDescent="0.2">
      <c r="A738" s="66" t="s">
        <v>650</v>
      </c>
      <c r="B738" s="66" t="s">
        <v>654</v>
      </c>
      <c r="C738" s="71">
        <v>19</v>
      </c>
      <c r="D738" s="72">
        <v>338643.29</v>
      </c>
      <c r="E738" s="72">
        <v>20318.62</v>
      </c>
      <c r="F738" s="73">
        <v>2.6249205478539341E-5</v>
      </c>
    </row>
    <row r="739" spans="1:6" x14ac:dyDescent="0.2">
      <c r="A739" s="66" t="s">
        <v>650</v>
      </c>
      <c r="B739" s="66" t="s">
        <v>655</v>
      </c>
      <c r="C739" s="71">
        <v>17</v>
      </c>
      <c r="D739" s="72">
        <v>142278.48000000001</v>
      </c>
      <c r="E739" s="72">
        <v>8536.7199999999993</v>
      </c>
      <c r="F739" s="73">
        <v>1.1028412234332665E-5</v>
      </c>
    </row>
    <row r="740" spans="1:6" x14ac:dyDescent="0.2">
      <c r="A740" s="66" t="s">
        <v>650</v>
      </c>
      <c r="B740" s="66" t="s">
        <v>653</v>
      </c>
      <c r="C740" s="71">
        <v>16</v>
      </c>
      <c r="D740" s="72">
        <v>53123.92</v>
      </c>
      <c r="E740" s="72">
        <v>3187.43</v>
      </c>
      <c r="F740" s="73">
        <v>4.1177749777524583E-6</v>
      </c>
    </row>
    <row r="741" spans="1:6" x14ac:dyDescent="0.2">
      <c r="A741" s="66" t="s">
        <v>650</v>
      </c>
      <c r="B741" s="66" t="s">
        <v>51</v>
      </c>
      <c r="C741" s="71">
        <v>91</v>
      </c>
      <c r="D741" s="72">
        <v>293871.46999999997</v>
      </c>
      <c r="E741" s="72">
        <v>17605.29</v>
      </c>
      <c r="F741" s="73">
        <v>2.2743910497822881E-5</v>
      </c>
    </row>
    <row r="742" spans="1:6" x14ac:dyDescent="0.2">
      <c r="A742" s="66" t="s">
        <v>650</v>
      </c>
      <c r="B742" s="66" t="s">
        <v>52</v>
      </c>
      <c r="C742" s="71">
        <v>504</v>
      </c>
      <c r="D742" s="72">
        <v>8103465.8899999997</v>
      </c>
      <c r="E742" s="72">
        <v>484609.16</v>
      </c>
      <c r="F742" s="73">
        <v>6.2605656376379633E-4</v>
      </c>
    </row>
    <row r="743" spans="1:6" x14ac:dyDescent="0.2">
      <c r="A743" s="66" t="s">
        <v>656</v>
      </c>
      <c r="B743" s="66" t="s">
        <v>657</v>
      </c>
      <c r="C743" s="71">
        <v>263</v>
      </c>
      <c r="D743" s="72">
        <v>7908531.1799999997</v>
      </c>
      <c r="E743" s="72">
        <v>474107.34</v>
      </c>
      <c r="F743" s="73">
        <v>6.124894794303804E-4</v>
      </c>
    </row>
    <row r="744" spans="1:6" x14ac:dyDescent="0.2">
      <c r="A744" s="66" t="s">
        <v>656</v>
      </c>
      <c r="B744" s="66" t="s">
        <v>658</v>
      </c>
      <c r="C744" s="71">
        <v>194</v>
      </c>
      <c r="D744" s="72">
        <v>4157242.79</v>
      </c>
      <c r="E744" s="72">
        <v>247642.43</v>
      </c>
      <c r="F744" s="73">
        <v>3.1992414003878192E-4</v>
      </c>
    </row>
    <row r="745" spans="1:6" x14ac:dyDescent="0.2">
      <c r="A745" s="66" t="s">
        <v>656</v>
      </c>
      <c r="B745" s="66" t="s">
        <v>659</v>
      </c>
      <c r="C745" s="71">
        <v>159</v>
      </c>
      <c r="D745" s="72">
        <v>3853004.56</v>
      </c>
      <c r="E745" s="72">
        <v>231180.28</v>
      </c>
      <c r="F745" s="73">
        <v>2.9865702849436916E-4</v>
      </c>
    </row>
    <row r="746" spans="1:6" x14ac:dyDescent="0.2">
      <c r="A746" s="66" t="s">
        <v>656</v>
      </c>
      <c r="B746" s="66" t="s">
        <v>660</v>
      </c>
      <c r="C746" s="71">
        <v>96</v>
      </c>
      <c r="D746" s="72">
        <v>2925238.58</v>
      </c>
      <c r="E746" s="72">
        <v>175514.32</v>
      </c>
      <c r="F746" s="73">
        <v>2.2674332460108547E-4</v>
      </c>
    </row>
    <row r="747" spans="1:6" x14ac:dyDescent="0.2">
      <c r="A747" s="66" t="s">
        <v>656</v>
      </c>
      <c r="B747" s="66" t="s">
        <v>661</v>
      </c>
      <c r="C747" s="71">
        <v>81</v>
      </c>
      <c r="D747" s="72">
        <v>1474546.55</v>
      </c>
      <c r="E747" s="72">
        <v>88472.83</v>
      </c>
      <c r="F747" s="73">
        <v>1.1429622159073204E-4</v>
      </c>
    </row>
    <row r="748" spans="1:6" x14ac:dyDescent="0.2">
      <c r="A748" s="66" t="s">
        <v>656</v>
      </c>
      <c r="B748" s="66" t="s">
        <v>663</v>
      </c>
      <c r="C748" s="71">
        <v>35</v>
      </c>
      <c r="D748" s="72">
        <v>1498533.33</v>
      </c>
      <c r="E748" s="72">
        <v>89912</v>
      </c>
      <c r="F748" s="73">
        <v>1.1615545558637493E-4</v>
      </c>
    </row>
    <row r="749" spans="1:6" x14ac:dyDescent="0.2">
      <c r="A749" s="66" t="s">
        <v>656</v>
      </c>
      <c r="B749" s="66" t="s">
        <v>662</v>
      </c>
      <c r="C749" s="71">
        <v>31</v>
      </c>
      <c r="D749" s="72">
        <v>476804.25</v>
      </c>
      <c r="E749" s="72">
        <v>28608.27</v>
      </c>
      <c r="F749" s="73">
        <v>3.6958433083326167E-5</v>
      </c>
    </row>
    <row r="750" spans="1:6" x14ac:dyDescent="0.2">
      <c r="A750" s="66" t="s">
        <v>656</v>
      </c>
      <c r="B750" s="66" t="s">
        <v>141</v>
      </c>
      <c r="C750" s="71">
        <v>19</v>
      </c>
      <c r="D750" s="72">
        <v>327256.45</v>
      </c>
      <c r="E750" s="72">
        <v>19635.400000000001</v>
      </c>
      <c r="F750" s="73">
        <v>2.5366567673065958E-5</v>
      </c>
    </row>
    <row r="751" spans="1:6" x14ac:dyDescent="0.2">
      <c r="A751" s="66" t="s">
        <v>656</v>
      </c>
      <c r="B751" s="66" t="s">
        <v>51</v>
      </c>
      <c r="C751" s="71">
        <v>90</v>
      </c>
      <c r="D751" s="72">
        <v>415894.45</v>
      </c>
      <c r="E751" s="72">
        <v>24953.67</v>
      </c>
      <c r="F751" s="73">
        <v>3.22371308323923E-5</v>
      </c>
    </row>
    <row r="752" spans="1:6" x14ac:dyDescent="0.2">
      <c r="A752" s="66" t="s">
        <v>656</v>
      </c>
      <c r="B752" s="66" t="s">
        <v>52</v>
      </c>
      <c r="C752" s="71">
        <v>968</v>
      </c>
      <c r="D752" s="72">
        <v>23037052.140000001</v>
      </c>
      <c r="E752" s="72">
        <v>1380026.53</v>
      </c>
      <c r="F752" s="73">
        <v>1.782827768411715E-3</v>
      </c>
    </row>
    <row r="753" spans="1:6" x14ac:dyDescent="0.2">
      <c r="A753" s="66" t="s">
        <v>664</v>
      </c>
      <c r="B753" s="66" t="s">
        <v>665</v>
      </c>
      <c r="C753" s="71">
        <v>6104</v>
      </c>
      <c r="D753" s="72">
        <v>665454952.26999998</v>
      </c>
      <c r="E753" s="72">
        <v>39851260.219999999</v>
      </c>
      <c r="F753" s="73">
        <v>5.1483019914419427E-2</v>
      </c>
    </row>
    <row r="754" spans="1:6" x14ac:dyDescent="0.2">
      <c r="A754" s="66" t="s">
        <v>664</v>
      </c>
      <c r="B754" s="66" t="s">
        <v>666</v>
      </c>
      <c r="C754" s="71">
        <v>2023</v>
      </c>
      <c r="D754" s="72">
        <v>120014555.33</v>
      </c>
      <c r="E754" s="72">
        <v>7167303.9699999997</v>
      </c>
      <c r="F754" s="73">
        <v>9.2592919517014826E-3</v>
      </c>
    </row>
    <row r="755" spans="1:6" x14ac:dyDescent="0.2">
      <c r="A755" s="66" t="s">
        <v>664</v>
      </c>
      <c r="B755" s="66" t="s">
        <v>667</v>
      </c>
      <c r="C755" s="71">
        <v>530</v>
      </c>
      <c r="D755" s="72">
        <v>20064518.25</v>
      </c>
      <c r="E755" s="72">
        <v>1203031.68</v>
      </c>
      <c r="F755" s="73">
        <v>1.5541717776853146E-3</v>
      </c>
    </row>
    <row r="756" spans="1:6" x14ac:dyDescent="0.2">
      <c r="A756" s="66" t="s">
        <v>664</v>
      </c>
      <c r="B756" s="66" t="s">
        <v>668</v>
      </c>
      <c r="C756" s="71">
        <v>312</v>
      </c>
      <c r="D756" s="72">
        <v>10853328.119999999</v>
      </c>
      <c r="E756" s="72">
        <v>643856.80000000005</v>
      </c>
      <c r="F756" s="73">
        <v>8.3178530047585961E-4</v>
      </c>
    </row>
    <row r="757" spans="1:6" x14ac:dyDescent="0.2">
      <c r="A757" s="66" t="s">
        <v>664</v>
      </c>
      <c r="B757" s="66" t="s">
        <v>669</v>
      </c>
      <c r="C757" s="71">
        <v>198</v>
      </c>
      <c r="D757" s="72">
        <v>20098458.260000002</v>
      </c>
      <c r="E757" s="72">
        <v>1203211.07</v>
      </c>
      <c r="F757" s="73">
        <v>1.5544035279208522E-3</v>
      </c>
    </row>
    <row r="758" spans="1:6" x14ac:dyDescent="0.2">
      <c r="A758" s="66" t="s">
        <v>664</v>
      </c>
      <c r="B758" s="66" t="s">
        <v>579</v>
      </c>
      <c r="C758" s="71">
        <v>194</v>
      </c>
      <c r="D758" s="72">
        <v>5237925</v>
      </c>
      <c r="E758" s="72">
        <v>314275.51</v>
      </c>
      <c r="F758" s="73">
        <v>4.0600603972428966E-4</v>
      </c>
    </row>
    <row r="759" spans="1:6" x14ac:dyDescent="0.2">
      <c r="A759" s="66" t="s">
        <v>664</v>
      </c>
      <c r="B759" s="66" t="s">
        <v>670</v>
      </c>
      <c r="C759" s="71">
        <v>90</v>
      </c>
      <c r="D759" s="72">
        <v>1642413.68</v>
      </c>
      <c r="E759" s="72">
        <v>98403.36</v>
      </c>
      <c r="F759" s="73">
        <v>1.271252681736594E-4</v>
      </c>
    </row>
    <row r="760" spans="1:6" x14ac:dyDescent="0.2">
      <c r="A760" s="66" t="s">
        <v>664</v>
      </c>
      <c r="B760" s="66" t="s">
        <v>672</v>
      </c>
      <c r="C760" s="71">
        <v>58</v>
      </c>
      <c r="D760" s="72">
        <v>589324.43000000005</v>
      </c>
      <c r="E760" s="72">
        <v>35359.46</v>
      </c>
      <c r="F760" s="73">
        <v>4.5680155992394792E-5</v>
      </c>
    </row>
    <row r="761" spans="1:6" x14ac:dyDescent="0.2">
      <c r="A761" s="66" t="s">
        <v>664</v>
      </c>
      <c r="B761" s="66" t="s">
        <v>673</v>
      </c>
      <c r="C761" s="71">
        <v>56</v>
      </c>
      <c r="D761" s="72">
        <v>714894.41</v>
      </c>
      <c r="E761" s="72">
        <v>42838.61</v>
      </c>
      <c r="F761" s="73">
        <v>5.5342315388791675E-5</v>
      </c>
    </row>
    <row r="762" spans="1:6" x14ac:dyDescent="0.2">
      <c r="A762" s="66" t="s">
        <v>664</v>
      </c>
      <c r="B762" s="66" t="s">
        <v>671</v>
      </c>
      <c r="C762" s="71">
        <v>45</v>
      </c>
      <c r="D762" s="72">
        <v>3498156.14</v>
      </c>
      <c r="E762" s="72">
        <v>209889.38</v>
      </c>
      <c r="F762" s="73">
        <v>2.71151754567152E-4</v>
      </c>
    </row>
    <row r="763" spans="1:6" x14ac:dyDescent="0.2">
      <c r="A763" s="66" t="s">
        <v>664</v>
      </c>
      <c r="B763" s="66" t="s">
        <v>51</v>
      </c>
      <c r="C763" s="71">
        <v>174</v>
      </c>
      <c r="D763" s="72">
        <v>4702742.38</v>
      </c>
      <c r="E763" s="72">
        <v>282164.58</v>
      </c>
      <c r="F763" s="73">
        <v>3.6452259253757157E-4</v>
      </c>
    </row>
    <row r="764" spans="1:6" x14ac:dyDescent="0.2">
      <c r="A764" s="66" t="s">
        <v>664</v>
      </c>
      <c r="B764" s="66" t="s">
        <v>52</v>
      </c>
      <c r="C764" s="71">
        <v>9784</v>
      </c>
      <c r="D764" s="72">
        <v>852871268.26999998</v>
      </c>
      <c r="E764" s="72">
        <v>51051594.630000003</v>
      </c>
      <c r="F764" s="73">
        <v>6.5952500585668011E-2</v>
      </c>
    </row>
    <row r="765" spans="1:6" x14ac:dyDescent="0.2">
      <c r="A765" s="66" t="s">
        <v>641</v>
      </c>
      <c r="B765" s="66" t="s">
        <v>674</v>
      </c>
      <c r="C765" s="71">
        <v>603</v>
      </c>
      <c r="D765" s="72">
        <v>23288779.809999999</v>
      </c>
      <c r="E765" s="72">
        <v>1395750.17</v>
      </c>
      <c r="F765" s="73">
        <v>1.8031408141417191E-3</v>
      </c>
    </row>
    <row r="766" spans="1:6" x14ac:dyDescent="0.2">
      <c r="A766" s="66" t="s">
        <v>641</v>
      </c>
      <c r="B766" s="66" t="s">
        <v>675</v>
      </c>
      <c r="C766" s="71">
        <v>76</v>
      </c>
      <c r="D766" s="72">
        <v>963875.42</v>
      </c>
      <c r="E766" s="72">
        <v>57817.24</v>
      </c>
      <c r="F766" s="73">
        <v>7.4692898088650901E-5</v>
      </c>
    </row>
    <row r="767" spans="1:6" x14ac:dyDescent="0.2">
      <c r="A767" s="66" t="s">
        <v>641</v>
      </c>
      <c r="B767" s="66" t="s">
        <v>676</v>
      </c>
      <c r="C767" s="71">
        <v>57</v>
      </c>
      <c r="D767" s="72">
        <v>1297325.8999999999</v>
      </c>
      <c r="E767" s="72">
        <v>77839.570000000007</v>
      </c>
      <c r="F767" s="73">
        <v>1.00559332636328E-4</v>
      </c>
    </row>
    <row r="768" spans="1:6" x14ac:dyDescent="0.2">
      <c r="A768" s="66" t="s">
        <v>641</v>
      </c>
      <c r="B768" s="66" t="s">
        <v>679</v>
      </c>
      <c r="C768" s="71">
        <v>50</v>
      </c>
      <c r="D768" s="72">
        <v>494538.44</v>
      </c>
      <c r="E768" s="72">
        <v>29672.27</v>
      </c>
      <c r="F768" s="73">
        <v>3.833299270544449E-5</v>
      </c>
    </row>
    <row r="769" spans="1:6" x14ac:dyDescent="0.2">
      <c r="A769" s="66" t="s">
        <v>641</v>
      </c>
      <c r="B769" s="66" t="s">
        <v>680</v>
      </c>
      <c r="C769" s="71">
        <v>37</v>
      </c>
      <c r="D769" s="72">
        <v>794755.17</v>
      </c>
      <c r="E769" s="72">
        <v>47685.3</v>
      </c>
      <c r="F769" s="73">
        <v>6.1603654087029141E-5</v>
      </c>
    </row>
    <row r="770" spans="1:6" x14ac:dyDescent="0.2">
      <c r="A770" s="66" t="s">
        <v>641</v>
      </c>
      <c r="B770" s="66" t="s">
        <v>678</v>
      </c>
      <c r="C770" s="71">
        <v>35</v>
      </c>
      <c r="D770" s="72">
        <v>861476.45</v>
      </c>
      <c r="E770" s="72">
        <v>51688.59</v>
      </c>
      <c r="F770" s="73">
        <v>6.6775421746455898E-5</v>
      </c>
    </row>
    <row r="771" spans="1:6" x14ac:dyDescent="0.2">
      <c r="A771" s="66" t="s">
        <v>641</v>
      </c>
      <c r="B771" s="66" t="s">
        <v>677</v>
      </c>
      <c r="C771" s="71">
        <v>33</v>
      </c>
      <c r="D771" s="72">
        <v>1510199.96</v>
      </c>
      <c r="E771" s="72">
        <v>90612.01</v>
      </c>
      <c r="F771" s="73">
        <v>1.1705978404603569E-4</v>
      </c>
    </row>
    <row r="772" spans="1:6" x14ac:dyDescent="0.2">
      <c r="A772" s="66" t="s">
        <v>641</v>
      </c>
      <c r="B772" s="66" t="s">
        <v>641</v>
      </c>
      <c r="C772" s="71">
        <v>25</v>
      </c>
      <c r="D772" s="72">
        <v>187928.38</v>
      </c>
      <c r="E772" s="72">
        <v>11275.73</v>
      </c>
      <c r="F772" s="73">
        <v>1.4566882676605517E-5</v>
      </c>
    </row>
    <row r="773" spans="1:6" x14ac:dyDescent="0.2">
      <c r="A773" s="66" t="s">
        <v>641</v>
      </c>
      <c r="B773" s="66" t="s">
        <v>51</v>
      </c>
      <c r="C773" s="71">
        <v>72</v>
      </c>
      <c r="D773" s="72">
        <v>1012311.86</v>
      </c>
      <c r="E773" s="72">
        <v>60738.720000000001</v>
      </c>
      <c r="F773" s="73">
        <v>7.8467097754840985E-5</v>
      </c>
    </row>
    <row r="774" spans="1:6" x14ac:dyDescent="0.2">
      <c r="A774" s="66" t="s">
        <v>641</v>
      </c>
      <c r="B774" s="66" t="s">
        <v>52</v>
      </c>
      <c r="C774" s="71">
        <v>988</v>
      </c>
      <c r="D774" s="72">
        <v>30411191.390000001</v>
      </c>
      <c r="E774" s="72">
        <v>1823079.61</v>
      </c>
      <c r="F774" s="73">
        <v>2.3551988908019033E-3</v>
      </c>
    </row>
    <row r="775" spans="1:6" x14ac:dyDescent="0.2">
      <c r="A775" s="66" t="s">
        <v>681</v>
      </c>
      <c r="B775" s="66" t="s">
        <v>682</v>
      </c>
      <c r="C775" s="71">
        <v>862</v>
      </c>
      <c r="D775" s="72">
        <v>65579481.57</v>
      </c>
      <c r="E775" s="72">
        <v>3928600.79</v>
      </c>
      <c r="F775" s="73">
        <v>5.0752782118008996E-3</v>
      </c>
    </row>
    <row r="776" spans="1:6" x14ac:dyDescent="0.2">
      <c r="A776" s="66" t="s">
        <v>681</v>
      </c>
      <c r="B776" s="66" t="s">
        <v>683</v>
      </c>
      <c r="C776" s="71">
        <v>573</v>
      </c>
      <c r="D776" s="72">
        <v>38210837.600000001</v>
      </c>
      <c r="E776" s="72">
        <v>2286980.0099999998</v>
      </c>
      <c r="F776" s="73">
        <v>2.9545022352798545E-3</v>
      </c>
    </row>
    <row r="777" spans="1:6" x14ac:dyDescent="0.2">
      <c r="A777" s="66" t="s">
        <v>681</v>
      </c>
      <c r="B777" s="66" t="s">
        <v>684</v>
      </c>
      <c r="C777" s="71">
        <v>523</v>
      </c>
      <c r="D777" s="72">
        <v>27064358.359999999</v>
      </c>
      <c r="E777" s="72">
        <v>1618859.32</v>
      </c>
      <c r="F777" s="73">
        <v>2.0913709165055736E-3</v>
      </c>
    </row>
    <row r="778" spans="1:6" x14ac:dyDescent="0.2">
      <c r="A778" s="66" t="s">
        <v>681</v>
      </c>
      <c r="B778" s="66" t="s">
        <v>685</v>
      </c>
      <c r="C778" s="71">
        <v>291</v>
      </c>
      <c r="D778" s="72">
        <v>15556251.84</v>
      </c>
      <c r="E778" s="72">
        <v>933375.07</v>
      </c>
      <c r="F778" s="73">
        <v>1.2058079732273177E-3</v>
      </c>
    </row>
    <row r="779" spans="1:6" x14ac:dyDescent="0.2">
      <c r="A779" s="66" t="s">
        <v>681</v>
      </c>
      <c r="B779" s="66" t="s">
        <v>686</v>
      </c>
      <c r="C779" s="71">
        <v>264</v>
      </c>
      <c r="D779" s="72">
        <v>7897817.9800000004</v>
      </c>
      <c r="E779" s="72">
        <v>473869.08</v>
      </c>
      <c r="F779" s="73">
        <v>6.1218167625785597E-4</v>
      </c>
    </row>
    <row r="780" spans="1:6" x14ac:dyDescent="0.2">
      <c r="A780" s="66" t="s">
        <v>681</v>
      </c>
      <c r="B780" s="66" t="s">
        <v>687</v>
      </c>
      <c r="C780" s="71">
        <v>147</v>
      </c>
      <c r="D780" s="72">
        <v>3153413.35</v>
      </c>
      <c r="E780" s="72">
        <v>189204.8</v>
      </c>
      <c r="F780" s="73">
        <v>2.4442977292384721E-4</v>
      </c>
    </row>
    <row r="781" spans="1:6" x14ac:dyDescent="0.2">
      <c r="A781" s="66" t="s">
        <v>681</v>
      </c>
      <c r="B781" s="66" t="s">
        <v>690</v>
      </c>
      <c r="C781" s="71">
        <v>84</v>
      </c>
      <c r="D781" s="72">
        <v>2909294.41</v>
      </c>
      <c r="E781" s="72">
        <v>174557.64</v>
      </c>
      <c r="F781" s="73">
        <v>2.2550740947017557E-4</v>
      </c>
    </row>
    <row r="782" spans="1:6" x14ac:dyDescent="0.2">
      <c r="A782" s="66" t="s">
        <v>681</v>
      </c>
      <c r="B782" s="66" t="s">
        <v>688</v>
      </c>
      <c r="C782" s="71">
        <v>76</v>
      </c>
      <c r="D782" s="72">
        <v>1834441.86</v>
      </c>
      <c r="E782" s="72">
        <v>110066.5</v>
      </c>
      <c r="F782" s="73">
        <v>1.4219263782696119E-4</v>
      </c>
    </row>
    <row r="783" spans="1:6" x14ac:dyDescent="0.2">
      <c r="A783" s="66" t="s">
        <v>681</v>
      </c>
      <c r="B783" s="66" t="s">
        <v>689</v>
      </c>
      <c r="C783" s="71">
        <v>58</v>
      </c>
      <c r="D783" s="72">
        <v>1220456.3</v>
      </c>
      <c r="E783" s="72">
        <v>73227.37</v>
      </c>
      <c r="F783" s="73">
        <v>9.4600926725487618E-5</v>
      </c>
    </row>
    <row r="784" spans="1:6" x14ac:dyDescent="0.2">
      <c r="A784" s="66" t="s">
        <v>681</v>
      </c>
      <c r="B784" s="66" t="s">
        <v>691</v>
      </c>
      <c r="C784" s="71">
        <v>40</v>
      </c>
      <c r="D784" s="72">
        <v>1267162.19</v>
      </c>
      <c r="E784" s="72">
        <v>76029.73</v>
      </c>
      <c r="F784" s="73">
        <v>9.8221237724208977E-5</v>
      </c>
    </row>
    <row r="785" spans="1:6" x14ac:dyDescent="0.2">
      <c r="A785" s="66" t="s">
        <v>681</v>
      </c>
      <c r="B785" s="66" t="s">
        <v>692</v>
      </c>
      <c r="C785" s="71">
        <v>31</v>
      </c>
      <c r="D785" s="72">
        <v>1038825.67</v>
      </c>
      <c r="E785" s="72">
        <v>62329.52</v>
      </c>
      <c r="F785" s="73">
        <v>8.0522219415429171E-5</v>
      </c>
    </row>
    <row r="786" spans="1:6" x14ac:dyDescent="0.2">
      <c r="A786" s="66" t="s">
        <v>681</v>
      </c>
      <c r="B786" s="66" t="s">
        <v>583</v>
      </c>
      <c r="C786" s="71">
        <v>28</v>
      </c>
      <c r="D786" s="72">
        <v>332177.53999999998</v>
      </c>
      <c r="E786" s="72">
        <v>19803.560000000001</v>
      </c>
      <c r="F786" s="73">
        <v>2.5583810103569169E-5</v>
      </c>
    </row>
    <row r="787" spans="1:6" x14ac:dyDescent="0.2">
      <c r="A787" s="66" t="s">
        <v>681</v>
      </c>
      <c r="B787" s="66" t="s">
        <v>51</v>
      </c>
      <c r="C787" s="71">
        <v>69</v>
      </c>
      <c r="D787" s="72">
        <v>180237.41</v>
      </c>
      <c r="E787" s="72">
        <v>10814.25</v>
      </c>
      <c r="F787" s="73">
        <v>1.3970706196892017E-5</v>
      </c>
    </row>
    <row r="788" spans="1:6" x14ac:dyDescent="0.2">
      <c r="A788" s="66" t="s">
        <v>681</v>
      </c>
      <c r="B788" s="66" t="s">
        <v>52</v>
      </c>
      <c r="C788" s="71">
        <v>3046</v>
      </c>
      <c r="D788" s="72">
        <v>166244756.08000001</v>
      </c>
      <c r="E788" s="72">
        <v>9957717.6300000008</v>
      </c>
      <c r="F788" s="73">
        <v>1.2864169720539279E-2</v>
      </c>
    </row>
    <row r="789" spans="1:6" x14ac:dyDescent="0.2">
      <c r="A789" s="66" t="s">
        <v>693</v>
      </c>
      <c r="B789" s="66" t="s">
        <v>694</v>
      </c>
      <c r="C789" s="71">
        <v>3411</v>
      </c>
      <c r="D789" s="72">
        <v>304169463.25</v>
      </c>
      <c r="E789" s="72">
        <v>18193506.5</v>
      </c>
      <c r="F789" s="73">
        <v>2.3503815244029422E-2</v>
      </c>
    </row>
    <row r="790" spans="1:6" x14ac:dyDescent="0.2">
      <c r="A790" s="66" t="s">
        <v>693</v>
      </c>
      <c r="B790" s="66" t="s">
        <v>695</v>
      </c>
      <c r="C790" s="71">
        <v>516</v>
      </c>
      <c r="D790" s="72">
        <v>14620250.4</v>
      </c>
      <c r="E790" s="72">
        <v>877215.05</v>
      </c>
      <c r="F790" s="73">
        <v>1.13325600342529E-3</v>
      </c>
    </row>
    <row r="791" spans="1:6" x14ac:dyDescent="0.2">
      <c r="A791" s="66" t="s">
        <v>693</v>
      </c>
      <c r="B791" s="66" t="s">
        <v>696</v>
      </c>
      <c r="C791" s="71">
        <v>358</v>
      </c>
      <c r="D791" s="72">
        <v>11292659.67</v>
      </c>
      <c r="E791" s="72">
        <v>673930.31</v>
      </c>
      <c r="F791" s="73">
        <v>8.7063664684932924E-4</v>
      </c>
    </row>
    <row r="792" spans="1:6" x14ac:dyDescent="0.2">
      <c r="A792" s="66" t="s">
        <v>693</v>
      </c>
      <c r="B792" s="66" t="s">
        <v>697</v>
      </c>
      <c r="C792" s="71">
        <v>246</v>
      </c>
      <c r="D792" s="72">
        <v>5489847.46</v>
      </c>
      <c r="E792" s="72">
        <v>329390.90000000002</v>
      </c>
      <c r="F792" s="73">
        <v>4.2553329984324747E-4</v>
      </c>
    </row>
    <row r="793" spans="1:6" x14ac:dyDescent="0.2">
      <c r="A793" s="66" t="s">
        <v>693</v>
      </c>
      <c r="B793" s="66" t="s">
        <v>698</v>
      </c>
      <c r="C793" s="71">
        <v>104</v>
      </c>
      <c r="D793" s="72">
        <v>2380047.38</v>
      </c>
      <c r="E793" s="72">
        <v>142802.89000000001</v>
      </c>
      <c r="F793" s="73">
        <v>1.8448410386823766E-4</v>
      </c>
    </row>
    <row r="794" spans="1:6" x14ac:dyDescent="0.2">
      <c r="A794" s="66" t="s">
        <v>693</v>
      </c>
      <c r="B794" s="66" t="s">
        <v>699</v>
      </c>
      <c r="C794" s="71">
        <v>86</v>
      </c>
      <c r="D794" s="72">
        <v>1089383.6299999999</v>
      </c>
      <c r="E794" s="72">
        <v>65363.040000000001</v>
      </c>
      <c r="F794" s="73">
        <v>8.4441161243331797E-5</v>
      </c>
    </row>
    <row r="795" spans="1:6" x14ac:dyDescent="0.2">
      <c r="A795" s="66" t="s">
        <v>693</v>
      </c>
      <c r="B795" s="66" t="s">
        <v>700</v>
      </c>
      <c r="C795" s="71">
        <v>84</v>
      </c>
      <c r="D795" s="72">
        <v>2084234.76</v>
      </c>
      <c r="E795" s="72">
        <v>125054.09</v>
      </c>
      <c r="F795" s="73">
        <v>1.6155479576574353E-4</v>
      </c>
    </row>
    <row r="796" spans="1:6" x14ac:dyDescent="0.2">
      <c r="A796" s="66" t="s">
        <v>693</v>
      </c>
      <c r="B796" s="66" t="s">
        <v>701</v>
      </c>
      <c r="C796" s="71">
        <v>64</v>
      </c>
      <c r="D796" s="72">
        <v>1456682.8</v>
      </c>
      <c r="E796" s="72">
        <v>87400.98</v>
      </c>
      <c r="F796" s="73">
        <v>1.1291152071576256E-4</v>
      </c>
    </row>
    <row r="797" spans="1:6" x14ac:dyDescent="0.2">
      <c r="A797" s="66" t="s">
        <v>693</v>
      </c>
      <c r="B797" s="66" t="s">
        <v>702</v>
      </c>
      <c r="C797" s="71">
        <v>55</v>
      </c>
      <c r="D797" s="72">
        <v>1710613.47</v>
      </c>
      <c r="E797" s="72">
        <v>102636.82</v>
      </c>
      <c r="F797" s="73">
        <v>1.3259438770171677E-4</v>
      </c>
    </row>
    <row r="798" spans="1:6" x14ac:dyDescent="0.2">
      <c r="A798" s="66" t="s">
        <v>693</v>
      </c>
      <c r="B798" s="66" t="s">
        <v>704</v>
      </c>
      <c r="C798" s="71">
        <v>50</v>
      </c>
      <c r="D798" s="72">
        <v>737287.22</v>
      </c>
      <c r="E798" s="72">
        <v>44237.23</v>
      </c>
      <c r="F798" s="73">
        <v>5.714916367703146E-5</v>
      </c>
    </row>
    <row r="799" spans="1:6" x14ac:dyDescent="0.2">
      <c r="A799" s="66" t="s">
        <v>693</v>
      </c>
      <c r="B799" s="66" t="s">
        <v>705</v>
      </c>
      <c r="C799" s="71">
        <v>38</v>
      </c>
      <c r="D799" s="72">
        <v>697498.3</v>
      </c>
      <c r="E799" s="72">
        <v>41849.879999999997</v>
      </c>
      <c r="F799" s="73">
        <v>5.4064995524903462E-5</v>
      </c>
    </row>
    <row r="800" spans="1:6" x14ac:dyDescent="0.2">
      <c r="A800" s="66" t="s">
        <v>693</v>
      </c>
      <c r="B800" s="66" t="s">
        <v>706</v>
      </c>
      <c r="C800" s="71">
        <v>35</v>
      </c>
      <c r="D800" s="72">
        <v>421465.7</v>
      </c>
      <c r="E800" s="72">
        <v>25287.96</v>
      </c>
      <c r="F800" s="73">
        <v>3.2668993178330206E-5</v>
      </c>
    </row>
    <row r="801" spans="1:6" x14ac:dyDescent="0.2">
      <c r="A801" s="66" t="s">
        <v>693</v>
      </c>
      <c r="B801" s="66" t="s">
        <v>703</v>
      </c>
      <c r="C801" s="71">
        <v>34</v>
      </c>
      <c r="D801" s="72">
        <v>2764372.79</v>
      </c>
      <c r="E801" s="72">
        <v>165862.37</v>
      </c>
      <c r="F801" s="73">
        <v>2.1427416976583643E-4</v>
      </c>
    </row>
    <row r="802" spans="1:6" x14ac:dyDescent="0.2">
      <c r="A802" s="66" t="s">
        <v>693</v>
      </c>
      <c r="B802" s="66" t="s">
        <v>51</v>
      </c>
      <c r="C802" s="71">
        <v>98</v>
      </c>
      <c r="D802" s="72">
        <v>402729.52</v>
      </c>
      <c r="E802" s="72">
        <v>24163.77</v>
      </c>
      <c r="F802" s="73">
        <v>3.1216675338490738E-5</v>
      </c>
    </row>
    <row r="803" spans="1:6" x14ac:dyDescent="0.2">
      <c r="A803" s="66" t="s">
        <v>693</v>
      </c>
      <c r="B803" s="66" t="s">
        <v>52</v>
      </c>
      <c r="C803" s="71">
        <v>5179</v>
      </c>
      <c r="D803" s="72">
        <v>349316536.35000002</v>
      </c>
      <c r="E803" s="72">
        <v>20898701.77</v>
      </c>
      <c r="F803" s="73">
        <v>2.6998601135089086E-2</v>
      </c>
    </row>
    <row r="804" spans="1:6" x14ac:dyDescent="0.2">
      <c r="A804" s="66" t="s">
        <v>707</v>
      </c>
      <c r="B804" s="66" t="s">
        <v>708</v>
      </c>
      <c r="C804" s="71">
        <v>251</v>
      </c>
      <c r="D804" s="72">
        <v>12315497.23</v>
      </c>
      <c r="E804" s="72">
        <v>738069.6</v>
      </c>
      <c r="F804" s="73">
        <v>9.5349687074532325E-4</v>
      </c>
    </row>
    <row r="805" spans="1:6" x14ac:dyDescent="0.2">
      <c r="A805" s="66" t="s">
        <v>707</v>
      </c>
      <c r="B805" s="66" t="s">
        <v>707</v>
      </c>
      <c r="C805" s="71">
        <v>192</v>
      </c>
      <c r="D805" s="72">
        <v>5604458.2599999998</v>
      </c>
      <c r="E805" s="72">
        <v>336267.49</v>
      </c>
      <c r="F805" s="73">
        <v>4.3441702442206575E-4</v>
      </c>
    </row>
    <row r="806" spans="1:6" x14ac:dyDescent="0.2">
      <c r="A806" s="66" t="s">
        <v>707</v>
      </c>
      <c r="B806" s="66" t="s">
        <v>709</v>
      </c>
      <c r="C806" s="71">
        <v>164</v>
      </c>
      <c r="D806" s="72">
        <v>2672928.7000000002</v>
      </c>
      <c r="E806" s="72">
        <v>160191.97</v>
      </c>
      <c r="F806" s="73">
        <v>2.069486971330735E-4</v>
      </c>
    </row>
    <row r="807" spans="1:6" x14ac:dyDescent="0.2">
      <c r="A807" s="66" t="s">
        <v>707</v>
      </c>
      <c r="B807" s="66" t="s">
        <v>710</v>
      </c>
      <c r="C807" s="71">
        <v>126</v>
      </c>
      <c r="D807" s="72">
        <v>2592197.7400000002</v>
      </c>
      <c r="E807" s="72">
        <v>155531.88</v>
      </c>
      <c r="F807" s="73">
        <v>2.0092842312044437E-4</v>
      </c>
    </row>
    <row r="808" spans="1:6" x14ac:dyDescent="0.2">
      <c r="A808" s="66" t="s">
        <v>707</v>
      </c>
      <c r="B808" s="66" t="s">
        <v>711</v>
      </c>
      <c r="C808" s="71">
        <v>86</v>
      </c>
      <c r="D808" s="72">
        <v>2776871.79</v>
      </c>
      <c r="E808" s="72">
        <v>166518.72</v>
      </c>
      <c r="F808" s="73">
        <v>2.1512209477333395E-4</v>
      </c>
    </row>
    <row r="809" spans="1:6" x14ac:dyDescent="0.2">
      <c r="A809" s="66" t="s">
        <v>707</v>
      </c>
      <c r="B809" s="66" t="s">
        <v>712</v>
      </c>
      <c r="C809" s="71">
        <v>39</v>
      </c>
      <c r="D809" s="72">
        <v>434030.67</v>
      </c>
      <c r="E809" s="72">
        <v>26041.86</v>
      </c>
      <c r="F809" s="73">
        <v>3.3642941015844315E-5</v>
      </c>
    </row>
    <row r="810" spans="1:6" x14ac:dyDescent="0.2">
      <c r="A810" s="66" t="s">
        <v>707</v>
      </c>
      <c r="B810" s="66" t="s">
        <v>716</v>
      </c>
      <c r="C810" s="71">
        <v>28</v>
      </c>
      <c r="D810" s="72">
        <v>1012360.17</v>
      </c>
      <c r="E810" s="72">
        <v>60741.61</v>
      </c>
      <c r="F810" s="73">
        <v>7.8470831286145428E-5</v>
      </c>
    </row>
    <row r="811" spans="1:6" x14ac:dyDescent="0.2">
      <c r="A811" s="66" t="s">
        <v>707</v>
      </c>
      <c r="B811" s="66" t="s">
        <v>715</v>
      </c>
      <c r="C811" s="71">
        <v>27</v>
      </c>
      <c r="D811" s="72">
        <v>304282.8</v>
      </c>
      <c r="E811" s="72">
        <v>18256.990000000002</v>
      </c>
      <c r="F811" s="73">
        <v>2.3585828266370354E-5</v>
      </c>
    </row>
    <row r="812" spans="1:6" x14ac:dyDescent="0.2">
      <c r="A812" s="66" t="s">
        <v>707</v>
      </c>
      <c r="B812" s="66" t="s">
        <v>713</v>
      </c>
      <c r="C812" s="71">
        <v>24</v>
      </c>
      <c r="D812" s="72">
        <v>290550.63</v>
      </c>
      <c r="E812" s="72">
        <v>17433.04</v>
      </c>
      <c r="F812" s="73">
        <v>2.2521384280802315E-5</v>
      </c>
    </row>
    <row r="813" spans="1:6" x14ac:dyDescent="0.2">
      <c r="A813" s="66" t="s">
        <v>707</v>
      </c>
      <c r="B813" s="66" t="s">
        <v>714</v>
      </c>
      <c r="C813" s="71">
        <v>16</v>
      </c>
      <c r="D813" s="72">
        <v>121105.15</v>
      </c>
      <c r="E813" s="72">
        <v>7266.3</v>
      </c>
      <c r="F813" s="73">
        <v>9.3871828780060076E-6</v>
      </c>
    </row>
    <row r="814" spans="1:6" x14ac:dyDescent="0.2">
      <c r="A814" s="66" t="s">
        <v>707</v>
      </c>
      <c r="B814" s="66" t="s">
        <v>51</v>
      </c>
      <c r="C814" s="71">
        <v>69</v>
      </c>
      <c r="D814" s="72">
        <v>504141.73</v>
      </c>
      <c r="E814" s="72">
        <v>30248.5</v>
      </c>
      <c r="F814" s="73">
        <v>3.907741233989303E-5</v>
      </c>
    </row>
    <row r="815" spans="1:6" x14ac:dyDescent="0.2">
      <c r="A815" s="66" t="s">
        <v>707</v>
      </c>
      <c r="B815" s="66" t="s">
        <v>52</v>
      </c>
      <c r="C815" s="71">
        <v>1022</v>
      </c>
      <c r="D815" s="72">
        <v>28628424.870000001</v>
      </c>
      <c r="E815" s="72">
        <v>1716567.96</v>
      </c>
      <c r="F815" s="73">
        <v>2.2175986902613024E-3</v>
      </c>
    </row>
    <row r="816" spans="1:6" x14ac:dyDescent="0.2">
      <c r="A816" s="66" t="s">
        <v>717</v>
      </c>
      <c r="B816" s="66" t="s">
        <v>718</v>
      </c>
      <c r="C816" s="71">
        <v>230</v>
      </c>
      <c r="D816" s="72">
        <v>5578740.46</v>
      </c>
      <c r="E816" s="72">
        <v>334615.71999999997</v>
      </c>
      <c r="F816" s="73">
        <v>4.3228313687786798E-4</v>
      </c>
    </row>
    <row r="817" spans="1:6" x14ac:dyDescent="0.2">
      <c r="A817" s="66" t="s">
        <v>717</v>
      </c>
      <c r="B817" s="66" t="s">
        <v>719</v>
      </c>
      <c r="C817" s="71">
        <v>176</v>
      </c>
      <c r="D817" s="72">
        <v>3749757.96</v>
      </c>
      <c r="E817" s="72">
        <v>224912.56</v>
      </c>
      <c r="F817" s="73">
        <v>2.9055989049179068E-4</v>
      </c>
    </row>
    <row r="818" spans="1:6" x14ac:dyDescent="0.2">
      <c r="A818" s="66" t="s">
        <v>717</v>
      </c>
      <c r="B818" s="66" t="s">
        <v>721</v>
      </c>
      <c r="C818" s="71">
        <v>25</v>
      </c>
      <c r="D818" s="72">
        <v>609405.81999999995</v>
      </c>
      <c r="E818" s="72">
        <v>36564.339999999997</v>
      </c>
      <c r="F818" s="73">
        <v>4.7236715576509383E-5</v>
      </c>
    </row>
    <row r="819" spans="1:6" x14ac:dyDescent="0.2">
      <c r="A819" s="66" t="s">
        <v>717</v>
      </c>
      <c r="B819" s="66" t="s">
        <v>720</v>
      </c>
      <c r="C819" s="71">
        <v>23</v>
      </c>
      <c r="D819" s="72">
        <v>310299.34000000003</v>
      </c>
      <c r="E819" s="72">
        <v>18617.95</v>
      </c>
      <c r="F819" s="73">
        <v>2.4052145034415307E-5</v>
      </c>
    </row>
    <row r="820" spans="1:6" x14ac:dyDescent="0.2">
      <c r="A820" s="66" t="s">
        <v>717</v>
      </c>
      <c r="B820" s="66" t="s">
        <v>51</v>
      </c>
      <c r="C820" s="71">
        <v>61</v>
      </c>
      <c r="D820" s="72">
        <v>260113.42</v>
      </c>
      <c r="E820" s="72">
        <v>15606.8</v>
      </c>
      <c r="F820" s="73">
        <v>2.0162102547440121E-5</v>
      </c>
    </row>
    <row r="821" spans="1:6" x14ac:dyDescent="0.2">
      <c r="A821" s="66" t="s">
        <v>717</v>
      </c>
      <c r="B821" s="66" t="s">
        <v>52</v>
      </c>
      <c r="C821" s="71">
        <v>515</v>
      </c>
      <c r="D821" s="72">
        <v>10508317</v>
      </c>
      <c r="E821" s="72">
        <v>630317.37</v>
      </c>
      <c r="F821" s="73">
        <v>8.1429399052802354E-4</v>
      </c>
    </row>
    <row r="822" spans="1:6" x14ac:dyDescent="0.2">
      <c r="A822" s="66" t="s">
        <v>380</v>
      </c>
      <c r="B822" s="66" t="s">
        <v>722</v>
      </c>
      <c r="C822" s="71">
        <v>682</v>
      </c>
      <c r="D822" s="72">
        <v>39587853.969999999</v>
      </c>
      <c r="E822" s="72">
        <v>2365536.4500000002</v>
      </c>
      <c r="F822" s="73">
        <v>3.0559876774615851E-3</v>
      </c>
    </row>
    <row r="823" spans="1:6" x14ac:dyDescent="0.2">
      <c r="A823" s="66" t="s">
        <v>380</v>
      </c>
      <c r="B823" s="66" t="s">
        <v>723</v>
      </c>
      <c r="C823" s="71">
        <v>116</v>
      </c>
      <c r="D823" s="72">
        <v>1488523.61</v>
      </c>
      <c r="E823" s="72">
        <v>89311.42</v>
      </c>
      <c r="F823" s="73">
        <v>1.1537957868989764E-4</v>
      </c>
    </row>
    <row r="824" spans="1:6" x14ac:dyDescent="0.2">
      <c r="A824" s="66" t="s">
        <v>380</v>
      </c>
      <c r="B824" s="66" t="s">
        <v>724</v>
      </c>
      <c r="C824" s="71">
        <v>19</v>
      </c>
      <c r="D824" s="72">
        <v>314190.90999999997</v>
      </c>
      <c r="E824" s="72">
        <v>18851.46</v>
      </c>
      <c r="F824" s="73">
        <v>2.4353811780055203E-5</v>
      </c>
    </row>
    <row r="825" spans="1:6" x14ac:dyDescent="0.2">
      <c r="A825" s="66" t="s">
        <v>380</v>
      </c>
      <c r="B825" s="66" t="s">
        <v>51</v>
      </c>
      <c r="C825" s="71">
        <v>55</v>
      </c>
      <c r="D825" s="72">
        <v>816723.14</v>
      </c>
      <c r="E825" s="72">
        <v>49003.39</v>
      </c>
      <c r="F825" s="73">
        <v>6.330646733168887E-5</v>
      </c>
    </row>
    <row r="826" spans="1:6" x14ac:dyDescent="0.2">
      <c r="A826" s="66" t="s">
        <v>380</v>
      </c>
      <c r="B826" s="66" t="s">
        <v>52</v>
      </c>
      <c r="C826" s="71">
        <v>872</v>
      </c>
      <c r="D826" s="72">
        <v>42207291.630000003</v>
      </c>
      <c r="E826" s="72">
        <v>2522702.7200000002</v>
      </c>
      <c r="F826" s="73">
        <v>3.2590275352632268E-3</v>
      </c>
    </row>
    <row r="827" spans="1:6" x14ac:dyDescent="0.2">
      <c r="A827" s="66" t="s">
        <v>725</v>
      </c>
      <c r="B827" s="66" t="s">
        <v>726</v>
      </c>
      <c r="C827" s="71">
        <v>243</v>
      </c>
      <c r="D827" s="72">
        <v>4539472.38</v>
      </c>
      <c r="E827" s="72">
        <v>270723.8</v>
      </c>
      <c r="F827" s="73">
        <v>3.4974248517522297E-4</v>
      </c>
    </row>
    <row r="828" spans="1:6" x14ac:dyDescent="0.2">
      <c r="A828" s="66" t="s">
        <v>725</v>
      </c>
      <c r="B828" s="66" t="s">
        <v>730</v>
      </c>
      <c r="C828" s="71">
        <v>65</v>
      </c>
      <c r="D828" s="72">
        <v>1151608.52</v>
      </c>
      <c r="E828" s="72">
        <v>68991.98</v>
      </c>
      <c r="F828" s="73">
        <v>8.9129313870296148E-5</v>
      </c>
    </row>
    <row r="829" spans="1:6" x14ac:dyDescent="0.2">
      <c r="A829" s="66" t="s">
        <v>725</v>
      </c>
      <c r="B829" s="66" t="s">
        <v>727</v>
      </c>
      <c r="C829" s="71">
        <v>63</v>
      </c>
      <c r="D829" s="72">
        <v>1557475.35</v>
      </c>
      <c r="E829" s="72">
        <v>93448.56</v>
      </c>
      <c r="F829" s="73">
        <v>1.2072426439953168E-4</v>
      </c>
    </row>
    <row r="830" spans="1:6" x14ac:dyDescent="0.2">
      <c r="A830" s="66" t="s">
        <v>725</v>
      </c>
      <c r="B830" s="66" t="s">
        <v>728</v>
      </c>
      <c r="C830" s="71">
        <v>52</v>
      </c>
      <c r="D830" s="72">
        <v>973529.17</v>
      </c>
      <c r="E830" s="72">
        <v>58303.24</v>
      </c>
      <c r="F830" s="73">
        <v>7.5320751449881639E-5</v>
      </c>
    </row>
    <row r="831" spans="1:6" x14ac:dyDescent="0.2">
      <c r="A831" s="66" t="s">
        <v>725</v>
      </c>
      <c r="B831" s="66" t="s">
        <v>729</v>
      </c>
      <c r="C831" s="71">
        <v>49</v>
      </c>
      <c r="D831" s="72">
        <v>5356217.1900000004</v>
      </c>
      <c r="E831" s="72">
        <v>321310.59999999998</v>
      </c>
      <c r="F831" s="73">
        <v>4.1509452717914715E-4</v>
      </c>
    </row>
    <row r="832" spans="1:6" x14ac:dyDescent="0.2">
      <c r="A832" s="66" t="s">
        <v>725</v>
      </c>
      <c r="B832" s="66" t="s">
        <v>731</v>
      </c>
      <c r="C832" s="71">
        <v>41</v>
      </c>
      <c r="D832" s="72">
        <v>766125.34</v>
      </c>
      <c r="E832" s="72">
        <v>45967.51</v>
      </c>
      <c r="F832" s="73">
        <v>5.9384476668534186E-5</v>
      </c>
    </row>
    <row r="833" spans="1:6" x14ac:dyDescent="0.2">
      <c r="A833" s="66" t="s">
        <v>725</v>
      </c>
      <c r="B833" s="66" t="s">
        <v>732</v>
      </c>
      <c r="C833" s="71">
        <v>38</v>
      </c>
      <c r="D833" s="72">
        <v>551608.26</v>
      </c>
      <c r="E833" s="72">
        <v>33096.5</v>
      </c>
      <c r="F833" s="73">
        <v>4.2756684711878927E-5</v>
      </c>
    </row>
    <row r="834" spans="1:6" x14ac:dyDescent="0.2">
      <c r="A834" s="66" t="s">
        <v>725</v>
      </c>
      <c r="B834" s="66" t="s">
        <v>825</v>
      </c>
      <c r="C834" s="71">
        <v>17</v>
      </c>
      <c r="D834" s="72">
        <v>0</v>
      </c>
      <c r="E834" s="72">
        <v>0</v>
      </c>
      <c r="F834" s="73">
        <v>0</v>
      </c>
    </row>
    <row r="835" spans="1:6" x14ac:dyDescent="0.2">
      <c r="A835" s="66" t="s">
        <v>725</v>
      </c>
      <c r="B835" s="66" t="s">
        <v>51</v>
      </c>
      <c r="C835" s="71">
        <v>91</v>
      </c>
      <c r="D835" s="72">
        <v>1985804.53</v>
      </c>
      <c r="E835" s="72">
        <v>119148.28</v>
      </c>
      <c r="F835" s="73">
        <v>1.5392520181658692E-4</v>
      </c>
    </row>
    <row r="836" spans="1:6" x14ac:dyDescent="0.2">
      <c r="A836" s="66" t="s">
        <v>725</v>
      </c>
      <c r="B836" s="66" t="s">
        <v>52</v>
      </c>
      <c r="C836" s="71">
        <v>659</v>
      </c>
      <c r="D836" s="72">
        <v>16881840.739999998</v>
      </c>
      <c r="E836" s="72">
        <v>1010990.47</v>
      </c>
      <c r="F836" s="73">
        <v>1.3060777052710797E-3</v>
      </c>
    </row>
    <row r="837" spans="1:6" x14ac:dyDescent="0.2">
      <c r="A837" s="66" t="s">
        <v>511</v>
      </c>
      <c r="B837" s="66" t="s">
        <v>733</v>
      </c>
      <c r="C837" s="71">
        <v>1649</v>
      </c>
      <c r="D837" s="72">
        <v>122867198.55</v>
      </c>
      <c r="E837" s="72">
        <v>7357760.9199999999</v>
      </c>
      <c r="F837" s="73">
        <v>9.5053393513460389E-3</v>
      </c>
    </row>
    <row r="838" spans="1:6" x14ac:dyDescent="0.2">
      <c r="A838" s="66" t="s">
        <v>511</v>
      </c>
      <c r="B838" s="66" t="s">
        <v>734</v>
      </c>
      <c r="C838" s="71">
        <v>67</v>
      </c>
      <c r="D838" s="72">
        <v>1660861.43</v>
      </c>
      <c r="E838" s="72">
        <v>99651.7</v>
      </c>
      <c r="F838" s="73">
        <v>1.287379728340684E-4</v>
      </c>
    </row>
    <row r="839" spans="1:6" x14ac:dyDescent="0.2">
      <c r="A839" s="66" t="s">
        <v>511</v>
      </c>
      <c r="B839" s="66" t="s">
        <v>735</v>
      </c>
      <c r="C839" s="71">
        <v>49</v>
      </c>
      <c r="D839" s="72">
        <v>680936.18</v>
      </c>
      <c r="E839" s="72">
        <v>40856.17</v>
      </c>
      <c r="F839" s="73">
        <v>5.2781242101881655E-5</v>
      </c>
    </row>
    <row r="840" spans="1:6" x14ac:dyDescent="0.2">
      <c r="A840" s="66" t="s">
        <v>511</v>
      </c>
      <c r="B840" s="66" t="s">
        <v>736</v>
      </c>
      <c r="C840" s="71">
        <v>36</v>
      </c>
      <c r="D840" s="72">
        <v>385807.55</v>
      </c>
      <c r="E840" s="72">
        <v>23148.44</v>
      </c>
      <c r="F840" s="73">
        <v>2.9904991484049566E-5</v>
      </c>
    </row>
    <row r="841" spans="1:6" x14ac:dyDescent="0.2">
      <c r="A841" s="66" t="s">
        <v>511</v>
      </c>
      <c r="B841" s="66" t="s">
        <v>571</v>
      </c>
      <c r="C841" s="71">
        <v>34</v>
      </c>
      <c r="D841" s="72">
        <v>2019603.84</v>
      </c>
      <c r="E841" s="72">
        <v>120370.57</v>
      </c>
      <c r="F841" s="73">
        <v>1.5550425302008226E-4</v>
      </c>
    </row>
    <row r="842" spans="1:6" x14ac:dyDescent="0.2">
      <c r="A842" s="66" t="s">
        <v>511</v>
      </c>
      <c r="B842" s="66" t="s">
        <v>51</v>
      </c>
      <c r="C842" s="71">
        <v>69</v>
      </c>
      <c r="D842" s="72">
        <v>699879.67</v>
      </c>
      <c r="E842" s="72">
        <v>41940.57</v>
      </c>
      <c r="F842" s="73">
        <v>5.4182156062619544E-5</v>
      </c>
    </row>
    <row r="843" spans="1:6" x14ac:dyDescent="0.2">
      <c r="A843" s="66" t="s">
        <v>511</v>
      </c>
      <c r="B843" s="66" t="s">
        <v>52</v>
      </c>
      <c r="C843" s="71">
        <v>1904</v>
      </c>
      <c r="D843" s="72">
        <v>128314287.22</v>
      </c>
      <c r="E843" s="72">
        <v>7683728.3600000003</v>
      </c>
      <c r="F843" s="73">
        <v>9.9264499539299476E-3</v>
      </c>
    </row>
    <row r="844" spans="1:6" x14ac:dyDescent="0.2">
      <c r="A844" s="66" t="s">
        <v>737</v>
      </c>
      <c r="B844" s="66" t="s">
        <v>738</v>
      </c>
      <c r="C844" s="71">
        <v>1279</v>
      </c>
      <c r="D844" s="72">
        <v>75863535.459999993</v>
      </c>
      <c r="E844" s="72">
        <v>4547234.6500000004</v>
      </c>
      <c r="F844" s="73">
        <v>5.8744785170933818E-3</v>
      </c>
    </row>
    <row r="845" spans="1:6" x14ac:dyDescent="0.2">
      <c r="A845" s="66" t="s">
        <v>737</v>
      </c>
      <c r="B845" s="66" t="s">
        <v>739</v>
      </c>
      <c r="C845" s="71">
        <v>609</v>
      </c>
      <c r="D845" s="72">
        <v>31571361.98</v>
      </c>
      <c r="E845" s="72">
        <v>1894281.77</v>
      </c>
      <c r="F845" s="73">
        <v>2.4471834905609338E-3</v>
      </c>
    </row>
    <row r="846" spans="1:6" x14ac:dyDescent="0.2">
      <c r="A846" s="66" t="s">
        <v>737</v>
      </c>
      <c r="B846" s="66" t="s">
        <v>628</v>
      </c>
      <c r="C846" s="71">
        <v>284</v>
      </c>
      <c r="D846" s="72">
        <v>7576390.9400000004</v>
      </c>
      <c r="E846" s="72">
        <v>454583.49</v>
      </c>
      <c r="F846" s="73">
        <v>5.8726702089814827E-4</v>
      </c>
    </row>
    <row r="847" spans="1:6" x14ac:dyDescent="0.2">
      <c r="A847" s="66" t="s">
        <v>737</v>
      </c>
      <c r="B847" s="66" t="s">
        <v>741</v>
      </c>
      <c r="C847" s="71">
        <v>90</v>
      </c>
      <c r="D847" s="72">
        <v>1395628.77</v>
      </c>
      <c r="E847" s="72">
        <v>83737.72</v>
      </c>
      <c r="F847" s="73">
        <v>1.0817903078970882E-4</v>
      </c>
    </row>
    <row r="848" spans="1:6" x14ac:dyDescent="0.2">
      <c r="A848" s="66" t="s">
        <v>737</v>
      </c>
      <c r="B848" s="66" t="s">
        <v>740</v>
      </c>
      <c r="C848" s="71">
        <v>78</v>
      </c>
      <c r="D848" s="72">
        <v>1501710.24</v>
      </c>
      <c r="E848" s="72">
        <v>90102.63</v>
      </c>
      <c r="F848" s="73">
        <v>1.1640172654573999E-4</v>
      </c>
    </row>
    <row r="849" spans="1:6" x14ac:dyDescent="0.2">
      <c r="A849" s="66" t="s">
        <v>737</v>
      </c>
      <c r="B849" s="66" t="s">
        <v>742</v>
      </c>
      <c r="C849" s="71">
        <v>75</v>
      </c>
      <c r="D849" s="72">
        <v>6006410.1299999999</v>
      </c>
      <c r="E849" s="72">
        <v>360384.6</v>
      </c>
      <c r="F849" s="73">
        <v>4.655734206703609E-4</v>
      </c>
    </row>
    <row r="850" spans="1:6" x14ac:dyDescent="0.2">
      <c r="A850" s="66" t="s">
        <v>737</v>
      </c>
      <c r="B850" s="66" t="s">
        <v>743</v>
      </c>
      <c r="C850" s="71">
        <v>40</v>
      </c>
      <c r="D850" s="72">
        <v>492297.67</v>
      </c>
      <c r="E850" s="72">
        <v>29537.87</v>
      </c>
      <c r="F850" s="73">
        <v>3.8159364121597964E-5</v>
      </c>
    </row>
    <row r="851" spans="1:6" x14ac:dyDescent="0.2">
      <c r="A851" s="66" t="s">
        <v>737</v>
      </c>
      <c r="B851" s="66" t="s">
        <v>744</v>
      </c>
      <c r="C851" s="71">
        <v>34</v>
      </c>
      <c r="D851" s="72">
        <v>633343.91</v>
      </c>
      <c r="E851" s="72">
        <v>38000.629999999997</v>
      </c>
      <c r="F851" s="73">
        <v>4.9092228959641275E-5</v>
      </c>
    </row>
    <row r="852" spans="1:6" x14ac:dyDescent="0.2">
      <c r="A852" s="66" t="s">
        <v>737</v>
      </c>
      <c r="B852" s="66" t="s">
        <v>275</v>
      </c>
      <c r="C852" s="71">
        <v>26</v>
      </c>
      <c r="D852" s="72">
        <v>1144553.8700000001</v>
      </c>
      <c r="E852" s="72">
        <v>68673.240000000005</v>
      </c>
      <c r="F852" s="73">
        <v>8.8717540248158937E-5</v>
      </c>
    </row>
    <row r="853" spans="1:6" x14ac:dyDescent="0.2">
      <c r="A853" s="66" t="s">
        <v>737</v>
      </c>
      <c r="B853" s="66" t="s">
        <v>745</v>
      </c>
      <c r="C853" s="71">
        <v>26</v>
      </c>
      <c r="D853" s="72">
        <v>653250.02</v>
      </c>
      <c r="E853" s="72">
        <v>39195</v>
      </c>
      <c r="F853" s="73">
        <v>5.063521089184942E-5</v>
      </c>
    </row>
    <row r="854" spans="1:6" x14ac:dyDescent="0.2">
      <c r="A854" s="66" t="s">
        <v>737</v>
      </c>
      <c r="B854" s="66" t="s">
        <v>51</v>
      </c>
      <c r="C854" s="71">
        <v>174</v>
      </c>
      <c r="D854" s="72">
        <v>3757569.79</v>
      </c>
      <c r="E854" s="72">
        <v>225454.19</v>
      </c>
      <c r="F854" s="73">
        <v>2.9125961110093351E-4</v>
      </c>
    </row>
    <row r="855" spans="1:6" x14ac:dyDescent="0.2">
      <c r="A855" s="66" t="s">
        <v>737</v>
      </c>
      <c r="B855" s="66" t="s">
        <v>52</v>
      </c>
      <c r="C855" s="71">
        <v>2715</v>
      </c>
      <c r="D855" s="72">
        <v>130596052.78</v>
      </c>
      <c r="E855" s="72">
        <v>7831185.7800000003</v>
      </c>
      <c r="F855" s="73">
        <v>1.0116947148961662E-2</v>
      </c>
    </row>
    <row r="856" spans="1:6" x14ac:dyDescent="0.2">
      <c r="A856" s="66" t="s">
        <v>746</v>
      </c>
      <c r="B856" s="66" t="s">
        <v>746</v>
      </c>
      <c r="C856" s="71">
        <v>812</v>
      </c>
      <c r="D856" s="72">
        <v>33894799.460000001</v>
      </c>
      <c r="E856" s="72">
        <v>2033536.46</v>
      </c>
      <c r="F856" s="73">
        <v>2.6270837481404494E-3</v>
      </c>
    </row>
    <row r="857" spans="1:6" x14ac:dyDescent="0.2">
      <c r="A857" s="66" t="s">
        <v>746</v>
      </c>
      <c r="B857" s="66" t="s">
        <v>747</v>
      </c>
      <c r="C857" s="71">
        <v>482</v>
      </c>
      <c r="D857" s="72">
        <v>24694402.68</v>
      </c>
      <c r="E857" s="72">
        <v>1480681.43</v>
      </c>
      <c r="F857" s="73">
        <v>1.9128617546037804E-3</v>
      </c>
    </row>
    <row r="858" spans="1:6" x14ac:dyDescent="0.2">
      <c r="A858" s="66" t="s">
        <v>746</v>
      </c>
      <c r="B858" s="66" t="s">
        <v>748</v>
      </c>
      <c r="C858" s="71">
        <v>217</v>
      </c>
      <c r="D858" s="72">
        <v>10042525.52</v>
      </c>
      <c r="E858" s="72">
        <v>594766.43999999994</v>
      </c>
      <c r="F858" s="73">
        <v>7.6836647839761453E-4</v>
      </c>
    </row>
    <row r="859" spans="1:6" x14ac:dyDescent="0.2">
      <c r="A859" s="66" t="s">
        <v>746</v>
      </c>
      <c r="B859" s="66" t="s">
        <v>749</v>
      </c>
      <c r="C859" s="71">
        <v>176</v>
      </c>
      <c r="D859" s="72">
        <v>3987384.74</v>
      </c>
      <c r="E859" s="72">
        <v>239243.1</v>
      </c>
      <c r="F859" s="73">
        <v>3.0907321910753467E-4</v>
      </c>
    </row>
    <row r="860" spans="1:6" x14ac:dyDescent="0.2">
      <c r="A860" s="66" t="s">
        <v>746</v>
      </c>
      <c r="B860" s="66" t="s">
        <v>751</v>
      </c>
      <c r="C860" s="71">
        <v>60</v>
      </c>
      <c r="D860" s="72">
        <v>1160616.1000000001</v>
      </c>
      <c r="E860" s="72">
        <v>69574.350000000006</v>
      </c>
      <c r="F860" s="73">
        <v>8.9881665643917443E-5</v>
      </c>
    </row>
    <row r="861" spans="1:6" x14ac:dyDescent="0.2">
      <c r="A861" s="66" t="s">
        <v>746</v>
      </c>
      <c r="B861" s="66" t="s">
        <v>750</v>
      </c>
      <c r="C861" s="71">
        <v>49</v>
      </c>
      <c r="D861" s="72">
        <v>825736.62</v>
      </c>
      <c r="E861" s="72">
        <v>49227.96</v>
      </c>
      <c r="F861" s="73">
        <v>6.3596584675992536E-5</v>
      </c>
    </row>
    <row r="862" spans="1:6" x14ac:dyDescent="0.2">
      <c r="A862" s="66" t="s">
        <v>746</v>
      </c>
      <c r="B862" s="66" t="s">
        <v>752</v>
      </c>
      <c r="C862" s="71">
        <v>30</v>
      </c>
      <c r="D862" s="72">
        <v>185764.62</v>
      </c>
      <c r="E862" s="72">
        <v>11145.9</v>
      </c>
      <c r="F862" s="73">
        <v>1.4399157981361512E-5</v>
      </c>
    </row>
    <row r="863" spans="1:6" x14ac:dyDescent="0.2">
      <c r="A863" s="66" t="s">
        <v>746</v>
      </c>
      <c r="B863" s="66" t="s">
        <v>753</v>
      </c>
      <c r="C863" s="71">
        <v>23</v>
      </c>
      <c r="D863" s="72">
        <v>329419.59999999998</v>
      </c>
      <c r="E863" s="72">
        <v>19765.189999999999</v>
      </c>
      <c r="F863" s="73">
        <v>2.5534240693136198E-5</v>
      </c>
    </row>
    <row r="864" spans="1:6" x14ac:dyDescent="0.2">
      <c r="A864" s="66" t="s">
        <v>746</v>
      </c>
      <c r="B864" s="66" t="s">
        <v>51</v>
      </c>
      <c r="C864" s="71">
        <v>100</v>
      </c>
      <c r="D864" s="72">
        <v>1486640.92</v>
      </c>
      <c r="E864" s="72">
        <v>89198.46</v>
      </c>
      <c r="F864" s="73">
        <v>1.1523364799918855E-4</v>
      </c>
    </row>
    <row r="865" spans="1:6" x14ac:dyDescent="0.2">
      <c r="A865" s="66" t="s">
        <v>746</v>
      </c>
      <c r="B865" s="66" t="s">
        <v>52</v>
      </c>
      <c r="C865" s="71">
        <v>1949</v>
      </c>
      <c r="D865" s="72">
        <v>76607290.260000005</v>
      </c>
      <c r="E865" s="72">
        <v>4587139.29</v>
      </c>
      <c r="F865" s="73">
        <v>5.9260304972429756E-3</v>
      </c>
    </row>
    <row r="866" spans="1:6" x14ac:dyDescent="0.2">
      <c r="A866" s="66" t="s">
        <v>754</v>
      </c>
      <c r="B866" s="66" t="s">
        <v>755</v>
      </c>
      <c r="C866" s="71">
        <v>275</v>
      </c>
      <c r="D866" s="72">
        <v>5861004.9900000002</v>
      </c>
      <c r="E866" s="72">
        <v>350149.64</v>
      </c>
      <c r="F866" s="73">
        <v>4.5235108725871044E-4</v>
      </c>
    </row>
    <row r="867" spans="1:6" x14ac:dyDescent="0.2">
      <c r="A867" s="66" t="s">
        <v>754</v>
      </c>
      <c r="B867" s="66" t="s">
        <v>756</v>
      </c>
      <c r="C867" s="71">
        <v>123</v>
      </c>
      <c r="D867" s="72">
        <v>3890039.19</v>
      </c>
      <c r="E867" s="72">
        <v>233364.5</v>
      </c>
      <c r="F867" s="73">
        <v>3.0147877719533092E-4</v>
      </c>
    </row>
    <row r="868" spans="1:6" x14ac:dyDescent="0.2">
      <c r="A868" s="66" t="s">
        <v>754</v>
      </c>
      <c r="B868" s="66" t="s">
        <v>757</v>
      </c>
      <c r="C868" s="71">
        <v>67</v>
      </c>
      <c r="D868" s="72">
        <v>1287557.3400000001</v>
      </c>
      <c r="E868" s="72">
        <v>77253.45</v>
      </c>
      <c r="F868" s="73">
        <v>9.9802136315166339E-5</v>
      </c>
    </row>
    <row r="869" spans="1:6" x14ac:dyDescent="0.2">
      <c r="A869" s="66" t="s">
        <v>754</v>
      </c>
      <c r="B869" s="66" t="s">
        <v>758</v>
      </c>
      <c r="C869" s="71">
        <v>37</v>
      </c>
      <c r="D869" s="72">
        <v>368196.79</v>
      </c>
      <c r="E869" s="72">
        <v>22015.63</v>
      </c>
      <c r="F869" s="73">
        <v>2.8441537644263986E-5</v>
      </c>
    </row>
    <row r="870" spans="1:6" x14ac:dyDescent="0.2">
      <c r="A870" s="66" t="s">
        <v>754</v>
      </c>
      <c r="B870" s="66" t="s">
        <v>759</v>
      </c>
      <c r="C870" s="71">
        <v>33</v>
      </c>
      <c r="D870" s="72">
        <v>766808.72</v>
      </c>
      <c r="E870" s="72">
        <v>46008.49</v>
      </c>
      <c r="F870" s="73">
        <v>5.9437417884055241E-5</v>
      </c>
    </row>
    <row r="871" spans="1:6" x14ac:dyDescent="0.2">
      <c r="A871" s="66" t="s">
        <v>754</v>
      </c>
      <c r="B871" s="66" t="s">
        <v>760</v>
      </c>
      <c r="C871" s="71">
        <v>23</v>
      </c>
      <c r="D871" s="72">
        <v>1364538.43</v>
      </c>
      <c r="E871" s="72">
        <v>81710.960000000006</v>
      </c>
      <c r="F871" s="73">
        <v>1.0556070141026848E-4</v>
      </c>
    </row>
    <row r="872" spans="1:6" x14ac:dyDescent="0.2">
      <c r="A872" s="66" t="s">
        <v>754</v>
      </c>
      <c r="B872" s="66" t="s">
        <v>51</v>
      </c>
      <c r="C872" s="71">
        <v>61</v>
      </c>
      <c r="D872" s="72">
        <v>270276.59999999998</v>
      </c>
      <c r="E872" s="72">
        <v>16216.6</v>
      </c>
      <c r="F872" s="73">
        <v>2.0949890571469968E-5</v>
      </c>
    </row>
    <row r="873" spans="1:6" x14ac:dyDescent="0.2">
      <c r="A873" s="66" t="s">
        <v>754</v>
      </c>
      <c r="B873" s="66" t="s">
        <v>52</v>
      </c>
      <c r="C873" s="71">
        <v>619</v>
      </c>
      <c r="D873" s="72">
        <v>13808422.060000001</v>
      </c>
      <c r="E873" s="72">
        <v>826719.27</v>
      </c>
      <c r="F873" s="73">
        <v>1.0680215482792652E-3</v>
      </c>
    </row>
    <row r="874" spans="1:6" x14ac:dyDescent="0.2">
      <c r="A874" s="66" t="s">
        <v>761</v>
      </c>
      <c r="B874" s="66" t="s">
        <v>762</v>
      </c>
      <c r="C874" s="71">
        <v>2025</v>
      </c>
      <c r="D874" s="72">
        <v>158729619.62</v>
      </c>
      <c r="E874" s="72">
        <v>9509816.4100000001</v>
      </c>
      <c r="F874" s="73">
        <v>1.2285535386225803E-2</v>
      </c>
    </row>
    <row r="875" spans="1:6" x14ac:dyDescent="0.2">
      <c r="A875" s="66" t="s">
        <v>761</v>
      </c>
      <c r="B875" s="66" t="s">
        <v>763</v>
      </c>
      <c r="C875" s="71">
        <v>127</v>
      </c>
      <c r="D875" s="72">
        <v>2683530.2200000002</v>
      </c>
      <c r="E875" s="72">
        <v>161011.82999999999</v>
      </c>
      <c r="F875" s="73">
        <v>2.0800785733212417E-4</v>
      </c>
    </row>
    <row r="876" spans="1:6" x14ac:dyDescent="0.2">
      <c r="A876" s="66" t="s">
        <v>761</v>
      </c>
      <c r="B876" s="66" t="s">
        <v>434</v>
      </c>
      <c r="C876" s="71">
        <v>55</v>
      </c>
      <c r="D876" s="72">
        <v>1776258.49</v>
      </c>
      <c r="E876" s="72">
        <v>106575.51</v>
      </c>
      <c r="F876" s="73">
        <v>1.3768269995551491E-4</v>
      </c>
    </row>
    <row r="877" spans="1:6" x14ac:dyDescent="0.2">
      <c r="A877" s="66" t="s">
        <v>761</v>
      </c>
      <c r="B877" s="66" t="s">
        <v>766</v>
      </c>
      <c r="C877" s="71">
        <v>35</v>
      </c>
      <c r="D877" s="72">
        <v>1975150.2</v>
      </c>
      <c r="E877" s="72">
        <v>118509.02</v>
      </c>
      <c r="F877" s="73">
        <v>1.5309935502708002E-4</v>
      </c>
    </row>
    <row r="878" spans="1:6" x14ac:dyDescent="0.2">
      <c r="A878" s="66" t="s">
        <v>761</v>
      </c>
      <c r="B878" s="66" t="s">
        <v>768</v>
      </c>
      <c r="C878" s="71">
        <v>32</v>
      </c>
      <c r="D878" s="72">
        <v>331120.3</v>
      </c>
      <c r="E878" s="72">
        <v>19867.23</v>
      </c>
      <c r="F878" s="73">
        <v>2.5666064061407771E-5</v>
      </c>
    </row>
    <row r="879" spans="1:6" x14ac:dyDescent="0.2">
      <c r="A879" s="66" t="s">
        <v>761</v>
      </c>
      <c r="B879" s="66" t="s">
        <v>771</v>
      </c>
      <c r="C879" s="71">
        <v>29</v>
      </c>
      <c r="D879" s="72">
        <v>1577487.92</v>
      </c>
      <c r="E879" s="72">
        <v>94649.27</v>
      </c>
      <c r="F879" s="73">
        <v>1.2227543684678141E-4</v>
      </c>
    </row>
    <row r="880" spans="1:6" x14ac:dyDescent="0.2">
      <c r="A880" s="66" t="s">
        <v>761</v>
      </c>
      <c r="B880" s="66" t="s">
        <v>765</v>
      </c>
      <c r="C880" s="71">
        <v>26</v>
      </c>
      <c r="D880" s="72">
        <v>263312.71000000002</v>
      </c>
      <c r="E880" s="72">
        <v>15798.76</v>
      </c>
      <c r="F880" s="73">
        <v>2.0410091706332824E-5</v>
      </c>
    </row>
    <row r="881" spans="1:6" x14ac:dyDescent="0.2">
      <c r="A881" s="66" t="s">
        <v>761</v>
      </c>
      <c r="B881" s="66" t="s">
        <v>767</v>
      </c>
      <c r="C881" s="71">
        <v>25</v>
      </c>
      <c r="D881" s="72">
        <v>554436.89</v>
      </c>
      <c r="E881" s="72">
        <v>33254.21</v>
      </c>
      <c r="F881" s="73">
        <v>4.2960427003236327E-5</v>
      </c>
    </row>
    <row r="882" spans="1:6" x14ac:dyDescent="0.2">
      <c r="A882" s="66" t="s">
        <v>761</v>
      </c>
      <c r="B882" s="66" t="s">
        <v>764</v>
      </c>
      <c r="C882" s="71">
        <v>24</v>
      </c>
      <c r="D882" s="72">
        <v>0</v>
      </c>
      <c r="E882" s="72">
        <v>0</v>
      </c>
      <c r="F882" s="73">
        <v>0</v>
      </c>
    </row>
    <row r="883" spans="1:6" x14ac:dyDescent="0.2">
      <c r="A883" s="66" t="s">
        <v>761</v>
      </c>
      <c r="B883" s="66" t="s">
        <v>770</v>
      </c>
      <c r="C883" s="71">
        <v>22</v>
      </c>
      <c r="D883" s="72">
        <v>291284.53999999998</v>
      </c>
      <c r="E883" s="72">
        <v>17477.07</v>
      </c>
      <c r="F883" s="73">
        <v>2.2578265728322867E-5</v>
      </c>
    </row>
    <row r="884" spans="1:6" x14ac:dyDescent="0.2">
      <c r="A884" s="66" t="s">
        <v>761</v>
      </c>
      <c r="B884" s="66" t="s">
        <v>769</v>
      </c>
      <c r="C884" s="71">
        <v>21</v>
      </c>
      <c r="D884" s="72">
        <v>417447.47</v>
      </c>
      <c r="E884" s="72">
        <v>25046.85</v>
      </c>
      <c r="F884" s="73">
        <v>3.2357508149675179E-5</v>
      </c>
    </row>
    <row r="885" spans="1:6" x14ac:dyDescent="0.2">
      <c r="A885" s="66" t="s">
        <v>761</v>
      </c>
      <c r="B885" s="66" t="s">
        <v>51</v>
      </c>
      <c r="C885" s="71">
        <v>107</v>
      </c>
      <c r="D885" s="72">
        <v>655981.24</v>
      </c>
      <c r="E885" s="72">
        <v>39358.870000000003</v>
      </c>
      <c r="F885" s="73">
        <v>5.0846911159966468E-5</v>
      </c>
    </row>
    <row r="886" spans="1:6" x14ac:dyDescent="0.2">
      <c r="A886" s="66" t="s">
        <v>761</v>
      </c>
      <c r="B886" s="66" t="s">
        <v>52</v>
      </c>
      <c r="C886" s="71">
        <v>2528</v>
      </c>
      <c r="D886" s="72">
        <v>169255629.59999999</v>
      </c>
      <c r="E886" s="72">
        <v>10141365.02</v>
      </c>
      <c r="F886" s="73">
        <v>1.3101419990277452E-2</v>
      </c>
    </row>
    <row r="887" spans="1:6" x14ac:dyDescent="0.2">
      <c r="A887" s="66" t="s">
        <v>772</v>
      </c>
      <c r="B887" s="66" t="s">
        <v>370</v>
      </c>
      <c r="C887" s="71">
        <v>294</v>
      </c>
      <c r="D887" s="72">
        <v>10351385.699999999</v>
      </c>
      <c r="E887" s="72">
        <v>618932.80000000005</v>
      </c>
      <c r="F887" s="73">
        <v>7.9958649970360664E-4</v>
      </c>
    </row>
    <row r="888" spans="1:6" x14ac:dyDescent="0.2">
      <c r="A888" s="66" t="s">
        <v>772</v>
      </c>
      <c r="B888" s="66" t="s">
        <v>773</v>
      </c>
      <c r="C888" s="71">
        <v>228</v>
      </c>
      <c r="D888" s="72">
        <v>13132992.060000001</v>
      </c>
      <c r="E888" s="72">
        <v>787979.57</v>
      </c>
      <c r="F888" s="73">
        <v>1.0179745300527827E-3</v>
      </c>
    </row>
    <row r="889" spans="1:6" x14ac:dyDescent="0.2">
      <c r="A889" s="66" t="s">
        <v>772</v>
      </c>
      <c r="B889" s="66" t="s">
        <v>774</v>
      </c>
      <c r="C889" s="71">
        <v>158</v>
      </c>
      <c r="D889" s="72">
        <v>3411394.08</v>
      </c>
      <c r="E889" s="72">
        <v>204658.48</v>
      </c>
      <c r="F889" s="73">
        <v>2.6439406290611932E-4</v>
      </c>
    </row>
    <row r="890" spans="1:6" x14ac:dyDescent="0.2">
      <c r="A890" s="66" t="s">
        <v>772</v>
      </c>
      <c r="B890" s="66" t="s">
        <v>775</v>
      </c>
      <c r="C890" s="71">
        <v>30</v>
      </c>
      <c r="D890" s="72">
        <v>2204431.9300000002</v>
      </c>
      <c r="E890" s="72">
        <v>132265.93</v>
      </c>
      <c r="F890" s="73">
        <v>1.7087162289467005E-4</v>
      </c>
    </row>
    <row r="891" spans="1:6" x14ac:dyDescent="0.2">
      <c r="A891" s="66" t="s">
        <v>772</v>
      </c>
      <c r="B891" s="66" t="s">
        <v>776</v>
      </c>
      <c r="C891" s="71">
        <v>16</v>
      </c>
      <c r="D891" s="72">
        <v>443402.2</v>
      </c>
      <c r="E891" s="72">
        <v>26604.15</v>
      </c>
      <c r="F891" s="73">
        <v>3.4369351852236151E-5</v>
      </c>
    </row>
    <row r="892" spans="1:6" x14ac:dyDescent="0.2">
      <c r="A892" s="66" t="s">
        <v>772</v>
      </c>
      <c r="B892" s="66" t="s">
        <v>51</v>
      </c>
      <c r="C892" s="71">
        <v>67</v>
      </c>
      <c r="D892" s="72">
        <v>514114.62</v>
      </c>
      <c r="E892" s="72">
        <v>30846.87</v>
      </c>
      <c r="F892" s="73">
        <v>3.9850434183019852E-5</v>
      </c>
    </row>
    <row r="893" spans="1:6" x14ac:dyDescent="0.2">
      <c r="A893" s="66" t="s">
        <v>772</v>
      </c>
      <c r="B893" s="66" t="s">
        <v>52</v>
      </c>
      <c r="C893" s="71">
        <v>793</v>
      </c>
      <c r="D893" s="72">
        <v>30057720.59</v>
      </c>
      <c r="E893" s="72">
        <v>1801287.8</v>
      </c>
      <c r="F893" s="73">
        <v>2.3270465015924348E-3</v>
      </c>
    </row>
    <row r="894" spans="1:6" x14ac:dyDescent="0.2">
      <c r="A894" s="66" t="s">
        <v>777</v>
      </c>
      <c r="B894" s="66" t="s">
        <v>778</v>
      </c>
      <c r="C894" s="71">
        <v>1252</v>
      </c>
      <c r="D894" s="72">
        <v>64383744.130000003</v>
      </c>
      <c r="E894" s="72">
        <v>3845194.65</v>
      </c>
      <c r="F894" s="73">
        <v>4.9675275423641061E-3</v>
      </c>
    </row>
    <row r="895" spans="1:6" x14ac:dyDescent="0.2">
      <c r="A895" s="66" t="s">
        <v>777</v>
      </c>
      <c r="B895" s="66" t="s">
        <v>779</v>
      </c>
      <c r="C895" s="71">
        <v>162</v>
      </c>
      <c r="D895" s="72">
        <v>4267781.34</v>
      </c>
      <c r="E895" s="72">
        <v>255939.4</v>
      </c>
      <c r="F895" s="73">
        <v>3.3064282420036754E-4</v>
      </c>
    </row>
    <row r="896" spans="1:6" x14ac:dyDescent="0.2">
      <c r="A896" s="66" t="s">
        <v>777</v>
      </c>
      <c r="B896" s="66" t="s">
        <v>780</v>
      </c>
      <c r="C896" s="71">
        <v>126</v>
      </c>
      <c r="D896" s="72">
        <v>3510406.71</v>
      </c>
      <c r="E896" s="72">
        <v>210624.41</v>
      </c>
      <c r="F896" s="73">
        <v>2.7210132464144303E-4</v>
      </c>
    </row>
    <row r="897" spans="1:6" x14ac:dyDescent="0.2">
      <c r="A897" s="66" t="s">
        <v>777</v>
      </c>
      <c r="B897" s="66" t="s">
        <v>781</v>
      </c>
      <c r="C897" s="71">
        <v>106</v>
      </c>
      <c r="D897" s="72">
        <v>2100321.7000000002</v>
      </c>
      <c r="E897" s="72">
        <v>126019.3</v>
      </c>
      <c r="F897" s="73">
        <v>1.6280173062745861E-4</v>
      </c>
    </row>
    <row r="898" spans="1:6" x14ac:dyDescent="0.2">
      <c r="A898" s="66" t="s">
        <v>777</v>
      </c>
      <c r="B898" s="66" t="s">
        <v>783</v>
      </c>
      <c r="C898" s="71">
        <v>48</v>
      </c>
      <c r="D898" s="72">
        <v>2941698.7</v>
      </c>
      <c r="E898" s="72">
        <v>176501.95</v>
      </c>
      <c r="F898" s="73">
        <v>2.2801922339769519E-4</v>
      </c>
    </row>
    <row r="899" spans="1:6" x14ac:dyDescent="0.2">
      <c r="A899" s="66" t="s">
        <v>777</v>
      </c>
      <c r="B899" s="66" t="s">
        <v>782</v>
      </c>
      <c r="C899" s="71">
        <v>32</v>
      </c>
      <c r="D899" s="72">
        <v>614567.86</v>
      </c>
      <c r="E899" s="72">
        <v>36874.080000000002</v>
      </c>
      <c r="F899" s="73">
        <v>4.7636862284549742E-5</v>
      </c>
    </row>
    <row r="900" spans="1:6" x14ac:dyDescent="0.2">
      <c r="A900" s="66" t="s">
        <v>777</v>
      </c>
      <c r="B900" s="66" t="s">
        <v>51</v>
      </c>
      <c r="C900" s="71">
        <v>102</v>
      </c>
      <c r="D900" s="72">
        <v>1192864.3799999999</v>
      </c>
      <c r="E900" s="72">
        <v>71571.850000000006</v>
      </c>
      <c r="F900" s="73">
        <v>9.2462194633749544E-5</v>
      </c>
    </row>
    <row r="901" spans="1:6" x14ac:dyDescent="0.2">
      <c r="A901" s="66" t="s">
        <v>777</v>
      </c>
      <c r="B901" s="66" t="s">
        <v>52</v>
      </c>
      <c r="C901" s="71">
        <v>1828</v>
      </c>
      <c r="D901" s="72">
        <v>79011384.819999993</v>
      </c>
      <c r="E901" s="72">
        <v>4722725.6399999997</v>
      </c>
      <c r="F901" s="73">
        <v>6.1011917021493688E-3</v>
      </c>
    </row>
    <row r="902" spans="1:6" x14ac:dyDescent="0.2">
      <c r="A902" s="66" t="s">
        <v>784</v>
      </c>
      <c r="B902" s="66" t="s">
        <v>610</v>
      </c>
      <c r="C902" s="71">
        <v>5282</v>
      </c>
      <c r="D902" s="72">
        <v>502181296.72000003</v>
      </c>
      <c r="E902" s="72">
        <v>30048134.109999999</v>
      </c>
      <c r="F902" s="73">
        <v>3.8818563785340585E-2</v>
      </c>
    </row>
    <row r="903" spans="1:6" x14ac:dyDescent="0.2">
      <c r="A903" s="66" t="s">
        <v>784</v>
      </c>
      <c r="B903" s="66" t="s">
        <v>785</v>
      </c>
      <c r="C903" s="71">
        <v>376</v>
      </c>
      <c r="D903" s="72">
        <v>11706385.630000001</v>
      </c>
      <c r="E903" s="72">
        <v>701062.31</v>
      </c>
      <c r="F903" s="73">
        <v>9.0568791721334658E-4</v>
      </c>
    </row>
    <row r="904" spans="1:6" x14ac:dyDescent="0.2">
      <c r="A904" s="66" t="s">
        <v>784</v>
      </c>
      <c r="B904" s="66" t="s">
        <v>786</v>
      </c>
      <c r="C904" s="71">
        <v>139</v>
      </c>
      <c r="D904" s="72">
        <v>3604154.68</v>
      </c>
      <c r="E904" s="72">
        <v>216249.3</v>
      </c>
      <c r="F904" s="73">
        <v>2.7936800384525609E-4</v>
      </c>
    </row>
    <row r="905" spans="1:6" x14ac:dyDescent="0.2">
      <c r="A905" s="66" t="s">
        <v>784</v>
      </c>
      <c r="B905" s="66" t="s">
        <v>787</v>
      </c>
      <c r="C905" s="71">
        <v>126</v>
      </c>
      <c r="D905" s="72">
        <v>3053466.37</v>
      </c>
      <c r="E905" s="72">
        <v>183207.96</v>
      </c>
      <c r="F905" s="73">
        <v>2.3668257919799753E-4</v>
      </c>
    </row>
    <row r="906" spans="1:6" x14ac:dyDescent="0.2">
      <c r="A906" s="66" t="s">
        <v>784</v>
      </c>
      <c r="B906" s="66" t="s">
        <v>788</v>
      </c>
      <c r="C906" s="71">
        <v>111</v>
      </c>
      <c r="D906" s="72">
        <v>2975340.98</v>
      </c>
      <c r="E906" s="72">
        <v>178520.47</v>
      </c>
      <c r="F906" s="73">
        <v>2.3062690769134017E-4</v>
      </c>
    </row>
    <row r="907" spans="1:6" x14ac:dyDescent="0.2">
      <c r="A907" s="66" t="s">
        <v>784</v>
      </c>
      <c r="B907" s="66" t="s">
        <v>789</v>
      </c>
      <c r="C907" s="71">
        <v>96</v>
      </c>
      <c r="D907" s="72">
        <v>1949659.2</v>
      </c>
      <c r="E907" s="72">
        <v>116963.57</v>
      </c>
      <c r="F907" s="73">
        <v>1.5110282009474661E-4</v>
      </c>
    </row>
    <row r="908" spans="1:6" x14ac:dyDescent="0.2">
      <c r="A908" s="66" t="s">
        <v>784</v>
      </c>
      <c r="B908" s="66" t="s">
        <v>793</v>
      </c>
      <c r="C908" s="71">
        <v>56</v>
      </c>
      <c r="D908" s="72">
        <v>1471759.72</v>
      </c>
      <c r="E908" s="72">
        <v>88305.58</v>
      </c>
      <c r="F908" s="73">
        <v>1.1408015477043196E-4</v>
      </c>
    </row>
    <row r="909" spans="1:6" x14ac:dyDescent="0.2">
      <c r="A909" s="66" t="s">
        <v>784</v>
      </c>
      <c r="B909" s="66" t="s">
        <v>791</v>
      </c>
      <c r="C909" s="71">
        <v>52</v>
      </c>
      <c r="D909" s="72">
        <v>1303799.21</v>
      </c>
      <c r="E909" s="72">
        <v>78228</v>
      </c>
      <c r="F909" s="73">
        <v>1.0106113732995527E-4</v>
      </c>
    </row>
    <row r="910" spans="1:6" x14ac:dyDescent="0.2">
      <c r="A910" s="66" t="s">
        <v>784</v>
      </c>
      <c r="B910" s="66" t="s">
        <v>790</v>
      </c>
      <c r="C910" s="71">
        <v>50</v>
      </c>
      <c r="D910" s="72">
        <v>1249416.31</v>
      </c>
      <c r="E910" s="72">
        <v>74964.98</v>
      </c>
      <c r="F910" s="73">
        <v>9.6845709192582574E-5</v>
      </c>
    </row>
    <row r="911" spans="1:6" x14ac:dyDescent="0.2">
      <c r="A911" s="66" t="s">
        <v>784</v>
      </c>
      <c r="B911" s="66" t="s">
        <v>792</v>
      </c>
      <c r="C911" s="71">
        <v>26</v>
      </c>
      <c r="D911" s="72">
        <v>489538.9</v>
      </c>
      <c r="E911" s="72">
        <v>29372.32</v>
      </c>
      <c r="F911" s="73">
        <v>3.7945493496182846E-5</v>
      </c>
    </row>
    <row r="912" spans="1:6" x14ac:dyDescent="0.2">
      <c r="A912" s="66" t="s">
        <v>784</v>
      </c>
      <c r="B912" s="66" t="s">
        <v>51</v>
      </c>
      <c r="C912" s="71">
        <v>125</v>
      </c>
      <c r="D912" s="72">
        <v>1788334.47</v>
      </c>
      <c r="E912" s="72">
        <v>107300.05</v>
      </c>
      <c r="F912" s="73">
        <v>1.3861871821548634E-4</v>
      </c>
    </row>
    <row r="913" spans="1:6" x14ac:dyDescent="0.2">
      <c r="A913" s="66" t="s">
        <v>784</v>
      </c>
      <c r="B913" s="66" t="s">
        <v>52</v>
      </c>
      <c r="C913" s="71">
        <v>6439</v>
      </c>
      <c r="D913" s="72">
        <v>531773152.19</v>
      </c>
      <c r="E913" s="72">
        <v>31822308.640000001</v>
      </c>
      <c r="F913" s="73">
        <v>4.1110583213469117E-2</v>
      </c>
    </row>
    <row r="914" spans="1:6" x14ac:dyDescent="0.2">
      <c r="A914" s="66" t="s">
        <v>794</v>
      </c>
      <c r="B914" s="66" t="s">
        <v>795</v>
      </c>
      <c r="C914" s="71">
        <v>243</v>
      </c>
      <c r="D914" s="72">
        <v>8938578.7200000007</v>
      </c>
      <c r="E914" s="72">
        <v>531706.15</v>
      </c>
      <c r="F914" s="73">
        <v>6.8690019231390032E-4</v>
      </c>
    </row>
    <row r="915" spans="1:6" x14ac:dyDescent="0.2">
      <c r="A915" s="66" t="s">
        <v>794</v>
      </c>
      <c r="B915" s="66" t="s">
        <v>796</v>
      </c>
      <c r="C915" s="71">
        <v>86</v>
      </c>
      <c r="D915" s="72">
        <v>1784653.42</v>
      </c>
      <c r="E915" s="72">
        <v>107079.22</v>
      </c>
      <c r="F915" s="73">
        <v>1.3833343249992959E-4</v>
      </c>
    </row>
    <row r="916" spans="1:6" x14ac:dyDescent="0.2">
      <c r="A916" s="66" t="s">
        <v>794</v>
      </c>
      <c r="B916" s="66" t="s">
        <v>797</v>
      </c>
      <c r="C916" s="71">
        <v>33</v>
      </c>
      <c r="D916" s="72">
        <v>2351132.41</v>
      </c>
      <c r="E916" s="72">
        <v>141067.93</v>
      </c>
      <c r="F916" s="73">
        <v>1.8224274488140454E-4</v>
      </c>
    </row>
    <row r="917" spans="1:6" x14ac:dyDescent="0.2">
      <c r="A917" s="66" t="s">
        <v>794</v>
      </c>
      <c r="B917" s="66" t="s">
        <v>798</v>
      </c>
      <c r="C917" s="71">
        <v>32</v>
      </c>
      <c r="D917" s="72">
        <v>333809.82</v>
      </c>
      <c r="E917" s="72">
        <v>20028.599999999999</v>
      </c>
      <c r="F917" s="73">
        <v>2.5874534631164568E-5</v>
      </c>
    </row>
    <row r="918" spans="1:6" x14ac:dyDescent="0.2">
      <c r="A918" s="66" t="s">
        <v>794</v>
      </c>
      <c r="B918" s="66" t="s">
        <v>799</v>
      </c>
      <c r="C918" s="71">
        <v>22</v>
      </c>
      <c r="D918" s="72">
        <v>388878.39</v>
      </c>
      <c r="E918" s="72">
        <v>23332.720000000001</v>
      </c>
      <c r="F918" s="73">
        <v>3.0143059009579611E-5</v>
      </c>
    </row>
    <row r="919" spans="1:6" x14ac:dyDescent="0.2">
      <c r="A919" s="66" t="s">
        <v>794</v>
      </c>
      <c r="B919" s="66" t="s">
        <v>800</v>
      </c>
      <c r="C919" s="71">
        <v>16</v>
      </c>
      <c r="D919" s="72">
        <v>243347.84</v>
      </c>
      <c r="E919" s="72">
        <v>14600.88</v>
      </c>
      <c r="F919" s="73">
        <v>1.88625752776269E-5</v>
      </c>
    </row>
    <row r="920" spans="1:6" x14ac:dyDescent="0.2">
      <c r="A920" s="66" t="s">
        <v>794</v>
      </c>
      <c r="B920" s="66" t="s">
        <v>51</v>
      </c>
      <c r="C920" s="71">
        <v>70</v>
      </c>
      <c r="D920" s="72">
        <v>325027.3</v>
      </c>
      <c r="E920" s="72">
        <v>19501.63</v>
      </c>
      <c r="F920" s="73">
        <v>2.5193752973206214E-5</v>
      </c>
    </row>
    <row r="921" spans="1:6" x14ac:dyDescent="0.2">
      <c r="A921" s="66" t="s">
        <v>794</v>
      </c>
      <c r="B921" s="66" t="s">
        <v>52</v>
      </c>
      <c r="C921" s="71">
        <v>502</v>
      </c>
      <c r="D921" s="72">
        <v>14365427.9</v>
      </c>
      <c r="E921" s="72">
        <v>857317.12</v>
      </c>
      <c r="F921" s="73">
        <v>1.1075502786680182E-3</v>
      </c>
    </row>
    <row r="922" spans="1:6" x14ac:dyDescent="0.2">
      <c r="A922" s="66" t="s">
        <v>801</v>
      </c>
      <c r="B922" s="66" t="s">
        <v>802</v>
      </c>
      <c r="C922" s="71">
        <v>320</v>
      </c>
      <c r="D922" s="72">
        <v>9972592.3399999999</v>
      </c>
      <c r="E922" s="72">
        <v>596806.35</v>
      </c>
      <c r="F922" s="73">
        <v>7.7100179599042982E-4</v>
      </c>
    </row>
    <row r="923" spans="1:6" x14ac:dyDescent="0.2">
      <c r="A923" s="66" t="s">
        <v>801</v>
      </c>
      <c r="B923" s="66" t="s">
        <v>803</v>
      </c>
      <c r="C923" s="71">
        <v>270</v>
      </c>
      <c r="D923" s="72">
        <v>5760144.7999999998</v>
      </c>
      <c r="E923" s="72">
        <v>345608.68</v>
      </c>
      <c r="F923" s="73">
        <v>4.4648471483234347E-4</v>
      </c>
    </row>
    <row r="924" spans="1:6" x14ac:dyDescent="0.2">
      <c r="A924" s="66" t="s">
        <v>801</v>
      </c>
      <c r="B924" s="66" t="s">
        <v>804</v>
      </c>
      <c r="C924" s="71">
        <v>269</v>
      </c>
      <c r="D924" s="72">
        <v>11483871.970000001</v>
      </c>
      <c r="E924" s="72">
        <v>688190.58</v>
      </c>
      <c r="F924" s="73">
        <v>8.890591951035635E-4</v>
      </c>
    </row>
    <row r="925" spans="1:6" x14ac:dyDescent="0.2">
      <c r="A925" s="66" t="s">
        <v>801</v>
      </c>
      <c r="B925" s="66" t="s">
        <v>806</v>
      </c>
      <c r="C925" s="71">
        <v>49</v>
      </c>
      <c r="D925" s="72">
        <v>2215984.87</v>
      </c>
      <c r="E925" s="72">
        <v>132959.10999999999</v>
      </c>
      <c r="F925" s="73">
        <v>1.7176712781841064E-4</v>
      </c>
    </row>
    <row r="926" spans="1:6" x14ac:dyDescent="0.2">
      <c r="A926" s="66" t="s">
        <v>801</v>
      </c>
      <c r="B926" s="66" t="s">
        <v>805</v>
      </c>
      <c r="C926" s="71">
        <v>30</v>
      </c>
      <c r="D926" s="72">
        <v>542162.31999999995</v>
      </c>
      <c r="E926" s="72">
        <v>32529.75</v>
      </c>
      <c r="F926" s="73">
        <v>4.2024512093612418E-5</v>
      </c>
    </row>
    <row r="927" spans="1:6" x14ac:dyDescent="0.2">
      <c r="A927" s="66" t="s">
        <v>801</v>
      </c>
      <c r="B927" s="66" t="s">
        <v>807</v>
      </c>
      <c r="C927" s="71">
        <v>17</v>
      </c>
      <c r="D927" s="72">
        <v>188690.66</v>
      </c>
      <c r="E927" s="72">
        <v>11321.44</v>
      </c>
      <c r="F927" s="73">
        <v>1.4625934481424155E-5</v>
      </c>
    </row>
    <row r="928" spans="1:6" x14ac:dyDescent="0.2">
      <c r="A928" s="66" t="s">
        <v>801</v>
      </c>
      <c r="B928" s="66" t="s">
        <v>51</v>
      </c>
      <c r="C928" s="71">
        <v>44</v>
      </c>
      <c r="D928" s="72">
        <v>146154.64000000001</v>
      </c>
      <c r="E928" s="72">
        <v>8769.2800000000007</v>
      </c>
      <c r="F928" s="73">
        <v>1.1328851694595672E-5</v>
      </c>
    </row>
    <row r="929" spans="1:6" x14ac:dyDescent="0.2">
      <c r="A929" s="66" t="s">
        <v>801</v>
      </c>
      <c r="B929" s="66" t="s">
        <v>52</v>
      </c>
      <c r="C929" s="71">
        <v>999</v>
      </c>
      <c r="D929" s="72">
        <v>30309601.600000001</v>
      </c>
      <c r="E929" s="72">
        <v>1816185.19</v>
      </c>
      <c r="F929" s="73">
        <v>2.3462921320143797E-3</v>
      </c>
    </row>
    <row r="930" spans="1:6" x14ac:dyDescent="0.2">
      <c r="A930" s="66" t="s">
        <v>826</v>
      </c>
      <c r="B930" s="66" t="s">
        <v>826</v>
      </c>
      <c r="C930" s="71">
        <v>208489</v>
      </c>
      <c r="D930" s="72">
        <v>12933791040.639999</v>
      </c>
      <c r="E930" s="72">
        <v>774066095.70000005</v>
      </c>
      <c r="F930" s="73">
        <v>1</v>
      </c>
    </row>
    <row r="932" spans="1:6" x14ac:dyDescent="0.2">
      <c r="D932" s="74">
        <f>SUM(D8:D931)/3</f>
        <v>12933791040.65333</v>
      </c>
    </row>
  </sheetData>
  <autoFilter ref="A7:F913" xr:uid="{BB229922-5035-4B77-B331-D9ED06111ED2}"/>
  <mergeCells count="5">
    <mergeCell ref="A1:F1"/>
    <mergeCell ref="A2:F2"/>
    <mergeCell ref="A3:F3"/>
    <mergeCell ref="A4:F4"/>
    <mergeCell ref="A5:F5"/>
  </mergeCells>
  <conditionalFormatting sqref="B8:F908 B920:F930">
    <cfRule type="expression" dxfId="1" priority="4" stopIfTrue="1">
      <formula>$B8="Other"</formula>
    </cfRule>
  </conditionalFormatting>
  <conditionalFormatting sqref="B909:F919">
    <cfRule type="expression" dxfId="0" priority="3" stopIfTrue="1">
      <formula>$B909="Other"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9ADB-95D8-40E4-A9C1-2BD671F179E7}">
  <sheetPr codeName="Sheet7"/>
  <dimension ref="A1:F1295"/>
  <sheetViews>
    <sheetView workbookViewId="0">
      <pane xSplit="2" ySplit="7" topLeftCell="C1278" activePane="bottomRight" state="frozen"/>
      <selection pane="topRight" activeCell="C1" sqref="C1"/>
      <selection pane="bottomLeft" activeCell="A2" sqref="A2"/>
      <selection pane="bottomRight" activeCell="H1287" sqref="H1287"/>
    </sheetView>
  </sheetViews>
  <sheetFormatPr defaultRowHeight="14.25" x14ac:dyDescent="0.2"/>
  <cols>
    <col min="1" max="1" width="9.6640625" style="66" bestFit="1" customWidth="1"/>
    <col min="2" max="2" width="18.21875" style="66" bestFit="1" customWidth="1"/>
    <col min="3" max="3" width="9.109375" style="71" customWidth="1"/>
    <col min="4" max="4" width="12.88671875" style="74" bestFit="1" customWidth="1"/>
    <col min="5" max="5" width="10.5546875" style="74" bestFit="1" customWidth="1"/>
    <col min="6" max="6" width="6.6640625" style="82" customWidth="1"/>
    <col min="7" max="16384" width="8.88671875" style="66"/>
  </cols>
  <sheetData>
    <row r="1" spans="1:6" ht="15" x14ac:dyDescent="0.25">
      <c r="A1" s="61" t="s">
        <v>808</v>
      </c>
      <c r="B1" s="61"/>
      <c r="C1" s="61"/>
      <c r="D1" s="61"/>
      <c r="E1" s="61"/>
      <c r="F1" s="61"/>
    </row>
    <row r="2" spans="1:6" ht="15" x14ac:dyDescent="0.25">
      <c r="A2" s="62" t="s">
        <v>809</v>
      </c>
      <c r="B2" s="62"/>
      <c r="C2" s="62"/>
      <c r="D2" s="62"/>
      <c r="E2" s="62"/>
      <c r="F2" s="62"/>
    </row>
    <row r="3" spans="1:6" ht="15" x14ac:dyDescent="0.25">
      <c r="A3" s="62" t="str">
        <f>'Table 3. County and City'!A3:F3</f>
        <v>Quarter Ending December 2024</v>
      </c>
      <c r="B3" s="63"/>
      <c r="C3" s="63"/>
      <c r="D3" s="63"/>
      <c r="E3" s="63"/>
      <c r="F3" s="63"/>
    </row>
    <row r="4" spans="1:6" ht="15" x14ac:dyDescent="0.25">
      <c r="A4" s="56"/>
      <c r="B4" s="57"/>
      <c r="C4" s="57"/>
      <c r="D4" s="57"/>
      <c r="E4" s="57"/>
      <c r="F4" s="57"/>
    </row>
    <row r="5" spans="1:6" ht="75" customHeight="1" x14ac:dyDescent="0.2">
      <c r="A5" s="64" t="s">
        <v>41</v>
      </c>
      <c r="B5" s="64"/>
      <c r="C5" s="64"/>
      <c r="D5" s="64"/>
      <c r="E5" s="64"/>
      <c r="F5" s="64"/>
    </row>
    <row r="7" spans="1:6" ht="30" x14ac:dyDescent="0.25">
      <c r="A7" s="76" t="s">
        <v>42</v>
      </c>
      <c r="B7" s="76" t="s">
        <v>0</v>
      </c>
      <c r="C7" s="77" t="s">
        <v>13</v>
      </c>
      <c r="D7" s="77" t="s">
        <v>27</v>
      </c>
      <c r="E7" s="77" t="s">
        <v>11</v>
      </c>
      <c r="F7" s="78" t="s">
        <v>44</v>
      </c>
    </row>
    <row r="8" spans="1:6" x14ac:dyDescent="0.2">
      <c r="A8" s="66" t="s">
        <v>45</v>
      </c>
      <c r="B8" s="66" t="s">
        <v>5</v>
      </c>
      <c r="C8" s="79" t="s">
        <v>810</v>
      </c>
      <c r="D8" s="80" t="s">
        <v>810</v>
      </c>
      <c r="E8" s="80" t="s">
        <v>810</v>
      </c>
      <c r="F8" s="81" t="s">
        <v>810</v>
      </c>
    </row>
    <row r="9" spans="1:6" x14ac:dyDescent="0.2">
      <c r="A9" s="66" t="s">
        <v>45</v>
      </c>
      <c r="B9" s="66" t="s">
        <v>1</v>
      </c>
      <c r="C9" s="79">
        <v>12</v>
      </c>
      <c r="D9" s="80">
        <v>1241492</v>
      </c>
      <c r="E9" s="80">
        <v>74490</v>
      </c>
      <c r="F9" s="81">
        <v>9.6232093174669487E-5</v>
      </c>
    </row>
    <row r="10" spans="1:6" x14ac:dyDescent="0.2">
      <c r="A10" s="66" t="s">
        <v>45</v>
      </c>
      <c r="B10" s="66" t="s">
        <v>811</v>
      </c>
      <c r="C10" s="79">
        <v>48</v>
      </c>
      <c r="D10" s="80">
        <v>1987301</v>
      </c>
      <c r="E10" s="80">
        <v>119238</v>
      </c>
      <c r="F10" s="81">
        <v>1.540411105646562E-4</v>
      </c>
    </row>
    <row r="11" spans="1:6" x14ac:dyDescent="0.2">
      <c r="A11" s="66" t="s">
        <v>45</v>
      </c>
      <c r="B11" s="66" t="s">
        <v>3</v>
      </c>
      <c r="C11" s="79">
        <v>18</v>
      </c>
      <c r="D11" s="80">
        <v>2542854</v>
      </c>
      <c r="E11" s="80">
        <v>152571</v>
      </c>
      <c r="F11" s="81">
        <v>1.9710332511414281E-4</v>
      </c>
    </row>
    <row r="12" spans="1:6" x14ac:dyDescent="0.2">
      <c r="A12" s="66" t="s">
        <v>45</v>
      </c>
      <c r="B12" s="66" t="s">
        <v>2</v>
      </c>
      <c r="C12" s="79">
        <v>26</v>
      </c>
      <c r="D12" s="80">
        <v>793990</v>
      </c>
      <c r="E12" s="80">
        <v>47639</v>
      </c>
      <c r="F12" s="81">
        <v>6.1543840606095843E-5</v>
      </c>
    </row>
    <row r="13" spans="1:6" x14ac:dyDescent="0.2">
      <c r="A13" s="66" t="s">
        <v>45</v>
      </c>
      <c r="B13" s="66" t="s">
        <v>6</v>
      </c>
      <c r="C13" s="79" t="s">
        <v>810</v>
      </c>
      <c r="D13" s="80" t="s">
        <v>810</v>
      </c>
      <c r="E13" s="80" t="s">
        <v>810</v>
      </c>
      <c r="F13" s="81" t="s">
        <v>810</v>
      </c>
    </row>
    <row r="14" spans="1:6" x14ac:dyDescent="0.2">
      <c r="A14" s="66" t="s">
        <v>45</v>
      </c>
      <c r="B14" s="66" t="s">
        <v>10</v>
      </c>
      <c r="C14" s="79">
        <v>153</v>
      </c>
      <c r="D14" s="80">
        <v>4824047</v>
      </c>
      <c r="E14" s="80">
        <v>289443</v>
      </c>
      <c r="F14" s="81">
        <v>3.7392543622977392E-4</v>
      </c>
    </row>
    <row r="15" spans="1:6" x14ac:dyDescent="0.2">
      <c r="A15" s="66" t="s">
        <v>45</v>
      </c>
      <c r="B15" s="66" t="s">
        <v>4</v>
      </c>
      <c r="C15" s="79">
        <v>46</v>
      </c>
      <c r="D15" s="80">
        <v>3698180</v>
      </c>
      <c r="E15" s="80">
        <v>221891</v>
      </c>
      <c r="F15" s="81">
        <v>2.8665640202202422E-4</v>
      </c>
    </row>
    <row r="16" spans="1:6" x14ac:dyDescent="0.2">
      <c r="A16" s="66" t="s">
        <v>45</v>
      </c>
      <c r="B16" s="66" t="s">
        <v>812</v>
      </c>
      <c r="C16" s="79">
        <v>229</v>
      </c>
      <c r="D16" s="80">
        <v>2575805</v>
      </c>
      <c r="E16" s="80">
        <v>148347</v>
      </c>
      <c r="F16" s="81">
        <v>1.916464267174479E-4</v>
      </c>
    </row>
    <row r="17" spans="1:6" x14ac:dyDescent="0.2">
      <c r="A17" s="66" t="s">
        <v>45</v>
      </c>
      <c r="B17" s="66" t="s">
        <v>8</v>
      </c>
      <c r="C17" s="79">
        <v>75</v>
      </c>
      <c r="D17" s="80">
        <v>740225</v>
      </c>
      <c r="E17" s="80">
        <v>44413</v>
      </c>
      <c r="F17" s="81">
        <v>5.7376237805968528E-5</v>
      </c>
    </row>
    <row r="18" spans="1:6" x14ac:dyDescent="0.2">
      <c r="A18" s="66" t="s">
        <v>45</v>
      </c>
      <c r="B18" s="66" t="s">
        <v>813</v>
      </c>
      <c r="C18" s="79">
        <v>45</v>
      </c>
      <c r="D18" s="80">
        <v>1988235</v>
      </c>
      <c r="E18" s="80">
        <v>119294</v>
      </c>
      <c r="F18" s="81">
        <v>1.5411345580855176E-4</v>
      </c>
    </row>
    <row r="19" spans="1:6" x14ac:dyDescent="0.2">
      <c r="A19" s="66" t="s">
        <v>45</v>
      </c>
      <c r="B19" s="66" t="s">
        <v>25</v>
      </c>
      <c r="C19" s="79">
        <v>39</v>
      </c>
      <c r="D19" s="80">
        <v>4163098</v>
      </c>
      <c r="E19" s="80">
        <v>249786</v>
      </c>
      <c r="F19" s="81">
        <v>3.2269337663750827E-4</v>
      </c>
    </row>
    <row r="20" spans="1:6" x14ac:dyDescent="0.2">
      <c r="A20" s="66" t="s">
        <v>45</v>
      </c>
      <c r="B20" s="66" t="s">
        <v>52</v>
      </c>
      <c r="C20" s="79">
        <v>697</v>
      </c>
      <c r="D20" s="80">
        <v>24565598</v>
      </c>
      <c r="E20" s="80">
        <v>1467735</v>
      </c>
      <c r="F20" s="81">
        <v>1.8961365455191772E-3</v>
      </c>
    </row>
    <row r="21" spans="1:6" x14ac:dyDescent="0.2">
      <c r="A21" s="66" t="s">
        <v>53</v>
      </c>
      <c r="B21" s="66" t="s">
        <v>5</v>
      </c>
      <c r="C21" s="79" t="s">
        <v>810</v>
      </c>
      <c r="D21" s="80" t="s">
        <v>810</v>
      </c>
      <c r="E21" s="80" t="s">
        <v>810</v>
      </c>
      <c r="F21" s="81" t="s">
        <v>810</v>
      </c>
    </row>
    <row r="22" spans="1:6" x14ac:dyDescent="0.2">
      <c r="A22" s="66" t="s">
        <v>53</v>
      </c>
      <c r="B22" s="66" t="s">
        <v>1</v>
      </c>
      <c r="C22" s="79">
        <v>15</v>
      </c>
      <c r="D22" s="80">
        <v>837440</v>
      </c>
      <c r="E22" s="80">
        <v>50246</v>
      </c>
      <c r="F22" s="81">
        <v>6.4911770085305991E-5</v>
      </c>
    </row>
    <row r="23" spans="1:6" x14ac:dyDescent="0.2">
      <c r="A23" s="66" t="s">
        <v>53</v>
      </c>
      <c r="B23" s="66" t="s">
        <v>811</v>
      </c>
      <c r="C23" s="79">
        <v>33</v>
      </c>
      <c r="D23" s="80">
        <v>984688</v>
      </c>
      <c r="E23" s="80">
        <v>59081</v>
      </c>
      <c r="F23" s="81">
        <v>7.6325524189188446E-5</v>
      </c>
    </row>
    <row r="24" spans="1:6" x14ac:dyDescent="0.2">
      <c r="A24" s="66" t="s">
        <v>53</v>
      </c>
      <c r="B24" s="66" t="s">
        <v>3</v>
      </c>
      <c r="C24" s="79" t="s">
        <v>810</v>
      </c>
      <c r="D24" s="80" t="s">
        <v>810</v>
      </c>
      <c r="E24" s="80" t="s">
        <v>810</v>
      </c>
      <c r="F24" s="81" t="s">
        <v>810</v>
      </c>
    </row>
    <row r="25" spans="1:6" x14ac:dyDescent="0.2">
      <c r="A25" s="66" t="s">
        <v>53</v>
      </c>
      <c r="B25" s="66" t="s">
        <v>2</v>
      </c>
      <c r="C25" s="79" t="s">
        <v>810</v>
      </c>
      <c r="D25" s="80" t="s">
        <v>810</v>
      </c>
      <c r="E25" s="80" t="s">
        <v>810</v>
      </c>
      <c r="F25" s="81" t="s">
        <v>810</v>
      </c>
    </row>
    <row r="26" spans="1:6" x14ac:dyDescent="0.2">
      <c r="A26" s="66" t="s">
        <v>53</v>
      </c>
      <c r="B26" s="66" t="s">
        <v>6</v>
      </c>
      <c r="C26" s="79" t="s">
        <v>810</v>
      </c>
      <c r="D26" s="80" t="s">
        <v>810</v>
      </c>
      <c r="E26" s="80" t="s">
        <v>810</v>
      </c>
      <c r="F26" s="81" t="s">
        <v>810</v>
      </c>
    </row>
    <row r="27" spans="1:6" x14ac:dyDescent="0.2">
      <c r="A27" s="66" t="s">
        <v>53</v>
      </c>
      <c r="B27" s="66" t="s">
        <v>10</v>
      </c>
      <c r="C27" s="79">
        <v>74</v>
      </c>
      <c r="D27" s="80">
        <v>1276395</v>
      </c>
      <c r="E27" s="80">
        <v>76584</v>
      </c>
      <c r="F27" s="81">
        <v>9.893728854462193E-5</v>
      </c>
    </row>
    <row r="28" spans="1:6" x14ac:dyDescent="0.2">
      <c r="A28" s="66" t="s">
        <v>53</v>
      </c>
      <c r="B28" s="66" t="s">
        <v>4</v>
      </c>
      <c r="C28" s="79" t="s">
        <v>810</v>
      </c>
      <c r="D28" s="80" t="s">
        <v>810</v>
      </c>
      <c r="E28" s="80" t="s">
        <v>810</v>
      </c>
      <c r="F28" s="81" t="s">
        <v>810</v>
      </c>
    </row>
    <row r="29" spans="1:6" x14ac:dyDescent="0.2">
      <c r="A29" s="66" t="s">
        <v>53</v>
      </c>
      <c r="B29" s="66" t="s">
        <v>812</v>
      </c>
      <c r="C29" s="79">
        <v>128</v>
      </c>
      <c r="D29" s="80">
        <v>2565438</v>
      </c>
      <c r="E29" s="80">
        <v>151085</v>
      </c>
      <c r="F29" s="81">
        <v>1.9518359239219948E-4</v>
      </c>
    </row>
    <row r="30" spans="1:6" x14ac:dyDescent="0.2">
      <c r="A30" s="66" t="s">
        <v>53</v>
      </c>
      <c r="B30" s="66" t="s">
        <v>8</v>
      </c>
      <c r="C30" s="79">
        <v>22</v>
      </c>
      <c r="D30" s="80">
        <v>207770</v>
      </c>
      <c r="E30" s="80">
        <v>12466</v>
      </c>
      <c r="F30" s="81">
        <v>1.6104568042897432E-5</v>
      </c>
    </row>
    <row r="31" spans="1:6" x14ac:dyDescent="0.2">
      <c r="A31" s="66" t="s">
        <v>53</v>
      </c>
      <c r="B31" s="66" t="s">
        <v>813</v>
      </c>
      <c r="C31" s="79">
        <v>29</v>
      </c>
      <c r="D31" s="80">
        <v>1278253</v>
      </c>
      <c r="E31" s="80">
        <v>76695</v>
      </c>
      <c r="F31" s="81">
        <v>9.9080687153057809E-5</v>
      </c>
    </row>
    <row r="32" spans="1:6" x14ac:dyDescent="0.2">
      <c r="A32" s="66" t="s">
        <v>53</v>
      </c>
      <c r="B32" s="66" t="s">
        <v>25</v>
      </c>
      <c r="C32" s="79">
        <v>43</v>
      </c>
      <c r="D32" s="80">
        <v>2378636</v>
      </c>
      <c r="E32" s="80">
        <v>142718</v>
      </c>
      <c r="F32" s="81">
        <v>1.8437443782658719E-4</v>
      </c>
    </row>
    <row r="33" spans="1:6" x14ac:dyDescent="0.2">
      <c r="A33" s="66" t="s">
        <v>53</v>
      </c>
      <c r="B33" s="66" t="s">
        <v>52</v>
      </c>
      <c r="C33" s="79">
        <v>372</v>
      </c>
      <c r="D33" s="80">
        <v>10546047</v>
      </c>
      <c r="E33" s="80">
        <v>629921</v>
      </c>
      <c r="F33" s="81">
        <v>8.1378193535616824E-4</v>
      </c>
    </row>
    <row r="34" spans="1:6" x14ac:dyDescent="0.2">
      <c r="A34" s="66" t="s">
        <v>56</v>
      </c>
      <c r="B34" s="66" t="s">
        <v>5</v>
      </c>
      <c r="C34" s="79">
        <v>24</v>
      </c>
      <c r="D34" s="80">
        <v>172673</v>
      </c>
      <c r="E34" s="80">
        <v>10346</v>
      </c>
      <c r="F34" s="81">
        <v>1.3365783809707753E-5</v>
      </c>
    </row>
    <row r="35" spans="1:6" x14ac:dyDescent="0.2">
      <c r="A35" s="66" t="s">
        <v>56</v>
      </c>
      <c r="B35" s="66" t="s">
        <v>1</v>
      </c>
      <c r="C35" s="79">
        <v>40</v>
      </c>
      <c r="D35" s="80">
        <v>3834531</v>
      </c>
      <c r="E35" s="80">
        <v>230072</v>
      </c>
      <c r="F35" s="81">
        <v>2.9722526702755483E-4</v>
      </c>
    </row>
    <row r="36" spans="1:6" x14ac:dyDescent="0.2">
      <c r="A36" s="66" t="s">
        <v>56</v>
      </c>
      <c r="B36" s="66" t="s">
        <v>811</v>
      </c>
      <c r="C36" s="79">
        <v>131</v>
      </c>
      <c r="D36" s="80">
        <v>2836052</v>
      </c>
      <c r="E36" s="80">
        <v>170163</v>
      </c>
      <c r="F36" s="81">
        <v>2.1983006673219604E-4</v>
      </c>
    </row>
    <row r="37" spans="1:6" x14ac:dyDescent="0.2">
      <c r="A37" s="66" t="s">
        <v>56</v>
      </c>
      <c r="B37" s="66" t="s">
        <v>3</v>
      </c>
      <c r="C37" s="79">
        <v>55</v>
      </c>
      <c r="D37" s="80">
        <v>4473951</v>
      </c>
      <c r="E37" s="80">
        <v>268437</v>
      </c>
      <c r="F37" s="81">
        <v>3.4678821849280106E-4</v>
      </c>
    </row>
    <row r="38" spans="1:6" x14ac:dyDescent="0.2">
      <c r="A38" s="66" t="s">
        <v>56</v>
      </c>
      <c r="B38" s="66" t="s">
        <v>2</v>
      </c>
      <c r="C38" s="79">
        <v>41</v>
      </c>
      <c r="D38" s="80">
        <v>1687577</v>
      </c>
      <c r="E38" s="80">
        <v>101255</v>
      </c>
      <c r="F38" s="81">
        <v>1.308092441186892E-4</v>
      </c>
    </row>
    <row r="39" spans="1:6" x14ac:dyDescent="0.2">
      <c r="A39" s="66" t="s">
        <v>56</v>
      </c>
      <c r="B39" s="66" t="s">
        <v>6</v>
      </c>
      <c r="C39" s="79">
        <v>27</v>
      </c>
      <c r="D39" s="80">
        <v>1522172</v>
      </c>
      <c r="E39" s="80">
        <v>91330</v>
      </c>
      <c r="F39" s="81">
        <v>1.1798734151755354E-4</v>
      </c>
    </row>
    <row r="40" spans="1:6" x14ac:dyDescent="0.2">
      <c r="A40" s="66" t="s">
        <v>56</v>
      </c>
      <c r="B40" s="66" t="s">
        <v>10</v>
      </c>
      <c r="C40" s="79">
        <v>238</v>
      </c>
      <c r="D40" s="80">
        <v>3906527</v>
      </c>
      <c r="E40" s="80">
        <v>234392</v>
      </c>
      <c r="F40" s="81">
        <v>3.028061858423564E-4</v>
      </c>
    </row>
    <row r="41" spans="1:6" x14ac:dyDescent="0.2">
      <c r="A41" s="66" t="s">
        <v>56</v>
      </c>
      <c r="B41" s="66" t="s">
        <v>4</v>
      </c>
      <c r="C41" s="79">
        <v>28</v>
      </c>
      <c r="D41" s="80">
        <v>1250026</v>
      </c>
      <c r="E41" s="80">
        <v>75002</v>
      </c>
      <c r="F41" s="81">
        <v>9.6893535404571896E-5</v>
      </c>
    </row>
    <row r="42" spans="1:6" x14ac:dyDescent="0.2">
      <c r="A42" s="66" t="s">
        <v>56</v>
      </c>
      <c r="B42" s="66" t="s">
        <v>812</v>
      </c>
      <c r="C42" s="79">
        <v>490</v>
      </c>
      <c r="D42" s="80">
        <v>5461584</v>
      </c>
      <c r="E42" s="80">
        <v>323125</v>
      </c>
      <c r="F42" s="81">
        <v>4.174385166742526E-4</v>
      </c>
    </row>
    <row r="43" spans="1:6" x14ac:dyDescent="0.2">
      <c r="A43" s="66" t="s">
        <v>56</v>
      </c>
      <c r="B43" s="66" t="s">
        <v>8</v>
      </c>
      <c r="C43" s="79">
        <v>157</v>
      </c>
      <c r="D43" s="80">
        <v>5372099</v>
      </c>
      <c r="E43" s="80">
        <v>322326</v>
      </c>
      <c r="F43" s="81">
        <v>4.1640630506938536E-4</v>
      </c>
    </row>
    <row r="44" spans="1:6" x14ac:dyDescent="0.2">
      <c r="A44" s="66" t="s">
        <v>56</v>
      </c>
      <c r="B44" s="66" t="s">
        <v>813</v>
      </c>
      <c r="C44" s="79">
        <v>57</v>
      </c>
      <c r="D44" s="80">
        <v>1506161</v>
      </c>
      <c r="E44" s="80">
        <v>90370</v>
      </c>
      <c r="F44" s="81">
        <v>1.1674713733648653E-4</v>
      </c>
    </row>
    <row r="45" spans="1:6" x14ac:dyDescent="0.2">
      <c r="A45" s="66" t="s">
        <v>56</v>
      </c>
      <c r="B45" s="66" t="s">
        <v>25</v>
      </c>
      <c r="C45" s="79">
        <v>61</v>
      </c>
      <c r="D45" s="80">
        <v>4025383</v>
      </c>
      <c r="E45" s="80">
        <v>241523</v>
      </c>
      <c r="F45" s="81">
        <v>3.120185775248449E-4</v>
      </c>
    </row>
    <row r="46" spans="1:6" x14ac:dyDescent="0.2">
      <c r="A46" s="66" t="s">
        <v>56</v>
      </c>
      <c r="B46" s="66" t="s">
        <v>52</v>
      </c>
      <c r="C46" s="79">
        <v>1349</v>
      </c>
      <c r="D46" s="80">
        <v>36048736</v>
      </c>
      <c r="E46" s="80">
        <v>2158339</v>
      </c>
      <c r="F46" s="81">
        <v>2.7883135957916896E-3</v>
      </c>
    </row>
    <row r="47" spans="1:6" x14ac:dyDescent="0.2">
      <c r="A47" s="66" t="s">
        <v>64</v>
      </c>
      <c r="B47" s="66" t="s">
        <v>5</v>
      </c>
      <c r="C47" s="79">
        <v>19</v>
      </c>
      <c r="D47" s="80">
        <v>422152</v>
      </c>
      <c r="E47" s="80">
        <v>25329</v>
      </c>
      <c r="F47" s="81">
        <v>3.2722012189840293E-5</v>
      </c>
    </row>
    <row r="48" spans="1:6" x14ac:dyDescent="0.2">
      <c r="A48" s="66" t="s">
        <v>64</v>
      </c>
      <c r="B48" s="66" t="s">
        <v>1</v>
      </c>
      <c r="C48" s="79">
        <v>33</v>
      </c>
      <c r="D48" s="80">
        <v>4254572</v>
      </c>
      <c r="E48" s="80">
        <v>255274</v>
      </c>
      <c r="F48" s="81">
        <v>3.2978321053927476E-4</v>
      </c>
    </row>
    <row r="49" spans="1:6" x14ac:dyDescent="0.2">
      <c r="A49" s="66" t="s">
        <v>64</v>
      </c>
      <c r="B49" s="66" t="s">
        <v>811</v>
      </c>
      <c r="C49" s="79">
        <v>83</v>
      </c>
      <c r="D49" s="80">
        <v>3680925</v>
      </c>
      <c r="E49" s="80">
        <v>220813</v>
      </c>
      <c r="F49" s="81">
        <v>2.8526375607703438E-4</v>
      </c>
    </row>
    <row r="50" spans="1:6" x14ac:dyDescent="0.2">
      <c r="A50" s="66" t="s">
        <v>64</v>
      </c>
      <c r="B50" s="66" t="s">
        <v>3</v>
      </c>
      <c r="C50" s="79">
        <v>55</v>
      </c>
      <c r="D50" s="80">
        <v>3045890</v>
      </c>
      <c r="E50" s="80">
        <v>182676</v>
      </c>
      <c r="F50" s="81">
        <v>2.3599535310479155E-4</v>
      </c>
    </row>
    <row r="51" spans="1:6" x14ac:dyDescent="0.2">
      <c r="A51" s="66" t="s">
        <v>64</v>
      </c>
      <c r="B51" s="66" t="s">
        <v>2</v>
      </c>
      <c r="C51" s="79">
        <v>22</v>
      </c>
      <c r="D51" s="80">
        <v>8513030</v>
      </c>
      <c r="E51" s="80">
        <v>510782</v>
      </c>
      <c r="F51" s="81">
        <v>6.5986872084768458E-4</v>
      </c>
    </row>
    <row r="52" spans="1:6" x14ac:dyDescent="0.2">
      <c r="A52" s="66" t="s">
        <v>64</v>
      </c>
      <c r="B52" s="66" t="s">
        <v>6</v>
      </c>
      <c r="C52" s="79">
        <v>22</v>
      </c>
      <c r="D52" s="80">
        <v>763728</v>
      </c>
      <c r="E52" s="80">
        <v>45824</v>
      </c>
      <c r="F52" s="81">
        <v>5.9199079576266001E-5</v>
      </c>
    </row>
    <row r="53" spans="1:6" x14ac:dyDescent="0.2">
      <c r="A53" s="66" t="s">
        <v>64</v>
      </c>
      <c r="B53" s="66" t="s">
        <v>10</v>
      </c>
      <c r="C53" s="79">
        <v>158</v>
      </c>
      <c r="D53" s="80">
        <v>3430212</v>
      </c>
      <c r="E53" s="80">
        <v>205813</v>
      </c>
      <c r="F53" s="81">
        <v>2.6588556574786213E-4</v>
      </c>
    </row>
    <row r="54" spans="1:6" x14ac:dyDescent="0.2">
      <c r="A54" s="66" t="s">
        <v>64</v>
      </c>
      <c r="B54" s="66" t="s">
        <v>4</v>
      </c>
      <c r="C54" s="79">
        <v>46</v>
      </c>
      <c r="D54" s="80">
        <v>701368</v>
      </c>
      <c r="E54" s="80">
        <v>42046</v>
      </c>
      <c r="F54" s="81">
        <v>5.4318359372025144E-5</v>
      </c>
    </row>
    <row r="55" spans="1:6" x14ac:dyDescent="0.2">
      <c r="A55" s="66" t="s">
        <v>64</v>
      </c>
      <c r="B55" s="66" t="s">
        <v>812</v>
      </c>
      <c r="C55" s="79">
        <v>336</v>
      </c>
      <c r="D55" s="80">
        <v>3217217</v>
      </c>
      <c r="E55" s="80">
        <v>187764</v>
      </c>
      <c r="F55" s="81">
        <v>2.4256843526444677E-4</v>
      </c>
    </row>
    <row r="56" spans="1:6" x14ac:dyDescent="0.2">
      <c r="A56" s="66" t="s">
        <v>64</v>
      </c>
      <c r="B56" s="66" t="s">
        <v>8</v>
      </c>
      <c r="C56" s="79">
        <v>103</v>
      </c>
      <c r="D56" s="80">
        <v>1063403</v>
      </c>
      <c r="E56" s="80">
        <v>63791</v>
      </c>
      <c r="F56" s="81">
        <v>8.2410275952548537E-5</v>
      </c>
    </row>
    <row r="57" spans="1:6" x14ac:dyDescent="0.2">
      <c r="A57" s="66" t="s">
        <v>64</v>
      </c>
      <c r="B57" s="66" t="s">
        <v>813</v>
      </c>
      <c r="C57" s="79">
        <v>67</v>
      </c>
      <c r="D57" s="80">
        <v>4105268</v>
      </c>
      <c r="E57" s="80">
        <v>246316</v>
      </c>
      <c r="F57" s="81">
        <v>3.1821055527469307E-4</v>
      </c>
    </row>
    <row r="58" spans="1:6" x14ac:dyDescent="0.2">
      <c r="A58" s="66" t="s">
        <v>64</v>
      </c>
      <c r="B58" s="66" t="s">
        <v>25</v>
      </c>
      <c r="C58" s="79">
        <v>56</v>
      </c>
      <c r="D58" s="80">
        <v>2883293</v>
      </c>
      <c r="E58" s="80">
        <v>172998</v>
      </c>
      <c r="F58" s="81">
        <v>2.2349254470440961E-4</v>
      </c>
    </row>
    <row r="59" spans="1:6" x14ac:dyDescent="0.2">
      <c r="A59" s="66" t="s">
        <v>64</v>
      </c>
      <c r="B59" s="66" t="s">
        <v>52</v>
      </c>
      <c r="C59" s="79">
        <v>1000</v>
      </c>
      <c r="D59" s="80">
        <v>36081057</v>
      </c>
      <c r="E59" s="80">
        <v>2159426</v>
      </c>
      <c r="F59" s="81">
        <v>2.7897178686508771E-3</v>
      </c>
    </row>
    <row r="60" spans="1:6" x14ac:dyDescent="0.2">
      <c r="A60" s="66" t="s">
        <v>69</v>
      </c>
      <c r="B60" s="66" t="s">
        <v>5</v>
      </c>
      <c r="C60" s="79" t="s">
        <v>810</v>
      </c>
      <c r="D60" s="80" t="s">
        <v>810</v>
      </c>
      <c r="E60" s="80" t="s">
        <v>810</v>
      </c>
      <c r="F60" s="81" t="s">
        <v>810</v>
      </c>
    </row>
    <row r="61" spans="1:6" x14ac:dyDescent="0.2">
      <c r="A61" s="66" t="s">
        <v>69</v>
      </c>
      <c r="B61" s="66" t="s">
        <v>1</v>
      </c>
      <c r="C61" s="79" t="s">
        <v>810</v>
      </c>
      <c r="D61" s="80" t="s">
        <v>810</v>
      </c>
      <c r="E61" s="80" t="s">
        <v>810</v>
      </c>
      <c r="F61" s="81" t="s">
        <v>810</v>
      </c>
    </row>
    <row r="62" spans="1:6" x14ac:dyDescent="0.2">
      <c r="A62" s="66" t="s">
        <v>69</v>
      </c>
      <c r="B62" s="66" t="s">
        <v>811</v>
      </c>
      <c r="C62" s="79">
        <v>42</v>
      </c>
      <c r="D62" s="80">
        <v>981334</v>
      </c>
      <c r="E62" s="80">
        <v>58880</v>
      </c>
      <c r="F62" s="81">
        <v>7.6065856438777547E-5</v>
      </c>
    </row>
    <row r="63" spans="1:6" x14ac:dyDescent="0.2">
      <c r="A63" s="66" t="s">
        <v>69</v>
      </c>
      <c r="B63" s="66" t="s">
        <v>3</v>
      </c>
      <c r="C63" s="79" t="s">
        <v>810</v>
      </c>
      <c r="D63" s="80" t="s">
        <v>810</v>
      </c>
      <c r="E63" s="80" t="s">
        <v>810</v>
      </c>
      <c r="F63" s="81" t="s">
        <v>810</v>
      </c>
    </row>
    <row r="64" spans="1:6" x14ac:dyDescent="0.2">
      <c r="A64" s="66" t="s">
        <v>69</v>
      </c>
      <c r="B64" s="66" t="s">
        <v>2</v>
      </c>
      <c r="C64" s="79">
        <v>12</v>
      </c>
      <c r="D64" s="80">
        <v>959689</v>
      </c>
      <c r="E64" s="80">
        <v>57581</v>
      </c>
      <c r="F64" s="81">
        <v>7.4387705156271229E-5</v>
      </c>
    </row>
    <row r="65" spans="1:6" x14ac:dyDescent="0.2">
      <c r="A65" s="66" t="s">
        <v>69</v>
      </c>
      <c r="B65" s="66" t="s">
        <v>6</v>
      </c>
      <c r="C65" s="79" t="s">
        <v>810</v>
      </c>
      <c r="D65" s="80" t="s">
        <v>810</v>
      </c>
      <c r="E65" s="80" t="s">
        <v>810</v>
      </c>
      <c r="F65" s="81" t="s">
        <v>810</v>
      </c>
    </row>
    <row r="66" spans="1:6" x14ac:dyDescent="0.2">
      <c r="A66" s="66" t="s">
        <v>69</v>
      </c>
      <c r="B66" s="66" t="s">
        <v>10</v>
      </c>
      <c r="C66" s="79">
        <v>87</v>
      </c>
      <c r="D66" s="80">
        <v>1463229</v>
      </c>
      <c r="E66" s="80">
        <v>87794</v>
      </c>
      <c r="F66" s="81">
        <v>1.1341925611729001E-4</v>
      </c>
    </row>
    <row r="67" spans="1:6" x14ac:dyDescent="0.2">
      <c r="A67" s="66" t="s">
        <v>69</v>
      </c>
      <c r="B67" s="66" t="s">
        <v>4</v>
      </c>
      <c r="C67" s="79">
        <v>22</v>
      </c>
      <c r="D67" s="80">
        <v>1481922</v>
      </c>
      <c r="E67" s="80">
        <v>88915</v>
      </c>
      <c r="F67" s="81">
        <v>1.1486745287455681E-4</v>
      </c>
    </row>
    <row r="68" spans="1:6" x14ac:dyDescent="0.2">
      <c r="A68" s="66" t="s">
        <v>69</v>
      </c>
      <c r="B68" s="66" t="s">
        <v>812</v>
      </c>
      <c r="C68" s="79">
        <v>154</v>
      </c>
      <c r="D68" s="80">
        <v>1836938</v>
      </c>
      <c r="E68" s="80">
        <v>108942</v>
      </c>
      <c r="F68" s="81">
        <v>1.4073992072271234E-4</v>
      </c>
    </row>
    <row r="69" spans="1:6" x14ac:dyDescent="0.2">
      <c r="A69" s="66" t="s">
        <v>69</v>
      </c>
      <c r="B69" s="66" t="s">
        <v>8</v>
      </c>
      <c r="C69" s="79">
        <v>69</v>
      </c>
      <c r="D69" s="80">
        <v>682077</v>
      </c>
      <c r="E69" s="80">
        <v>40757</v>
      </c>
      <c r="F69" s="81">
        <v>5.2653126883071607E-5</v>
      </c>
    </row>
    <row r="70" spans="1:6" x14ac:dyDescent="0.2">
      <c r="A70" s="66" t="s">
        <v>69</v>
      </c>
      <c r="B70" s="66" t="s">
        <v>813</v>
      </c>
      <c r="C70" s="79">
        <v>39</v>
      </c>
      <c r="D70" s="80">
        <v>1267333</v>
      </c>
      <c r="E70" s="80">
        <v>76040</v>
      </c>
      <c r="F70" s="81">
        <v>9.8234506175350612E-5</v>
      </c>
    </row>
    <row r="71" spans="1:6" x14ac:dyDescent="0.2">
      <c r="A71" s="66" t="s">
        <v>69</v>
      </c>
      <c r="B71" s="66" t="s">
        <v>25</v>
      </c>
      <c r="C71" s="79">
        <v>38</v>
      </c>
      <c r="D71" s="80">
        <v>1666154</v>
      </c>
      <c r="E71" s="80">
        <v>99969</v>
      </c>
      <c r="F71" s="81">
        <v>1.291478872678015E-4</v>
      </c>
    </row>
    <row r="72" spans="1:6" x14ac:dyDescent="0.2">
      <c r="A72" s="66" t="s">
        <v>69</v>
      </c>
      <c r="B72" s="66" t="s">
        <v>52</v>
      </c>
      <c r="C72" s="79">
        <v>490</v>
      </c>
      <c r="D72" s="80">
        <v>12372064</v>
      </c>
      <c r="E72" s="80">
        <v>740881</v>
      </c>
      <c r="F72" s="81">
        <v>9.5712886861783197E-4</v>
      </c>
    </row>
    <row r="73" spans="1:6" x14ac:dyDescent="0.2">
      <c r="A73" s="66" t="s">
        <v>72</v>
      </c>
      <c r="B73" s="66" t="s">
        <v>5</v>
      </c>
      <c r="C73" s="79">
        <v>39</v>
      </c>
      <c r="D73" s="80">
        <v>786850</v>
      </c>
      <c r="E73" s="80">
        <v>47211</v>
      </c>
      <c r="F73" s="81">
        <v>6.0990916242036794E-5</v>
      </c>
    </row>
    <row r="74" spans="1:6" x14ac:dyDescent="0.2">
      <c r="A74" s="66" t="s">
        <v>72</v>
      </c>
      <c r="B74" s="66" t="s">
        <v>1</v>
      </c>
      <c r="C74" s="79">
        <v>21</v>
      </c>
      <c r="D74" s="80">
        <v>2974240</v>
      </c>
      <c r="E74" s="80">
        <v>178454</v>
      </c>
      <c r="F74" s="81">
        <v>2.305410384668072E-4</v>
      </c>
    </row>
    <row r="75" spans="1:6" x14ac:dyDescent="0.2">
      <c r="A75" s="66" t="s">
        <v>72</v>
      </c>
      <c r="B75" s="66" t="s">
        <v>811</v>
      </c>
      <c r="C75" s="79">
        <v>143</v>
      </c>
      <c r="D75" s="80">
        <v>3076467</v>
      </c>
      <c r="E75" s="80">
        <v>184588</v>
      </c>
      <c r="F75" s="81">
        <v>2.3846542643208337E-4</v>
      </c>
    </row>
    <row r="76" spans="1:6" x14ac:dyDescent="0.2">
      <c r="A76" s="66" t="s">
        <v>72</v>
      </c>
      <c r="B76" s="66" t="s">
        <v>3</v>
      </c>
      <c r="C76" s="79">
        <v>59</v>
      </c>
      <c r="D76" s="80">
        <v>4332588</v>
      </c>
      <c r="E76" s="80">
        <v>259955</v>
      </c>
      <c r="F76" s="81">
        <v>3.358304978013318E-4</v>
      </c>
    </row>
    <row r="77" spans="1:6" x14ac:dyDescent="0.2">
      <c r="A77" s="66" t="s">
        <v>72</v>
      </c>
      <c r="B77" s="66" t="s">
        <v>2</v>
      </c>
      <c r="C77" s="79">
        <v>47</v>
      </c>
      <c r="D77" s="80">
        <v>2556186</v>
      </c>
      <c r="E77" s="80">
        <v>153371</v>
      </c>
      <c r="F77" s="81">
        <v>1.9813682859836534E-4</v>
      </c>
    </row>
    <row r="78" spans="1:6" x14ac:dyDescent="0.2">
      <c r="A78" s="66" t="s">
        <v>72</v>
      </c>
      <c r="B78" s="66" t="s">
        <v>6</v>
      </c>
      <c r="C78" s="79">
        <v>18</v>
      </c>
      <c r="D78" s="80">
        <v>851137</v>
      </c>
      <c r="E78" s="80">
        <v>51068</v>
      </c>
      <c r="F78" s="81">
        <v>6.5973694915344628E-5</v>
      </c>
    </row>
    <row r="79" spans="1:6" x14ac:dyDescent="0.2">
      <c r="A79" s="66" t="s">
        <v>72</v>
      </c>
      <c r="B79" s="66" t="s">
        <v>10</v>
      </c>
      <c r="C79" s="79">
        <v>367</v>
      </c>
      <c r="D79" s="80">
        <v>8575048</v>
      </c>
      <c r="E79" s="80">
        <v>514503</v>
      </c>
      <c r="F79" s="81">
        <v>6.646758039286746E-4</v>
      </c>
    </row>
    <row r="80" spans="1:6" x14ac:dyDescent="0.2">
      <c r="A80" s="66" t="s">
        <v>72</v>
      </c>
      <c r="B80" s="66" t="s">
        <v>4</v>
      </c>
      <c r="C80" s="79">
        <v>85</v>
      </c>
      <c r="D80" s="80">
        <v>4102881</v>
      </c>
      <c r="E80" s="80">
        <v>246173</v>
      </c>
      <c r="F80" s="81">
        <v>3.180258165268883E-4</v>
      </c>
    </row>
    <row r="81" spans="1:6" x14ac:dyDescent="0.2">
      <c r="A81" s="66" t="s">
        <v>72</v>
      </c>
      <c r="B81" s="66" t="s">
        <v>812</v>
      </c>
      <c r="C81" s="79">
        <v>573</v>
      </c>
      <c r="D81" s="80">
        <v>5443303</v>
      </c>
      <c r="E81" s="80">
        <v>325909</v>
      </c>
      <c r="F81" s="81">
        <v>4.2103510879934697E-4</v>
      </c>
    </row>
    <row r="82" spans="1:6" x14ac:dyDescent="0.2">
      <c r="A82" s="66" t="s">
        <v>72</v>
      </c>
      <c r="B82" s="66" t="s">
        <v>8</v>
      </c>
      <c r="C82" s="79">
        <v>163</v>
      </c>
      <c r="D82" s="80">
        <v>2039424</v>
      </c>
      <c r="E82" s="80">
        <v>122365</v>
      </c>
      <c r="F82" s="81">
        <v>1.5808081730861096E-4</v>
      </c>
    </row>
    <row r="83" spans="1:6" x14ac:dyDescent="0.2">
      <c r="A83" s="66" t="s">
        <v>72</v>
      </c>
      <c r="B83" s="66" t="s">
        <v>813</v>
      </c>
      <c r="C83" s="79">
        <v>140</v>
      </c>
      <c r="D83" s="80">
        <v>5020279</v>
      </c>
      <c r="E83" s="80">
        <v>301217</v>
      </c>
      <c r="F83" s="81">
        <v>3.8913602375881886E-4</v>
      </c>
    </row>
    <row r="84" spans="1:6" x14ac:dyDescent="0.2">
      <c r="A84" s="66" t="s">
        <v>72</v>
      </c>
      <c r="B84" s="66" t="s">
        <v>25</v>
      </c>
      <c r="C84" s="79">
        <v>92</v>
      </c>
      <c r="D84" s="80">
        <v>6876313</v>
      </c>
      <c r="E84" s="80">
        <v>412579</v>
      </c>
      <c r="F84" s="81">
        <v>5.3300229252130436E-4</v>
      </c>
    </row>
    <row r="85" spans="1:6" x14ac:dyDescent="0.2">
      <c r="A85" s="66" t="s">
        <v>72</v>
      </c>
      <c r="B85" s="66" t="s">
        <v>52</v>
      </c>
      <c r="C85" s="79">
        <v>1747</v>
      </c>
      <c r="D85" s="80">
        <v>46634715</v>
      </c>
      <c r="E85" s="80">
        <v>2797394</v>
      </c>
      <c r="F85" s="81">
        <v>3.6138955571789685E-3</v>
      </c>
    </row>
    <row r="86" spans="1:6" x14ac:dyDescent="0.2">
      <c r="A86" s="66" t="s">
        <v>85</v>
      </c>
      <c r="B86" s="66" t="s">
        <v>5</v>
      </c>
      <c r="C86" s="79">
        <v>204</v>
      </c>
      <c r="D86" s="80">
        <v>23096857</v>
      </c>
      <c r="E86" s="80">
        <v>1385811</v>
      </c>
      <c r="F86" s="81">
        <v>1.79030062121737E-3</v>
      </c>
    </row>
    <row r="87" spans="1:6" x14ac:dyDescent="0.2">
      <c r="A87" s="66" t="s">
        <v>85</v>
      </c>
      <c r="B87" s="66" t="s">
        <v>1</v>
      </c>
      <c r="C87" s="79">
        <v>117</v>
      </c>
      <c r="D87" s="80">
        <v>85731482</v>
      </c>
      <c r="E87" s="80">
        <v>5143889</v>
      </c>
      <c r="F87" s="81">
        <v>6.6452840049423742E-3</v>
      </c>
    </row>
    <row r="88" spans="1:6" x14ac:dyDescent="0.2">
      <c r="A88" s="66" t="s">
        <v>85</v>
      </c>
      <c r="B88" s="66" t="s">
        <v>811</v>
      </c>
      <c r="C88" s="79">
        <v>949</v>
      </c>
      <c r="D88" s="80">
        <v>66716021</v>
      </c>
      <c r="E88" s="80">
        <v>4002961</v>
      </c>
      <c r="F88" s="81">
        <v>5.1713426758835833E-3</v>
      </c>
    </row>
    <row r="89" spans="1:6" x14ac:dyDescent="0.2">
      <c r="A89" s="66" t="s">
        <v>85</v>
      </c>
      <c r="B89" s="66" t="s">
        <v>3</v>
      </c>
      <c r="C89" s="79">
        <v>327</v>
      </c>
      <c r="D89" s="80">
        <v>59000916</v>
      </c>
      <c r="E89" s="80">
        <v>3540055</v>
      </c>
      <c r="F89" s="81">
        <v>4.5733239710491957E-3</v>
      </c>
    </row>
    <row r="90" spans="1:6" x14ac:dyDescent="0.2">
      <c r="A90" s="66" t="s">
        <v>85</v>
      </c>
      <c r="B90" s="66" t="s">
        <v>2</v>
      </c>
      <c r="C90" s="79">
        <v>248</v>
      </c>
      <c r="D90" s="80">
        <v>74639390</v>
      </c>
      <c r="E90" s="80">
        <v>4478363</v>
      </c>
      <c r="F90" s="81">
        <v>5.7855047051415271E-3</v>
      </c>
    </row>
    <row r="91" spans="1:6" x14ac:dyDescent="0.2">
      <c r="A91" s="66" t="s">
        <v>85</v>
      </c>
      <c r="B91" s="66" t="s">
        <v>6</v>
      </c>
      <c r="C91" s="79">
        <v>179</v>
      </c>
      <c r="D91" s="80">
        <v>18524260</v>
      </c>
      <c r="E91" s="80">
        <v>1111456</v>
      </c>
      <c r="F91" s="81">
        <v>1.4358670607000329E-3</v>
      </c>
    </row>
    <row r="92" spans="1:6" x14ac:dyDescent="0.2">
      <c r="A92" s="66" t="s">
        <v>85</v>
      </c>
      <c r="B92" s="66" t="s">
        <v>10</v>
      </c>
      <c r="C92" s="79">
        <v>1196</v>
      </c>
      <c r="D92" s="80">
        <v>42851696</v>
      </c>
      <c r="E92" s="80">
        <v>2571102</v>
      </c>
      <c r="F92" s="81">
        <v>3.321553594114365E-3</v>
      </c>
    </row>
    <row r="93" spans="1:6" x14ac:dyDescent="0.2">
      <c r="A93" s="66" t="s">
        <v>85</v>
      </c>
      <c r="B93" s="66" t="s">
        <v>4</v>
      </c>
      <c r="C93" s="79">
        <v>286</v>
      </c>
      <c r="D93" s="80">
        <v>29518228</v>
      </c>
      <c r="E93" s="80">
        <v>1771094</v>
      </c>
      <c r="F93" s="81">
        <v>2.2880397748570019E-3</v>
      </c>
    </row>
    <row r="94" spans="1:6" x14ac:dyDescent="0.2">
      <c r="A94" s="66" t="s">
        <v>85</v>
      </c>
      <c r="B94" s="66" t="s">
        <v>812</v>
      </c>
      <c r="C94" s="79">
        <v>2693</v>
      </c>
      <c r="D94" s="80">
        <v>72155162</v>
      </c>
      <c r="E94" s="80">
        <v>4243687</v>
      </c>
      <c r="F94" s="81">
        <v>5.4823316255622713E-3</v>
      </c>
    </row>
    <row r="95" spans="1:6" x14ac:dyDescent="0.2">
      <c r="A95" s="66" t="s">
        <v>85</v>
      </c>
      <c r="B95" s="66" t="s">
        <v>8</v>
      </c>
      <c r="C95" s="79">
        <v>1059</v>
      </c>
      <c r="D95" s="80">
        <v>62017749</v>
      </c>
      <c r="E95" s="80">
        <v>3721065</v>
      </c>
      <c r="F95" s="81">
        <v>4.8071670531480938E-3</v>
      </c>
    </row>
    <row r="96" spans="1:6" x14ac:dyDescent="0.2">
      <c r="A96" s="66" t="s">
        <v>85</v>
      </c>
      <c r="B96" s="66" t="s">
        <v>813</v>
      </c>
      <c r="C96" s="79">
        <v>235</v>
      </c>
      <c r="D96" s="80">
        <v>39218814</v>
      </c>
      <c r="E96" s="80">
        <v>2353129</v>
      </c>
      <c r="F96" s="81">
        <v>3.0399587754063205E-3</v>
      </c>
    </row>
    <row r="97" spans="1:6" x14ac:dyDescent="0.2">
      <c r="A97" s="66" t="s">
        <v>85</v>
      </c>
      <c r="B97" s="66" t="s">
        <v>25</v>
      </c>
      <c r="C97" s="79">
        <v>410</v>
      </c>
      <c r="D97" s="80">
        <v>48664396</v>
      </c>
      <c r="E97" s="80">
        <v>2919864</v>
      </c>
      <c r="F97" s="81">
        <v>3.7721120218198838E-3</v>
      </c>
    </row>
    <row r="98" spans="1:6" x14ac:dyDescent="0.2">
      <c r="A98" s="66" t="s">
        <v>85</v>
      </c>
      <c r="B98" s="66" t="s">
        <v>52</v>
      </c>
      <c r="C98" s="79">
        <v>7903</v>
      </c>
      <c r="D98" s="80">
        <v>622134971</v>
      </c>
      <c r="E98" s="80">
        <v>37242476</v>
      </c>
      <c r="F98" s="81">
        <v>4.8112785883842019E-2</v>
      </c>
    </row>
    <row r="99" spans="1:6" x14ac:dyDescent="0.2">
      <c r="A99" s="66" t="s">
        <v>95</v>
      </c>
      <c r="B99" s="66" t="s">
        <v>5</v>
      </c>
      <c r="C99" s="79">
        <v>20</v>
      </c>
      <c r="D99" s="80">
        <v>995169</v>
      </c>
      <c r="E99" s="80">
        <v>59710</v>
      </c>
      <c r="F99" s="81">
        <v>7.7138116303658401E-5</v>
      </c>
    </row>
    <row r="100" spans="1:6" x14ac:dyDescent="0.2">
      <c r="A100" s="66" t="s">
        <v>95</v>
      </c>
      <c r="B100" s="66" t="s">
        <v>1</v>
      </c>
      <c r="C100" s="79">
        <v>34</v>
      </c>
      <c r="D100" s="80">
        <v>3814950</v>
      </c>
      <c r="E100" s="80">
        <v>228897</v>
      </c>
      <c r="F100" s="81">
        <v>2.9570730878510299E-4</v>
      </c>
    </row>
    <row r="101" spans="1:6" x14ac:dyDescent="0.2">
      <c r="A101" s="66" t="s">
        <v>95</v>
      </c>
      <c r="B101" s="66" t="s">
        <v>811</v>
      </c>
      <c r="C101" s="79">
        <v>123</v>
      </c>
      <c r="D101" s="80">
        <v>5450711</v>
      </c>
      <c r="E101" s="80">
        <v>327043</v>
      </c>
      <c r="F101" s="81">
        <v>4.225000999882324E-4</v>
      </c>
    </row>
    <row r="102" spans="1:6" x14ac:dyDescent="0.2">
      <c r="A102" s="66" t="s">
        <v>95</v>
      </c>
      <c r="B102" s="66" t="s">
        <v>3</v>
      </c>
      <c r="C102" s="79">
        <v>54</v>
      </c>
      <c r="D102" s="80">
        <v>4126756</v>
      </c>
      <c r="E102" s="80">
        <v>247605</v>
      </c>
      <c r="F102" s="81">
        <v>3.1987578776364664E-4</v>
      </c>
    </row>
    <row r="103" spans="1:6" x14ac:dyDescent="0.2">
      <c r="A103" s="66" t="s">
        <v>95</v>
      </c>
      <c r="B103" s="66" t="s">
        <v>2</v>
      </c>
      <c r="C103" s="79">
        <v>51</v>
      </c>
      <c r="D103" s="80">
        <v>9459386</v>
      </c>
      <c r="E103" s="80">
        <v>567563</v>
      </c>
      <c r="F103" s="81">
        <v>7.332229225197333E-4</v>
      </c>
    </row>
    <row r="104" spans="1:6" x14ac:dyDescent="0.2">
      <c r="A104" s="66" t="s">
        <v>95</v>
      </c>
      <c r="B104" s="66" t="s">
        <v>6</v>
      </c>
      <c r="C104" s="79">
        <v>21</v>
      </c>
      <c r="D104" s="80">
        <v>5008483</v>
      </c>
      <c r="E104" s="80">
        <v>300509</v>
      </c>
      <c r="F104" s="81">
        <v>3.8822137317528192E-4</v>
      </c>
    </row>
    <row r="105" spans="1:6" x14ac:dyDescent="0.2">
      <c r="A105" s="66" t="s">
        <v>95</v>
      </c>
      <c r="B105" s="66" t="s">
        <v>10</v>
      </c>
      <c r="C105" s="79">
        <v>409</v>
      </c>
      <c r="D105" s="80">
        <v>21348714</v>
      </c>
      <c r="E105" s="80">
        <v>1280923</v>
      </c>
      <c r="F105" s="81">
        <v>1.6547979794009553E-3</v>
      </c>
    </row>
    <row r="106" spans="1:6" x14ac:dyDescent="0.2">
      <c r="A106" s="66" t="s">
        <v>95</v>
      </c>
      <c r="B106" s="66" t="s">
        <v>4</v>
      </c>
      <c r="C106" s="79">
        <v>47</v>
      </c>
      <c r="D106" s="80">
        <v>4019861</v>
      </c>
      <c r="E106" s="80">
        <v>241192</v>
      </c>
      <c r="F106" s="81">
        <v>3.1159096545824784E-4</v>
      </c>
    </row>
    <row r="107" spans="1:6" x14ac:dyDescent="0.2">
      <c r="A107" s="66" t="s">
        <v>95</v>
      </c>
      <c r="B107" s="66" t="s">
        <v>812</v>
      </c>
      <c r="C107" s="79">
        <v>537</v>
      </c>
      <c r="D107" s="80">
        <v>7196434</v>
      </c>
      <c r="E107" s="80">
        <v>427160</v>
      </c>
      <c r="F107" s="81">
        <v>5.5183918540061504E-4</v>
      </c>
    </row>
    <row r="108" spans="1:6" x14ac:dyDescent="0.2">
      <c r="A108" s="66" t="s">
        <v>95</v>
      </c>
      <c r="B108" s="66" t="s">
        <v>8</v>
      </c>
      <c r="C108" s="79">
        <v>208</v>
      </c>
      <c r="D108" s="80">
        <v>2542333</v>
      </c>
      <c r="E108" s="80">
        <v>152540</v>
      </c>
      <c r="F108" s="81">
        <v>1.9706327685412917E-4</v>
      </c>
    </row>
    <row r="109" spans="1:6" x14ac:dyDescent="0.2">
      <c r="A109" s="66" t="s">
        <v>95</v>
      </c>
      <c r="B109" s="66" t="s">
        <v>813</v>
      </c>
      <c r="C109" s="79">
        <v>80</v>
      </c>
      <c r="D109" s="80">
        <v>2690226</v>
      </c>
      <c r="E109" s="80">
        <v>161369</v>
      </c>
      <c r="F109" s="81">
        <v>2.0846927968187998E-4</v>
      </c>
    </row>
    <row r="110" spans="1:6" x14ac:dyDescent="0.2">
      <c r="A110" s="66" t="s">
        <v>95</v>
      </c>
      <c r="B110" s="66" t="s">
        <v>25</v>
      </c>
      <c r="C110" s="79">
        <v>53</v>
      </c>
      <c r="D110" s="80">
        <v>5355111</v>
      </c>
      <c r="E110" s="80">
        <v>321307</v>
      </c>
      <c r="F110" s="81">
        <v>4.1508988000635695E-4</v>
      </c>
    </row>
    <row r="111" spans="1:6" x14ac:dyDescent="0.2">
      <c r="A111" s="66" t="s">
        <v>95</v>
      </c>
      <c r="B111" s="66" t="s">
        <v>52</v>
      </c>
      <c r="C111" s="79">
        <v>1637</v>
      </c>
      <c r="D111" s="80">
        <v>72008134</v>
      </c>
      <c r="E111" s="80">
        <v>4315818</v>
      </c>
      <c r="F111" s="81">
        <v>5.5755161753378397E-3</v>
      </c>
    </row>
    <row r="112" spans="1:6" x14ac:dyDescent="0.2">
      <c r="A112" s="66" t="s">
        <v>99</v>
      </c>
      <c r="B112" s="66" t="s">
        <v>5</v>
      </c>
      <c r="C112" s="79">
        <v>17</v>
      </c>
      <c r="D112" s="80">
        <v>370499</v>
      </c>
      <c r="E112" s="80">
        <v>22230</v>
      </c>
      <c r="F112" s="81">
        <v>2.8718478067833301E-5</v>
      </c>
    </row>
    <row r="113" spans="1:6" x14ac:dyDescent="0.2">
      <c r="A113" s="66" t="s">
        <v>99</v>
      </c>
      <c r="B113" s="66" t="s">
        <v>1</v>
      </c>
      <c r="C113" s="79">
        <v>41</v>
      </c>
      <c r="D113" s="80">
        <v>3945971</v>
      </c>
      <c r="E113" s="80">
        <v>236758</v>
      </c>
      <c r="F113" s="81">
        <v>3.0586277239694453E-4</v>
      </c>
    </row>
    <row r="114" spans="1:6" x14ac:dyDescent="0.2">
      <c r="A114" s="66" t="s">
        <v>99</v>
      </c>
      <c r="B114" s="66" t="s">
        <v>811</v>
      </c>
      <c r="C114" s="79">
        <v>173</v>
      </c>
      <c r="D114" s="80">
        <v>7693945</v>
      </c>
      <c r="E114" s="80">
        <v>461637</v>
      </c>
      <c r="F114" s="81">
        <v>5.9637930993253988E-4</v>
      </c>
    </row>
    <row r="115" spans="1:6" x14ac:dyDescent="0.2">
      <c r="A115" s="66" t="s">
        <v>99</v>
      </c>
      <c r="B115" s="66" t="s">
        <v>3</v>
      </c>
      <c r="C115" s="79">
        <v>51</v>
      </c>
      <c r="D115" s="80">
        <v>8570154</v>
      </c>
      <c r="E115" s="80">
        <v>514209</v>
      </c>
      <c r="F115" s="81">
        <v>6.6429599139822282E-4</v>
      </c>
    </row>
    <row r="116" spans="1:6" x14ac:dyDescent="0.2">
      <c r="A116" s="66" t="s">
        <v>99</v>
      </c>
      <c r="B116" s="66" t="s">
        <v>2</v>
      </c>
      <c r="C116" s="79">
        <v>36</v>
      </c>
      <c r="D116" s="80">
        <v>13934318</v>
      </c>
      <c r="E116" s="80">
        <v>836059</v>
      </c>
      <c r="F116" s="81">
        <v>1.0800873618944959E-3</v>
      </c>
    </row>
    <row r="117" spans="1:6" x14ac:dyDescent="0.2">
      <c r="A117" s="66" t="s">
        <v>99</v>
      </c>
      <c r="B117" s="66" t="s">
        <v>6</v>
      </c>
      <c r="C117" s="79">
        <v>45</v>
      </c>
      <c r="D117" s="80">
        <v>3056739</v>
      </c>
      <c r="E117" s="80">
        <v>183404</v>
      </c>
      <c r="F117" s="81">
        <v>2.3693584127543405E-4</v>
      </c>
    </row>
    <row r="118" spans="1:6" x14ac:dyDescent="0.2">
      <c r="A118" s="66" t="s">
        <v>99</v>
      </c>
      <c r="B118" s="66" t="s">
        <v>10</v>
      </c>
      <c r="C118" s="79">
        <v>300</v>
      </c>
      <c r="D118" s="80">
        <v>7628181</v>
      </c>
      <c r="E118" s="80">
        <v>457691</v>
      </c>
      <c r="F118" s="81">
        <v>5.9128155399661229E-4</v>
      </c>
    </row>
    <row r="119" spans="1:6" x14ac:dyDescent="0.2">
      <c r="A119" s="66" t="s">
        <v>99</v>
      </c>
      <c r="B119" s="66" t="s">
        <v>4</v>
      </c>
      <c r="C119" s="79">
        <v>42</v>
      </c>
      <c r="D119" s="80">
        <v>4479253</v>
      </c>
      <c r="E119" s="80">
        <v>268755</v>
      </c>
      <c r="F119" s="81">
        <v>3.471990361277795E-4</v>
      </c>
    </row>
    <row r="120" spans="1:6" x14ac:dyDescent="0.2">
      <c r="A120" s="66" t="s">
        <v>99</v>
      </c>
      <c r="B120" s="66" t="s">
        <v>812</v>
      </c>
      <c r="C120" s="79">
        <v>569</v>
      </c>
      <c r="D120" s="80">
        <v>7536044</v>
      </c>
      <c r="E120" s="80">
        <v>446261</v>
      </c>
      <c r="F120" s="81">
        <v>5.7651537296578303E-4</v>
      </c>
    </row>
    <row r="121" spans="1:6" x14ac:dyDescent="0.2">
      <c r="A121" s="66" t="s">
        <v>99</v>
      </c>
      <c r="B121" s="66" t="s">
        <v>8</v>
      </c>
      <c r="C121" s="79">
        <v>199</v>
      </c>
      <c r="D121" s="80">
        <v>3732978</v>
      </c>
      <c r="E121" s="80">
        <v>223979</v>
      </c>
      <c r="F121" s="81">
        <v>2.8935384611584504E-4</v>
      </c>
    </row>
    <row r="122" spans="1:6" x14ac:dyDescent="0.2">
      <c r="A122" s="66" t="s">
        <v>99</v>
      </c>
      <c r="B122" s="66" t="s">
        <v>813</v>
      </c>
      <c r="C122" s="79">
        <v>69</v>
      </c>
      <c r="D122" s="80">
        <v>4000373</v>
      </c>
      <c r="E122" s="80">
        <v>240022</v>
      </c>
      <c r="F122" s="81">
        <v>3.1007946661257242E-4</v>
      </c>
    </row>
    <row r="123" spans="1:6" x14ac:dyDescent="0.2">
      <c r="A123" s="66" t="s">
        <v>99</v>
      </c>
      <c r="B123" s="66" t="s">
        <v>25</v>
      </c>
      <c r="C123" s="79">
        <v>104</v>
      </c>
      <c r="D123" s="80">
        <v>5053397</v>
      </c>
      <c r="E123" s="80">
        <v>303204</v>
      </c>
      <c r="F123" s="81">
        <v>3.9170298803775655E-4</v>
      </c>
    </row>
    <row r="124" spans="1:6" x14ac:dyDescent="0.2">
      <c r="A124" s="66" t="s">
        <v>99</v>
      </c>
      <c r="B124" s="66" t="s">
        <v>52</v>
      </c>
      <c r="C124" s="79">
        <v>1646</v>
      </c>
      <c r="D124" s="80">
        <v>70001852</v>
      </c>
      <c r="E124" s="80">
        <v>4194210</v>
      </c>
      <c r="F124" s="81">
        <v>5.4184133107011744E-3</v>
      </c>
    </row>
    <row r="125" spans="1:6" x14ac:dyDescent="0.2">
      <c r="A125" s="66" t="s">
        <v>106</v>
      </c>
      <c r="B125" s="66" t="s">
        <v>5</v>
      </c>
      <c r="C125" s="79">
        <v>26</v>
      </c>
      <c r="D125" s="80">
        <v>173683</v>
      </c>
      <c r="E125" s="80">
        <v>10421</v>
      </c>
      <c r="F125" s="81">
        <v>1.3462674761353614E-5</v>
      </c>
    </row>
    <row r="126" spans="1:6" x14ac:dyDescent="0.2">
      <c r="A126" s="66" t="s">
        <v>106</v>
      </c>
      <c r="B126" s="66" t="s">
        <v>1</v>
      </c>
      <c r="C126" s="79">
        <v>35</v>
      </c>
      <c r="D126" s="80">
        <v>3167533</v>
      </c>
      <c r="E126" s="80">
        <v>190052</v>
      </c>
      <c r="F126" s="81">
        <v>2.4552425522932319E-4</v>
      </c>
    </row>
    <row r="127" spans="1:6" x14ac:dyDescent="0.2">
      <c r="A127" s="66" t="s">
        <v>106</v>
      </c>
      <c r="B127" s="66" t="s">
        <v>811</v>
      </c>
      <c r="C127" s="79">
        <v>133</v>
      </c>
      <c r="D127" s="80">
        <v>4757235</v>
      </c>
      <c r="E127" s="80">
        <v>285434</v>
      </c>
      <c r="F127" s="81">
        <v>3.6874629189446382E-4</v>
      </c>
    </row>
    <row r="128" spans="1:6" x14ac:dyDescent="0.2">
      <c r="A128" s="66" t="s">
        <v>106</v>
      </c>
      <c r="B128" s="66" t="s">
        <v>3</v>
      </c>
      <c r="C128" s="79">
        <v>50</v>
      </c>
      <c r="D128" s="80">
        <v>3985200</v>
      </c>
      <c r="E128" s="80">
        <v>239112</v>
      </c>
      <c r="F128" s="81">
        <v>3.0890385639926928E-4</v>
      </c>
    </row>
    <row r="129" spans="1:6" x14ac:dyDescent="0.2">
      <c r="A129" s="66" t="s">
        <v>106</v>
      </c>
      <c r="B129" s="66" t="s">
        <v>2</v>
      </c>
      <c r="C129" s="79">
        <v>55</v>
      </c>
      <c r="D129" s="80">
        <v>9344340</v>
      </c>
      <c r="E129" s="80">
        <v>560660</v>
      </c>
      <c r="F129" s="81">
        <v>7.2430507933024827E-4</v>
      </c>
    </row>
    <row r="130" spans="1:6" x14ac:dyDescent="0.2">
      <c r="A130" s="66" t="s">
        <v>106</v>
      </c>
      <c r="B130" s="66" t="s">
        <v>6</v>
      </c>
      <c r="C130" s="79">
        <v>31</v>
      </c>
      <c r="D130" s="80">
        <v>2734950</v>
      </c>
      <c r="E130" s="80">
        <v>164097</v>
      </c>
      <c r="F130" s="81">
        <v>2.1199352656307879E-4</v>
      </c>
    </row>
    <row r="131" spans="1:6" x14ac:dyDescent="0.2">
      <c r="A131" s="66" t="s">
        <v>106</v>
      </c>
      <c r="B131" s="66" t="s">
        <v>10</v>
      </c>
      <c r="C131" s="79">
        <v>318</v>
      </c>
      <c r="D131" s="80">
        <v>5467410</v>
      </c>
      <c r="E131" s="80">
        <v>328045</v>
      </c>
      <c r="F131" s="81">
        <v>4.2379456310222112E-4</v>
      </c>
    </row>
    <row r="132" spans="1:6" x14ac:dyDescent="0.2">
      <c r="A132" s="66" t="s">
        <v>106</v>
      </c>
      <c r="B132" s="66" t="s">
        <v>4</v>
      </c>
      <c r="C132" s="79">
        <v>50</v>
      </c>
      <c r="D132" s="80">
        <v>3692139</v>
      </c>
      <c r="E132" s="80">
        <v>221528</v>
      </c>
      <c r="F132" s="81">
        <v>2.8618744981605829E-4</v>
      </c>
    </row>
    <row r="133" spans="1:6" x14ac:dyDescent="0.2">
      <c r="A133" s="66" t="s">
        <v>106</v>
      </c>
      <c r="B133" s="66" t="s">
        <v>812</v>
      </c>
      <c r="C133" s="79">
        <v>502</v>
      </c>
      <c r="D133" s="80">
        <v>5972545</v>
      </c>
      <c r="E133" s="80">
        <v>354894</v>
      </c>
      <c r="F133" s="81">
        <v>4.584802319120842E-4</v>
      </c>
    </row>
    <row r="134" spans="1:6" x14ac:dyDescent="0.2">
      <c r="A134" s="66" t="s">
        <v>106</v>
      </c>
      <c r="B134" s="66" t="s">
        <v>8</v>
      </c>
      <c r="C134" s="79">
        <v>217</v>
      </c>
      <c r="D134" s="80">
        <v>2746837</v>
      </c>
      <c r="E134" s="80">
        <v>164758</v>
      </c>
      <c r="F134" s="81">
        <v>2.1284745881691762E-4</v>
      </c>
    </row>
    <row r="135" spans="1:6" x14ac:dyDescent="0.2">
      <c r="A135" s="66" t="s">
        <v>106</v>
      </c>
      <c r="B135" s="66" t="s">
        <v>813</v>
      </c>
      <c r="C135" s="79">
        <v>77</v>
      </c>
      <c r="D135" s="80">
        <v>2094948</v>
      </c>
      <c r="E135" s="80">
        <v>125697</v>
      </c>
      <c r="F135" s="81">
        <v>1.6238535932039776E-4</v>
      </c>
    </row>
    <row r="136" spans="1:6" x14ac:dyDescent="0.2">
      <c r="A136" s="66" t="s">
        <v>106</v>
      </c>
      <c r="B136" s="66" t="s">
        <v>25</v>
      </c>
      <c r="C136" s="79">
        <v>85</v>
      </c>
      <c r="D136" s="80">
        <v>6530965</v>
      </c>
      <c r="E136" s="80">
        <v>391858</v>
      </c>
      <c r="F136" s="81">
        <v>5.0623326040058578E-4</v>
      </c>
    </row>
    <row r="137" spans="1:6" x14ac:dyDescent="0.2">
      <c r="A137" s="66" t="s">
        <v>106</v>
      </c>
      <c r="B137" s="66" t="s">
        <v>52</v>
      </c>
      <c r="C137" s="79">
        <v>1579</v>
      </c>
      <c r="D137" s="80">
        <v>50667784</v>
      </c>
      <c r="E137" s="80">
        <v>3036556</v>
      </c>
      <c r="F137" s="81">
        <v>3.9228640075460019E-3</v>
      </c>
    </row>
    <row r="138" spans="1:6" x14ac:dyDescent="0.2">
      <c r="A138" s="66" t="s">
        <v>117</v>
      </c>
      <c r="B138" s="66" t="s">
        <v>5</v>
      </c>
      <c r="C138" s="79">
        <v>36</v>
      </c>
      <c r="D138" s="80">
        <v>1191507</v>
      </c>
      <c r="E138" s="80">
        <v>71490</v>
      </c>
      <c r="F138" s="81">
        <v>9.2356455108835026E-5</v>
      </c>
    </row>
    <row r="139" spans="1:6" x14ac:dyDescent="0.2">
      <c r="A139" s="66" t="s">
        <v>117</v>
      </c>
      <c r="B139" s="66" t="s">
        <v>1</v>
      </c>
      <c r="C139" s="79">
        <v>30</v>
      </c>
      <c r="D139" s="80">
        <v>3077000</v>
      </c>
      <c r="E139" s="80">
        <v>184620</v>
      </c>
      <c r="F139" s="81">
        <v>2.3850676657145227E-4</v>
      </c>
    </row>
    <row r="140" spans="1:6" x14ac:dyDescent="0.2">
      <c r="A140" s="66" t="s">
        <v>117</v>
      </c>
      <c r="B140" s="66" t="s">
        <v>811</v>
      </c>
      <c r="C140" s="79">
        <v>139</v>
      </c>
      <c r="D140" s="80">
        <v>6060672</v>
      </c>
      <c r="E140" s="80">
        <v>363640</v>
      </c>
      <c r="F140" s="81">
        <v>4.6977900875334687E-4</v>
      </c>
    </row>
    <row r="141" spans="1:6" x14ac:dyDescent="0.2">
      <c r="A141" s="66" t="s">
        <v>117</v>
      </c>
      <c r="B141" s="66" t="s">
        <v>3</v>
      </c>
      <c r="C141" s="79">
        <v>74</v>
      </c>
      <c r="D141" s="80">
        <v>5870463</v>
      </c>
      <c r="E141" s="80">
        <v>352228</v>
      </c>
      <c r="F141" s="81">
        <v>4.5503608155091264E-4</v>
      </c>
    </row>
    <row r="142" spans="1:6" x14ac:dyDescent="0.2">
      <c r="A142" s="66" t="s">
        <v>117</v>
      </c>
      <c r="B142" s="66" t="s">
        <v>2</v>
      </c>
      <c r="C142" s="79">
        <v>30</v>
      </c>
      <c r="D142" s="80">
        <v>12608888</v>
      </c>
      <c r="E142" s="80">
        <v>756533</v>
      </c>
      <c r="F142" s="81">
        <v>9.7734936428664552E-4</v>
      </c>
    </row>
    <row r="143" spans="1:6" x14ac:dyDescent="0.2">
      <c r="A143" s="66" t="s">
        <v>117</v>
      </c>
      <c r="B143" s="66" t="s">
        <v>6</v>
      </c>
      <c r="C143" s="79">
        <v>29</v>
      </c>
      <c r="D143" s="80">
        <v>2248778</v>
      </c>
      <c r="E143" s="80">
        <v>134927</v>
      </c>
      <c r="F143" s="81">
        <v>1.7430940576961511E-4</v>
      </c>
    </row>
    <row r="144" spans="1:6" x14ac:dyDescent="0.2">
      <c r="A144" s="66" t="s">
        <v>117</v>
      </c>
      <c r="B144" s="66" t="s">
        <v>10</v>
      </c>
      <c r="C144" s="79">
        <v>264</v>
      </c>
      <c r="D144" s="80">
        <v>5607795</v>
      </c>
      <c r="E144" s="80">
        <v>336468</v>
      </c>
      <c r="F144" s="81">
        <v>4.3467606291172899E-4</v>
      </c>
    </row>
    <row r="145" spans="1:6" x14ac:dyDescent="0.2">
      <c r="A145" s="66" t="s">
        <v>117</v>
      </c>
      <c r="B145" s="66" t="s">
        <v>4</v>
      </c>
      <c r="C145" s="79">
        <v>43</v>
      </c>
      <c r="D145" s="80">
        <v>5888250</v>
      </c>
      <c r="E145" s="80">
        <v>353295</v>
      </c>
      <c r="F145" s="81">
        <v>4.5641451682299443E-4</v>
      </c>
    </row>
    <row r="146" spans="1:6" x14ac:dyDescent="0.2">
      <c r="A146" s="66" t="s">
        <v>117</v>
      </c>
      <c r="B146" s="66" t="s">
        <v>812</v>
      </c>
      <c r="C146" s="79">
        <v>449</v>
      </c>
      <c r="D146" s="80">
        <v>6350181</v>
      </c>
      <c r="E146" s="80">
        <v>377548</v>
      </c>
      <c r="F146" s="81">
        <v>4.8774646682655544E-4</v>
      </c>
    </row>
    <row r="147" spans="1:6" x14ac:dyDescent="0.2">
      <c r="A147" s="66" t="s">
        <v>117</v>
      </c>
      <c r="B147" s="66" t="s">
        <v>8</v>
      </c>
      <c r="C147" s="79">
        <v>162</v>
      </c>
      <c r="D147" s="80">
        <v>4232458</v>
      </c>
      <c r="E147" s="80">
        <v>253919</v>
      </c>
      <c r="F147" s="81">
        <v>3.2803271401287288E-4</v>
      </c>
    </row>
    <row r="148" spans="1:6" x14ac:dyDescent="0.2">
      <c r="A148" s="66" t="s">
        <v>117</v>
      </c>
      <c r="B148" s="66" t="s">
        <v>813</v>
      </c>
      <c r="C148" s="79">
        <v>87</v>
      </c>
      <c r="D148" s="80">
        <v>4726497</v>
      </c>
      <c r="E148" s="80">
        <v>278361</v>
      </c>
      <c r="F148" s="81">
        <v>3.5960882921458147E-4</v>
      </c>
    </row>
    <row r="149" spans="1:6" x14ac:dyDescent="0.2">
      <c r="A149" s="66" t="s">
        <v>117</v>
      </c>
      <c r="B149" s="66" t="s">
        <v>25</v>
      </c>
      <c r="C149" s="79">
        <v>68</v>
      </c>
      <c r="D149" s="80">
        <v>5667643</v>
      </c>
      <c r="E149" s="80">
        <v>340059</v>
      </c>
      <c r="F149" s="81">
        <v>4.3931520167653281E-4</v>
      </c>
    </row>
    <row r="150" spans="1:6" x14ac:dyDescent="0.2">
      <c r="A150" s="66" t="s">
        <v>117</v>
      </c>
      <c r="B150" s="66" t="s">
        <v>52</v>
      </c>
      <c r="C150" s="79">
        <v>1411</v>
      </c>
      <c r="D150" s="80">
        <v>63530133</v>
      </c>
      <c r="E150" s="80">
        <v>3803087</v>
      </c>
      <c r="F150" s="81">
        <v>4.9131295816267186E-3</v>
      </c>
    </row>
    <row r="151" spans="1:6" x14ac:dyDescent="0.2">
      <c r="A151" s="66" t="s">
        <v>125</v>
      </c>
      <c r="B151" s="66" t="s">
        <v>5</v>
      </c>
      <c r="C151" s="79" t="s">
        <v>810</v>
      </c>
      <c r="D151" s="80" t="s">
        <v>810</v>
      </c>
      <c r="E151" s="80" t="s">
        <v>810</v>
      </c>
      <c r="F151" s="81" t="s">
        <v>810</v>
      </c>
    </row>
    <row r="152" spans="1:6" x14ac:dyDescent="0.2">
      <c r="A152" s="66" t="s">
        <v>125</v>
      </c>
      <c r="B152" s="66" t="s">
        <v>1</v>
      </c>
      <c r="C152" s="79">
        <v>22</v>
      </c>
      <c r="D152" s="80">
        <v>2680447</v>
      </c>
      <c r="E152" s="80">
        <v>160827</v>
      </c>
      <c r="F152" s="81">
        <v>2.0776908107131921E-4</v>
      </c>
    </row>
    <row r="153" spans="1:6" x14ac:dyDescent="0.2">
      <c r="A153" s="66" t="s">
        <v>125</v>
      </c>
      <c r="B153" s="66" t="s">
        <v>811</v>
      </c>
      <c r="C153" s="79">
        <v>59</v>
      </c>
      <c r="D153" s="80">
        <v>957849</v>
      </c>
      <c r="E153" s="80">
        <v>57471</v>
      </c>
      <c r="F153" s="81">
        <v>7.4245598427190632E-5</v>
      </c>
    </row>
    <row r="154" spans="1:6" x14ac:dyDescent="0.2">
      <c r="A154" s="66" t="s">
        <v>125</v>
      </c>
      <c r="B154" s="66" t="s">
        <v>3</v>
      </c>
      <c r="C154" s="79">
        <v>36</v>
      </c>
      <c r="D154" s="80">
        <v>2214755</v>
      </c>
      <c r="E154" s="80">
        <v>132885</v>
      </c>
      <c r="F154" s="81">
        <v>1.7167138812613711E-4</v>
      </c>
    </row>
    <row r="155" spans="1:6" x14ac:dyDescent="0.2">
      <c r="A155" s="66" t="s">
        <v>125</v>
      </c>
      <c r="B155" s="66" t="s">
        <v>2</v>
      </c>
      <c r="C155" s="79">
        <v>32</v>
      </c>
      <c r="D155" s="80">
        <v>1598504</v>
      </c>
      <c r="E155" s="80">
        <v>95910</v>
      </c>
      <c r="F155" s="81">
        <v>1.2390414896472747E-4</v>
      </c>
    </row>
    <row r="156" spans="1:6" x14ac:dyDescent="0.2">
      <c r="A156" s="66" t="s">
        <v>125</v>
      </c>
      <c r="B156" s="66" t="s">
        <v>6</v>
      </c>
      <c r="C156" s="79" t="s">
        <v>810</v>
      </c>
      <c r="D156" s="80" t="s">
        <v>810</v>
      </c>
      <c r="E156" s="80" t="s">
        <v>810</v>
      </c>
      <c r="F156" s="81" t="s">
        <v>810</v>
      </c>
    </row>
    <row r="157" spans="1:6" x14ac:dyDescent="0.2">
      <c r="A157" s="66" t="s">
        <v>125</v>
      </c>
      <c r="B157" s="66" t="s">
        <v>10</v>
      </c>
      <c r="C157" s="79">
        <v>224</v>
      </c>
      <c r="D157" s="80">
        <v>2583369</v>
      </c>
      <c r="E157" s="80">
        <v>154978</v>
      </c>
      <c r="F157" s="81">
        <v>2.0021287872229731E-4</v>
      </c>
    </row>
    <row r="158" spans="1:6" x14ac:dyDescent="0.2">
      <c r="A158" s="66" t="s">
        <v>125</v>
      </c>
      <c r="B158" s="66" t="s">
        <v>4</v>
      </c>
      <c r="C158" s="79">
        <v>28</v>
      </c>
      <c r="D158" s="80">
        <v>2204605</v>
      </c>
      <c r="E158" s="80">
        <v>132276</v>
      </c>
      <c r="F158" s="81">
        <v>1.7088463359877273E-4</v>
      </c>
    </row>
    <row r="159" spans="1:6" x14ac:dyDescent="0.2">
      <c r="A159" s="66" t="s">
        <v>125</v>
      </c>
      <c r="B159" s="66" t="s">
        <v>812</v>
      </c>
      <c r="C159" s="79">
        <v>272</v>
      </c>
      <c r="D159" s="80">
        <v>2777089</v>
      </c>
      <c r="E159" s="80">
        <v>165716</v>
      </c>
      <c r="F159" s="81">
        <v>2.1408507923927411E-4</v>
      </c>
    </row>
    <row r="160" spans="1:6" x14ac:dyDescent="0.2">
      <c r="A160" s="66" t="s">
        <v>125</v>
      </c>
      <c r="B160" s="66" t="s">
        <v>8</v>
      </c>
      <c r="C160" s="79">
        <v>96</v>
      </c>
      <c r="D160" s="80">
        <v>567282</v>
      </c>
      <c r="E160" s="80">
        <v>34030</v>
      </c>
      <c r="F160" s="81">
        <v>4.3962654460115486E-5</v>
      </c>
    </row>
    <row r="161" spans="1:6" x14ac:dyDescent="0.2">
      <c r="A161" s="66" t="s">
        <v>125</v>
      </c>
      <c r="B161" s="66" t="s">
        <v>813</v>
      </c>
      <c r="C161" s="79">
        <v>85</v>
      </c>
      <c r="D161" s="80">
        <v>2202531</v>
      </c>
      <c r="E161" s="80">
        <v>132152</v>
      </c>
      <c r="F161" s="81">
        <v>1.7072444055871822E-4</v>
      </c>
    </row>
    <row r="162" spans="1:6" x14ac:dyDescent="0.2">
      <c r="A162" s="66" t="s">
        <v>125</v>
      </c>
      <c r="B162" s="66" t="s">
        <v>25</v>
      </c>
      <c r="C162" s="79">
        <v>62</v>
      </c>
      <c r="D162" s="80">
        <v>2757580</v>
      </c>
      <c r="E162" s="80">
        <v>165455</v>
      </c>
      <c r="F162" s="81">
        <v>2.1374789872754651E-4</v>
      </c>
    </row>
    <row r="163" spans="1:6" x14ac:dyDescent="0.2">
      <c r="A163" s="66" t="s">
        <v>125</v>
      </c>
      <c r="B163" s="66" t="s">
        <v>52</v>
      </c>
      <c r="C163" s="79">
        <v>942</v>
      </c>
      <c r="D163" s="80">
        <v>20650946</v>
      </c>
      <c r="E163" s="80">
        <v>1238117</v>
      </c>
      <c r="F163" s="81">
        <v>1.5994977917189188E-3</v>
      </c>
    </row>
    <row r="164" spans="1:6" x14ac:dyDescent="0.2">
      <c r="A164" s="66" t="s">
        <v>134</v>
      </c>
      <c r="B164" s="66" t="s">
        <v>5</v>
      </c>
      <c r="C164" s="79" t="s">
        <v>810</v>
      </c>
      <c r="D164" s="80" t="s">
        <v>810</v>
      </c>
      <c r="E164" s="80" t="s">
        <v>810</v>
      </c>
      <c r="F164" s="81" t="s">
        <v>810</v>
      </c>
    </row>
    <row r="165" spans="1:6" x14ac:dyDescent="0.2">
      <c r="A165" s="66" t="s">
        <v>134</v>
      </c>
      <c r="B165" s="66" t="s">
        <v>1</v>
      </c>
      <c r="C165" s="79">
        <v>28</v>
      </c>
      <c r="D165" s="80">
        <v>1255538</v>
      </c>
      <c r="E165" s="80">
        <v>75332</v>
      </c>
      <c r="F165" s="81">
        <v>9.7319855591813687E-5</v>
      </c>
    </row>
    <row r="166" spans="1:6" x14ac:dyDescent="0.2">
      <c r="A166" s="66" t="s">
        <v>134</v>
      </c>
      <c r="B166" s="66" t="s">
        <v>811</v>
      </c>
      <c r="C166" s="79">
        <v>46</v>
      </c>
      <c r="D166" s="80">
        <v>1317011</v>
      </c>
      <c r="E166" s="80">
        <v>79021</v>
      </c>
      <c r="F166" s="81">
        <v>1.0208559853343478E-4</v>
      </c>
    </row>
    <row r="167" spans="1:6" x14ac:dyDescent="0.2">
      <c r="A167" s="66" t="s">
        <v>134</v>
      </c>
      <c r="B167" s="66" t="s">
        <v>3</v>
      </c>
      <c r="C167" s="79">
        <v>27</v>
      </c>
      <c r="D167" s="80">
        <v>2376960</v>
      </c>
      <c r="E167" s="80">
        <v>142618</v>
      </c>
      <c r="F167" s="81">
        <v>1.8424524989105938E-4</v>
      </c>
    </row>
    <row r="168" spans="1:6" x14ac:dyDescent="0.2">
      <c r="A168" s="66" t="s">
        <v>134</v>
      </c>
      <c r="B168" s="66" t="s">
        <v>2</v>
      </c>
      <c r="C168" s="79">
        <v>26</v>
      </c>
      <c r="D168" s="80">
        <v>1364592</v>
      </c>
      <c r="E168" s="80">
        <v>81876</v>
      </c>
      <c r="F168" s="81">
        <v>1.057739140927539E-4</v>
      </c>
    </row>
    <row r="169" spans="1:6" x14ac:dyDescent="0.2">
      <c r="A169" s="66" t="s">
        <v>134</v>
      </c>
      <c r="B169" s="66" t="s">
        <v>6</v>
      </c>
      <c r="C169" s="79" t="s">
        <v>810</v>
      </c>
      <c r="D169" s="80" t="s">
        <v>810</v>
      </c>
      <c r="E169" s="80" t="s">
        <v>810</v>
      </c>
      <c r="F169" s="81" t="s">
        <v>810</v>
      </c>
    </row>
    <row r="170" spans="1:6" x14ac:dyDescent="0.2">
      <c r="A170" s="66" t="s">
        <v>134</v>
      </c>
      <c r="B170" s="66" t="s">
        <v>10</v>
      </c>
      <c r="C170" s="79">
        <v>176</v>
      </c>
      <c r="D170" s="80">
        <v>2584055</v>
      </c>
      <c r="E170" s="80">
        <v>155043</v>
      </c>
      <c r="F170" s="81">
        <v>2.0029685088039041E-4</v>
      </c>
    </row>
    <row r="171" spans="1:6" x14ac:dyDescent="0.2">
      <c r="A171" s="66" t="s">
        <v>134</v>
      </c>
      <c r="B171" s="66" t="s">
        <v>4</v>
      </c>
      <c r="C171" s="79">
        <v>38</v>
      </c>
      <c r="D171" s="80">
        <v>1975183</v>
      </c>
      <c r="E171" s="80">
        <v>118511</v>
      </c>
      <c r="F171" s="81">
        <v>1.5310191427336898E-4</v>
      </c>
    </row>
    <row r="172" spans="1:6" x14ac:dyDescent="0.2">
      <c r="A172" s="66" t="s">
        <v>134</v>
      </c>
      <c r="B172" s="66" t="s">
        <v>812</v>
      </c>
      <c r="C172" s="79">
        <v>266</v>
      </c>
      <c r="D172" s="80">
        <v>1942955</v>
      </c>
      <c r="E172" s="80">
        <v>116528</v>
      </c>
      <c r="F172" s="81">
        <v>1.5054011751185241E-4</v>
      </c>
    </row>
    <row r="173" spans="1:6" x14ac:dyDescent="0.2">
      <c r="A173" s="66" t="s">
        <v>134</v>
      </c>
      <c r="B173" s="66" t="s">
        <v>8</v>
      </c>
      <c r="C173" s="79">
        <v>55</v>
      </c>
      <c r="D173" s="80">
        <v>593493</v>
      </c>
      <c r="E173" s="80">
        <v>35610</v>
      </c>
      <c r="F173" s="81">
        <v>4.6003823841454962E-5</v>
      </c>
    </row>
    <row r="174" spans="1:6" x14ac:dyDescent="0.2">
      <c r="A174" s="66" t="s">
        <v>134</v>
      </c>
      <c r="B174" s="66" t="s">
        <v>813</v>
      </c>
      <c r="C174" s="79">
        <v>39</v>
      </c>
      <c r="D174" s="80">
        <v>1023268</v>
      </c>
      <c r="E174" s="80">
        <v>61396</v>
      </c>
      <c r="F174" s="81">
        <v>7.9316224896657365E-5</v>
      </c>
    </row>
    <row r="175" spans="1:6" x14ac:dyDescent="0.2">
      <c r="A175" s="66" t="s">
        <v>134</v>
      </c>
      <c r="B175" s="66" t="s">
        <v>25</v>
      </c>
      <c r="C175" s="79">
        <v>39</v>
      </c>
      <c r="D175" s="80">
        <v>3704467</v>
      </c>
      <c r="E175" s="80">
        <v>222268</v>
      </c>
      <c r="F175" s="81">
        <v>2.871434405389641E-4</v>
      </c>
    </row>
    <row r="176" spans="1:6" x14ac:dyDescent="0.2">
      <c r="A176" s="66" t="s">
        <v>134</v>
      </c>
      <c r="B176" s="66" t="s">
        <v>52</v>
      </c>
      <c r="C176" s="79">
        <v>745</v>
      </c>
      <c r="D176" s="80">
        <v>18383847</v>
      </c>
      <c r="E176" s="80">
        <v>1102981</v>
      </c>
      <c r="F176" s="81">
        <v>1.4249183831640505E-3</v>
      </c>
    </row>
    <row r="177" spans="1:6" x14ac:dyDescent="0.2">
      <c r="A177" s="66" t="s">
        <v>142</v>
      </c>
      <c r="B177" s="66" t="s">
        <v>5</v>
      </c>
      <c r="C177" s="79">
        <v>66</v>
      </c>
      <c r="D177" s="80">
        <v>2123995</v>
      </c>
      <c r="E177" s="80">
        <v>127440</v>
      </c>
      <c r="F177" s="81">
        <v>1.646371050366476E-4</v>
      </c>
    </row>
    <row r="178" spans="1:6" x14ac:dyDescent="0.2">
      <c r="A178" s="66" t="s">
        <v>142</v>
      </c>
      <c r="B178" s="66" t="s">
        <v>1</v>
      </c>
      <c r="C178" s="79">
        <v>43</v>
      </c>
      <c r="D178" s="80">
        <v>5672564</v>
      </c>
      <c r="E178" s="80">
        <v>340354</v>
      </c>
      <c r="F178" s="81">
        <v>4.3969630608633987E-4</v>
      </c>
    </row>
    <row r="179" spans="1:6" x14ac:dyDescent="0.2">
      <c r="A179" s="66" t="s">
        <v>142</v>
      </c>
      <c r="B179" s="66" t="s">
        <v>811</v>
      </c>
      <c r="C179" s="79">
        <v>161</v>
      </c>
      <c r="D179" s="80">
        <v>7715099</v>
      </c>
      <c r="E179" s="80">
        <v>462901</v>
      </c>
      <c r="F179" s="81">
        <v>5.9801224543761151E-4</v>
      </c>
    </row>
    <row r="180" spans="1:6" x14ac:dyDescent="0.2">
      <c r="A180" s="66" t="s">
        <v>142</v>
      </c>
      <c r="B180" s="66" t="s">
        <v>3</v>
      </c>
      <c r="C180" s="79">
        <v>76</v>
      </c>
      <c r="D180" s="80">
        <v>7630666</v>
      </c>
      <c r="E180" s="80">
        <v>457840</v>
      </c>
      <c r="F180" s="81">
        <v>5.9147404402054874E-4</v>
      </c>
    </row>
    <row r="181" spans="1:6" x14ac:dyDescent="0.2">
      <c r="A181" s="66" t="s">
        <v>142</v>
      </c>
      <c r="B181" s="66" t="s">
        <v>2</v>
      </c>
      <c r="C181" s="79">
        <v>54</v>
      </c>
      <c r="D181" s="80">
        <v>15280968</v>
      </c>
      <c r="E181" s="80">
        <v>916858</v>
      </c>
      <c r="F181" s="81">
        <v>1.1844699219216151E-3</v>
      </c>
    </row>
    <row r="182" spans="1:6" x14ac:dyDescent="0.2">
      <c r="A182" s="66" t="s">
        <v>142</v>
      </c>
      <c r="B182" s="66" t="s">
        <v>6</v>
      </c>
      <c r="C182" s="79">
        <v>41</v>
      </c>
      <c r="D182" s="80">
        <v>6306505</v>
      </c>
      <c r="E182" s="80">
        <v>378390</v>
      </c>
      <c r="F182" s="81">
        <v>4.888342292436996E-4</v>
      </c>
    </row>
    <row r="183" spans="1:6" x14ac:dyDescent="0.2">
      <c r="A183" s="66" t="s">
        <v>142</v>
      </c>
      <c r="B183" s="66" t="s">
        <v>10</v>
      </c>
      <c r="C183" s="79">
        <v>386</v>
      </c>
      <c r="D183" s="80">
        <v>11009325</v>
      </c>
      <c r="E183" s="80">
        <v>660559</v>
      </c>
      <c r="F183" s="81">
        <v>8.5336253504318031E-4</v>
      </c>
    </row>
    <row r="184" spans="1:6" x14ac:dyDescent="0.2">
      <c r="A184" s="66" t="s">
        <v>142</v>
      </c>
      <c r="B184" s="66" t="s">
        <v>4</v>
      </c>
      <c r="C184" s="79">
        <v>83</v>
      </c>
      <c r="D184" s="80">
        <v>7973155</v>
      </c>
      <c r="E184" s="80">
        <v>478389</v>
      </c>
      <c r="F184" s="81">
        <v>6.1802087289215943E-4</v>
      </c>
    </row>
    <row r="185" spans="1:6" x14ac:dyDescent="0.2">
      <c r="A185" s="66" t="s">
        <v>142</v>
      </c>
      <c r="B185" s="66" t="s">
        <v>812</v>
      </c>
      <c r="C185" s="79">
        <v>750</v>
      </c>
      <c r="D185" s="80">
        <v>10991153</v>
      </c>
      <c r="E185" s="80">
        <v>652137</v>
      </c>
      <c r="F185" s="81">
        <v>8.4248232711302772E-4</v>
      </c>
    </row>
    <row r="186" spans="1:6" x14ac:dyDescent="0.2">
      <c r="A186" s="66" t="s">
        <v>142</v>
      </c>
      <c r="B186" s="66" t="s">
        <v>8</v>
      </c>
      <c r="C186" s="79">
        <v>255</v>
      </c>
      <c r="D186" s="80">
        <v>7878676</v>
      </c>
      <c r="E186" s="80">
        <v>472721</v>
      </c>
      <c r="F186" s="81">
        <v>6.106985007064429E-4</v>
      </c>
    </row>
    <row r="187" spans="1:6" x14ac:dyDescent="0.2">
      <c r="A187" s="66" t="s">
        <v>142</v>
      </c>
      <c r="B187" s="66" t="s">
        <v>813</v>
      </c>
      <c r="C187" s="79">
        <v>123</v>
      </c>
      <c r="D187" s="80">
        <v>6696978</v>
      </c>
      <c r="E187" s="80">
        <v>401819</v>
      </c>
      <c r="F187" s="81">
        <v>5.1910167065851148E-4</v>
      </c>
    </row>
    <row r="188" spans="1:6" x14ac:dyDescent="0.2">
      <c r="A188" s="66" t="s">
        <v>142</v>
      </c>
      <c r="B188" s="66" t="s">
        <v>25</v>
      </c>
      <c r="C188" s="79">
        <v>133</v>
      </c>
      <c r="D188" s="80">
        <v>10652521</v>
      </c>
      <c r="E188" s="80">
        <v>639151</v>
      </c>
      <c r="F188" s="81">
        <v>8.2570598180538562E-4</v>
      </c>
    </row>
    <row r="189" spans="1:6" x14ac:dyDescent="0.2">
      <c r="A189" s="66" t="s">
        <v>142</v>
      </c>
      <c r="B189" s="66" t="s">
        <v>52</v>
      </c>
      <c r="C189" s="79">
        <v>2171</v>
      </c>
      <c r="D189" s="80">
        <v>99931605</v>
      </c>
      <c r="E189" s="80">
        <v>5988560</v>
      </c>
      <c r="F189" s="81">
        <v>7.7364970318445254E-3</v>
      </c>
    </row>
    <row r="190" spans="1:6" x14ac:dyDescent="0.2">
      <c r="A190" s="66" t="s">
        <v>152</v>
      </c>
      <c r="B190" s="66" t="s">
        <v>5</v>
      </c>
      <c r="C190" s="79">
        <v>19</v>
      </c>
      <c r="D190" s="80">
        <v>355778</v>
      </c>
      <c r="E190" s="80">
        <v>21347</v>
      </c>
      <c r="F190" s="81">
        <v>2.7577748597122693E-5</v>
      </c>
    </row>
    <row r="191" spans="1:6" x14ac:dyDescent="0.2">
      <c r="A191" s="66" t="s">
        <v>152</v>
      </c>
      <c r="B191" s="66" t="s">
        <v>1</v>
      </c>
      <c r="C191" s="79">
        <v>19</v>
      </c>
      <c r="D191" s="80">
        <v>1779000</v>
      </c>
      <c r="E191" s="80">
        <v>106740</v>
      </c>
      <c r="F191" s="81">
        <v>1.3789520238238987E-4</v>
      </c>
    </row>
    <row r="192" spans="1:6" x14ac:dyDescent="0.2">
      <c r="A192" s="66" t="s">
        <v>152</v>
      </c>
      <c r="B192" s="66" t="s">
        <v>811</v>
      </c>
      <c r="C192" s="79">
        <v>101</v>
      </c>
      <c r="D192" s="80">
        <v>4450984</v>
      </c>
      <c r="E192" s="80">
        <v>267059</v>
      </c>
      <c r="F192" s="81">
        <v>3.4500800874122779E-4</v>
      </c>
    </row>
    <row r="193" spans="1:6" x14ac:dyDescent="0.2">
      <c r="A193" s="66" t="s">
        <v>152</v>
      </c>
      <c r="B193" s="66" t="s">
        <v>3</v>
      </c>
      <c r="C193" s="79">
        <v>21</v>
      </c>
      <c r="D193" s="80">
        <v>2366244</v>
      </c>
      <c r="E193" s="80">
        <v>141975</v>
      </c>
      <c r="F193" s="81">
        <v>1.8341457146561551E-4</v>
      </c>
    </row>
    <row r="194" spans="1:6" x14ac:dyDescent="0.2">
      <c r="A194" s="66" t="s">
        <v>152</v>
      </c>
      <c r="B194" s="66" t="s">
        <v>2</v>
      </c>
      <c r="C194" s="79">
        <v>32</v>
      </c>
      <c r="D194" s="80">
        <v>10897015</v>
      </c>
      <c r="E194" s="80">
        <v>653821</v>
      </c>
      <c r="F194" s="81">
        <v>8.4465785194731604E-4</v>
      </c>
    </row>
    <row r="195" spans="1:6" x14ac:dyDescent="0.2">
      <c r="A195" s="66" t="s">
        <v>152</v>
      </c>
      <c r="B195" s="66" t="s">
        <v>6</v>
      </c>
      <c r="C195" s="79">
        <v>25</v>
      </c>
      <c r="D195" s="80">
        <v>1956906</v>
      </c>
      <c r="E195" s="80">
        <v>117414</v>
      </c>
      <c r="F195" s="81">
        <v>1.5168472262062886E-4</v>
      </c>
    </row>
    <row r="196" spans="1:6" x14ac:dyDescent="0.2">
      <c r="A196" s="66" t="s">
        <v>152</v>
      </c>
      <c r="B196" s="66" t="s">
        <v>10</v>
      </c>
      <c r="C196" s="79">
        <v>214</v>
      </c>
      <c r="D196" s="80">
        <v>5987897</v>
      </c>
      <c r="E196" s="80">
        <v>359274</v>
      </c>
      <c r="F196" s="81">
        <v>4.6413866348820248E-4</v>
      </c>
    </row>
    <row r="197" spans="1:6" x14ac:dyDescent="0.2">
      <c r="A197" s="66" t="s">
        <v>152</v>
      </c>
      <c r="B197" s="66" t="s">
        <v>4</v>
      </c>
      <c r="C197" s="79">
        <v>48</v>
      </c>
      <c r="D197" s="80">
        <v>4270733</v>
      </c>
      <c r="E197" s="80">
        <v>256244</v>
      </c>
      <c r="F197" s="81">
        <v>3.3103633351389455E-4</v>
      </c>
    </row>
    <row r="198" spans="1:6" x14ac:dyDescent="0.2">
      <c r="A198" s="66" t="s">
        <v>152</v>
      </c>
      <c r="B198" s="66" t="s">
        <v>812</v>
      </c>
      <c r="C198" s="79">
        <v>420</v>
      </c>
      <c r="D198" s="80">
        <v>6709054</v>
      </c>
      <c r="E198" s="80">
        <v>398481</v>
      </c>
      <c r="F198" s="81">
        <v>5.1478937737059298E-4</v>
      </c>
    </row>
    <row r="199" spans="1:6" x14ac:dyDescent="0.2">
      <c r="A199" s="66" t="s">
        <v>152</v>
      </c>
      <c r="B199" s="66" t="s">
        <v>8</v>
      </c>
      <c r="C199" s="79">
        <v>109</v>
      </c>
      <c r="D199" s="80">
        <v>2700641</v>
      </c>
      <c r="E199" s="80">
        <v>162038</v>
      </c>
      <c r="F199" s="81">
        <v>2.0933354697056107E-4</v>
      </c>
    </row>
    <row r="200" spans="1:6" x14ac:dyDescent="0.2">
      <c r="A200" s="66" t="s">
        <v>152</v>
      </c>
      <c r="B200" s="66" t="s">
        <v>813</v>
      </c>
      <c r="C200" s="79">
        <v>100</v>
      </c>
      <c r="D200" s="80">
        <v>2942267</v>
      </c>
      <c r="E200" s="80">
        <v>176536</v>
      </c>
      <c r="F200" s="81">
        <v>2.2806321386338371E-4</v>
      </c>
    </row>
    <row r="201" spans="1:6" x14ac:dyDescent="0.2">
      <c r="A201" s="66" t="s">
        <v>152</v>
      </c>
      <c r="B201" s="66" t="s">
        <v>25</v>
      </c>
      <c r="C201" s="79">
        <v>104</v>
      </c>
      <c r="D201" s="80">
        <v>6771373</v>
      </c>
      <c r="E201" s="80">
        <v>406282</v>
      </c>
      <c r="F201" s="81">
        <v>5.2486732822111786E-4</v>
      </c>
    </row>
    <row r="202" spans="1:6" x14ac:dyDescent="0.2">
      <c r="A202" s="66" t="s">
        <v>152</v>
      </c>
      <c r="B202" s="66" t="s">
        <v>52</v>
      </c>
      <c r="C202" s="79">
        <v>1212</v>
      </c>
      <c r="D202" s="80">
        <v>51187892</v>
      </c>
      <c r="E202" s="80">
        <v>3067211</v>
      </c>
      <c r="F202" s="81">
        <v>3.9624665691820535E-3</v>
      </c>
    </row>
    <row r="203" spans="1:6" x14ac:dyDescent="0.2">
      <c r="A203" s="66" t="s">
        <v>161</v>
      </c>
      <c r="B203" s="66" t="s">
        <v>5</v>
      </c>
      <c r="C203" s="79" t="s">
        <v>810</v>
      </c>
      <c r="D203" s="80" t="s">
        <v>810</v>
      </c>
      <c r="E203" s="80" t="s">
        <v>810</v>
      </c>
      <c r="F203" s="81" t="s">
        <v>810</v>
      </c>
    </row>
    <row r="204" spans="1:6" x14ac:dyDescent="0.2">
      <c r="A204" s="66" t="s">
        <v>161</v>
      </c>
      <c r="B204" s="66" t="s">
        <v>1</v>
      </c>
      <c r="C204" s="79">
        <v>25</v>
      </c>
      <c r="D204" s="80">
        <v>630896</v>
      </c>
      <c r="E204" s="80">
        <v>37854</v>
      </c>
      <c r="F204" s="81">
        <v>4.8902801114699135E-5</v>
      </c>
    </row>
    <row r="205" spans="1:6" x14ac:dyDescent="0.2">
      <c r="A205" s="66" t="s">
        <v>161</v>
      </c>
      <c r="B205" s="66" t="s">
        <v>811</v>
      </c>
      <c r="C205" s="79">
        <v>115</v>
      </c>
      <c r="D205" s="80">
        <v>2871746</v>
      </c>
      <c r="E205" s="80">
        <v>172305</v>
      </c>
      <c r="F205" s="81">
        <v>2.2259727231120185E-4</v>
      </c>
    </row>
    <row r="206" spans="1:6" x14ac:dyDescent="0.2">
      <c r="A206" s="66" t="s">
        <v>161</v>
      </c>
      <c r="B206" s="66" t="s">
        <v>3</v>
      </c>
      <c r="C206" s="79">
        <v>39</v>
      </c>
      <c r="D206" s="80">
        <v>3373975</v>
      </c>
      <c r="E206" s="80">
        <v>202438</v>
      </c>
      <c r="F206" s="81">
        <v>2.6152547292379835E-4</v>
      </c>
    </row>
    <row r="207" spans="1:6" x14ac:dyDescent="0.2">
      <c r="A207" s="66" t="s">
        <v>161</v>
      </c>
      <c r="B207" s="66" t="s">
        <v>2</v>
      </c>
      <c r="C207" s="79">
        <v>34</v>
      </c>
      <c r="D207" s="80">
        <v>3301175</v>
      </c>
      <c r="E207" s="80">
        <v>198070</v>
      </c>
      <c r="F207" s="81">
        <v>2.558825438999434E-4</v>
      </c>
    </row>
    <row r="208" spans="1:6" x14ac:dyDescent="0.2">
      <c r="A208" s="66" t="s">
        <v>161</v>
      </c>
      <c r="B208" s="66" t="s">
        <v>6</v>
      </c>
      <c r="C208" s="79" t="s">
        <v>810</v>
      </c>
      <c r="D208" s="80" t="s">
        <v>810</v>
      </c>
      <c r="E208" s="80" t="s">
        <v>810</v>
      </c>
      <c r="F208" s="81" t="s">
        <v>810</v>
      </c>
    </row>
    <row r="209" spans="1:6" x14ac:dyDescent="0.2">
      <c r="A209" s="66" t="s">
        <v>161</v>
      </c>
      <c r="B209" s="66" t="s">
        <v>10</v>
      </c>
      <c r="C209" s="79">
        <v>316</v>
      </c>
      <c r="D209" s="80">
        <v>6739960</v>
      </c>
      <c r="E209" s="80">
        <v>404398</v>
      </c>
      <c r="F209" s="81">
        <v>5.2243342751577375E-4</v>
      </c>
    </row>
    <row r="210" spans="1:6" x14ac:dyDescent="0.2">
      <c r="A210" s="66" t="s">
        <v>161</v>
      </c>
      <c r="B210" s="66" t="s">
        <v>4</v>
      </c>
      <c r="C210" s="79">
        <v>50</v>
      </c>
      <c r="D210" s="80">
        <v>1921568</v>
      </c>
      <c r="E210" s="80">
        <v>115294</v>
      </c>
      <c r="F210" s="81">
        <v>1.4894593838743917E-4</v>
      </c>
    </row>
    <row r="211" spans="1:6" x14ac:dyDescent="0.2">
      <c r="A211" s="66" t="s">
        <v>161</v>
      </c>
      <c r="B211" s="66" t="s">
        <v>812</v>
      </c>
      <c r="C211" s="79">
        <v>356</v>
      </c>
      <c r="D211" s="80">
        <v>4960919</v>
      </c>
      <c r="E211" s="80">
        <v>297631</v>
      </c>
      <c r="F211" s="81">
        <v>3.845033443907914E-4</v>
      </c>
    </row>
    <row r="212" spans="1:6" x14ac:dyDescent="0.2">
      <c r="A212" s="66" t="s">
        <v>161</v>
      </c>
      <c r="B212" s="66" t="s">
        <v>8</v>
      </c>
      <c r="C212" s="79">
        <v>122</v>
      </c>
      <c r="D212" s="80">
        <v>1969648</v>
      </c>
      <c r="E212" s="80">
        <v>118179</v>
      </c>
      <c r="F212" s="81">
        <v>1.5267301032741664E-4</v>
      </c>
    </row>
    <row r="213" spans="1:6" x14ac:dyDescent="0.2">
      <c r="A213" s="66" t="s">
        <v>161</v>
      </c>
      <c r="B213" s="66" t="s">
        <v>813</v>
      </c>
      <c r="C213" s="79">
        <v>92</v>
      </c>
      <c r="D213" s="80">
        <v>2026656</v>
      </c>
      <c r="E213" s="80">
        <v>121599</v>
      </c>
      <c r="F213" s="81">
        <v>1.5709123772246789E-4</v>
      </c>
    </row>
    <row r="214" spans="1:6" x14ac:dyDescent="0.2">
      <c r="A214" s="66" t="s">
        <v>161</v>
      </c>
      <c r="B214" s="66" t="s">
        <v>25</v>
      </c>
      <c r="C214" s="79">
        <v>97</v>
      </c>
      <c r="D214" s="80">
        <v>7654128</v>
      </c>
      <c r="E214" s="80">
        <v>459248</v>
      </c>
      <c r="F214" s="81">
        <v>5.9329301015278036E-4</v>
      </c>
    </row>
    <row r="215" spans="1:6" x14ac:dyDescent="0.2">
      <c r="A215" s="66" t="s">
        <v>161</v>
      </c>
      <c r="B215" s="66" t="s">
        <v>52</v>
      </c>
      <c r="C215" s="79">
        <v>1271</v>
      </c>
      <c r="D215" s="80">
        <v>35768271</v>
      </c>
      <c r="E215" s="80">
        <v>2146072</v>
      </c>
      <c r="F215" s="81">
        <v>2.7724661117404926E-3</v>
      </c>
    </row>
    <row r="216" spans="1:6" x14ac:dyDescent="0.2">
      <c r="A216" s="66" t="s">
        <v>171</v>
      </c>
      <c r="B216" s="66" t="s">
        <v>5</v>
      </c>
      <c r="C216" s="79">
        <v>70</v>
      </c>
      <c r="D216" s="80">
        <v>8133098</v>
      </c>
      <c r="E216" s="80">
        <v>487986</v>
      </c>
      <c r="F216" s="81">
        <v>6.3041903906476391E-4</v>
      </c>
    </row>
    <row r="217" spans="1:6" x14ac:dyDescent="0.2">
      <c r="A217" s="66" t="s">
        <v>171</v>
      </c>
      <c r="B217" s="66" t="s">
        <v>1</v>
      </c>
      <c r="C217" s="79">
        <v>59</v>
      </c>
      <c r="D217" s="80">
        <v>31135518</v>
      </c>
      <c r="E217" s="80">
        <v>1868131</v>
      </c>
      <c r="F217" s="81">
        <v>2.4133998718551277E-3</v>
      </c>
    </row>
    <row r="218" spans="1:6" x14ac:dyDescent="0.2">
      <c r="A218" s="66" t="s">
        <v>171</v>
      </c>
      <c r="B218" s="66" t="s">
        <v>811</v>
      </c>
      <c r="C218" s="79">
        <v>367</v>
      </c>
      <c r="D218" s="80">
        <v>22259839</v>
      </c>
      <c r="E218" s="80">
        <v>1335033</v>
      </c>
      <c r="F218" s="81">
        <v>1.724701571315056E-3</v>
      </c>
    </row>
    <row r="219" spans="1:6" x14ac:dyDescent="0.2">
      <c r="A219" s="66" t="s">
        <v>171</v>
      </c>
      <c r="B219" s="66" t="s">
        <v>3</v>
      </c>
      <c r="C219" s="79">
        <v>147</v>
      </c>
      <c r="D219" s="80">
        <v>17133511</v>
      </c>
      <c r="E219" s="80">
        <v>1028011</v>
      </c>
      <c r="F219" s="81">
        <v>1.3280661878988474E-3</v>
      </c>
    </row>
    <row r="220" spans="1:6" x14ac:dyDescent="0.2">
      <c r="A220" s="66" t="s">
        <v>171</v>
      </c>
      <c r="B220" s="66" t="s">
        <v>2</v>
      </c>
      <c r="C220" s="79">
        <v>93</v>
      </c>
      <c r="D220" s="80">
        <v>33865005</v>
      </c>
      <c r="E220" s="80">
        <v>2031900</v>
      </c>
      <c r="F220" s="81">
        <v>2.6249696619896753E-3</v>
      </c>
    </row>
    <row r="221" spans="1:6" x14ac:dyDescent="0.2">
      <c r="A221" s="66" t="s">
        <v>171</v>
      </c>
      <c r="B221" s="66" t="s">
        <v>6</v>
      </c>
      <c r="C221" s="79">
        <v>77</v>
      </c>
      <c r="D221" s="80">
        <v>6232162</v>
      </c>
      <c r="E221" s="80">
        <v>373930</v>
      </c>
      <c r="F221" s="81">
        <v>4.8307244731915906E-4</v>
      </c>
    </row>
    <row r="222" spans="1:6" x14ac:dyDescent="0.2">
      <c r="A222" s="66" t="s">
        <v>171</v>
      </c>
      <c r="B222" s="66" t="s">
        <v>10</v>
      </c>
      <c r="C222" s="79">
        <v>668</v>
      </c>
      <c r="D222" s="80">
        <v>18504846</v>
      </c>
      <c r="E222" s="80">
        <v>1110291</v>
      </c>
      <c r="F222" s="81">
        <v>1.4343620212511337E-3</v>
      </c>
    </row>
    <row r="223" spans="1:6" x14ac:dyDescent="0.2">
      <c r="A223" s="66" t="s">
        <v>171</v>
      </c>
      <c r="B223" s="66" t="s">
        <v>4</v>
      </c>
      <c r="C223" s="79">
        <v>109</v>
      </c>
      <c r="D223" s="80">
        <v>9964241</v>
      </c>
      <c r="E223" s="80">
        <v>597854</v>
      </c>
      <c r="F223" s="81">
        <v>7.7235524007046379E-4</v>
      </c>
    </row>
    <row r="224" spans="1:6" x14ac:dyDescent="0.2">
      <c r="A224" s="66" t="s">
        <v>171</v>
      </c>
      <c r="B224" s="66" t="s">
        <v>812</v>
      </c>
      <c r="C224" s="79">
        <v>1322</v>
      </c>
      <c r="D224" s="80">
        <v>25617524</v>
      </c>
      <c r="E224" s="80">
        <v>1501677</v>
      </c>
      <c r="F224" s="81">
        <v>1.9399855145960283E-3</v>
      </c>
    </row>
    <row r="225" spans="1:6" x14ac:dyDescent="0.2">
      <c r="A225" s="66" t="s">
        <v>171</v>
      </c>
      <c r="B225" s="66" t="s">
        <v>8</v>
      </c>
      <c r="C225" s="79">
        <v>405</v>
      </c>
      <c r="D225" s="80">
        <v>19936155</v>
      </c>
      <c r="E225" s="80">
        <v>1196146</v>
      </c>
      <c r="F225" s="81">
        <v>1.5452763232985394E-3</v>
      </c>
    </row>
    <row r="226" spans="1:6" x14ac:dyDescent="0.2">
      <c r="A226" s="66" t="s">
        <v>171</v>
      </c>
      <c r="B226" s="66" t="s">
        <v>813</v>
      </c>
      <c r="C226" s="79">
        <v>188</v>
      </c>
      <c r="D226" s="80">
        <v>7705794</v>
      </c>
      <c r="E226" s="80">
        <v>462018</v>
      </c>
      <c r="F226" s="81">
        <v>5.9687151596690084E-4</v>
      </c>
    </row>
    <row r="227" spans="1:6" x14ac:dyDescent="0.2">
      <c r="A227" s="66" t="s">
        <v>171</v>
      </c>
      <c r="B227" s="66" t="s">
        <v>25</v>
      </c>
      <c r="C227" s="79">
        <v>235</v>
      </c>
      <c r="D227" s="80">
        <v>17032775</v>
      </c>
      <c r="E227" s="80">
        <v>1021967</v>
      </c>
      <c r="F227" s="81">
        <v>1.3202580690755464E-3</v>
      </c>
    </row>
    <row r="228" spans="1:6" x14ac:dyDescent="0.2">
      <c r="A228" s="66" t="s">
        <v>171</v>
      </c>
      <c r="B228" s="66" t="s">
        <v>52</v>
      </c>
      <c r="C228" s="79">
        <v>3740</v>
      </c>
      <c r="D228" s="80">
        <v>217520468</v>
      </c>
      <c r="E228" s="80">
        <v>13014944</v>
      </c>
      <c r="F228" s="81">
        <v>1.6813737463701243E-2</v>
      </c>
    </row>
    <row r="229" spans="1:6" x14ac:dyDescent="0.2">
      <c r="A229" s="66" t="s">
        <v>180</v>
      </c>
      <c r="B229" s="66" t="s">
        <v>5</v>
      </c>
      <c r="C229" s="79" t="s">
        <v>810</v>
      </c>
      <c r="D229" s="80" t="s">
        <v>810</v>
      </c>
      <c r="E229" s="80" t="s">
        <v>810</v>
      </c>
      <c r="F229" s="81" t="s">
        <v>810</v>
      </c>
    </row>
    <row r="230" spans="1:6" x14ac:dyDescent="0.2">
      <c r="A230" s="66" t="s">
        <v>180</v>
      </c>
      <c r="B230" s="66" t="s">
        <v>1</v>
      </c>
      <c r="C230" s="79">
        <v>25</v>
      </c>
      <c r="D230" s="80">
        <v>7329653</v>
      </c>
      <c r="E230" s="80">
        <v>439779</v>
      </c>
      <c r="F230" s="81">
        <v>5.6814141098487003E-4</v>
      </c>
    </row>
    <row r="231" spans="1:6" x14ac:dyDescent="0.2">
      <c r="A231" s="66" t="s">
        <v>180</v>
      </c>
      <c r="B231" s="66" t="s">
        <v>811</v>
      </c>
      <c r="C231" s="79">
        <v>79</v>
      </c>
      <c r="D231" s="80">
        <v>3062938</v>
      </c>
      <c r="E231" s="80">
        <v>183776</v>
      </c>
      <c r="F231" s="81">
        <v>2.3741642039559752E-4</v>
      </c>
    </row>
    <row r="232" spans="1:6" x14ac:dyDescent="0.2">
      <c r="A232" s="66" t="s">
        <v>180</v>
      </c>
      <c r="B232" s="66" t="s">
        <v>3</v>
      </c>
      <c r="C232" s="79">
        <v>33</v>
      </c>
      <c r="D232" s="80">
        <v>2528318</v>
      </c>
      <c r="E232" s="80">
        <v>151699</v>
      </c>
      <c r="F232" s="81">
        <v>1.9597680631634027E-4</v>
      </c>
    </row>
    <row r="233" spans="1:6" x14ac:dyDescent="0.2">
      <c r="A233" s="66" t="s">
        <v>180</v>
      </c>
      <c r="B233" s="66" t="s">
        <v>2</v>
      </c>
      <c r="C233" s="79" t="s">
        <v>810</v>
      </c>
      <c r="D233" s="80" t="s">
        <v>810</v>
      </c>
      <c r="E233" s="80" t="s">
        <v>810</v>
      </c>
      <c r="F233" s="81" t="s">
        <v>810</v>
      </c>
    </row>
    <row r="234" spans="1:6" x14ac:dyDescent="0.2">
      <c r="A234" s="66" t="s">
        <v>180</v>
      </c>
      <c r="B234" s="66" t="s">
        <v>6</v>
      </c>
      <c r="C234" s="79">
        <v>12</v>
      </c>
      <c r="D234" s="80">
        <v>1717051</v>
      </c>
      <c r="E234" s="80">
        <v>103023</v>
      </c>
      <c r="F234" s="81">
        <v>1.3309328681882098E-4</v>
      </c>
    </row>
    <row r="235" spans="1:6" x14ac:dyDescent="0.2">
      <c r="A235" s="66" t="s">
        <v>180</v>
      </c>
      <c r="B235" s="66" t="s">
        <v>10</v>
      </c>
      <c r="C235" s="79">
        <v>219</v>
      </c>
      <c r="D235" s="80">
        <v>6387145</v>
      </c>
      <c r="E235" s="80">
        <v>383229</v>
      </c>
      <c r="F235" s="81">
        <v>4.9508563344389058E-4</v>
      </c>
    </row>
    <row r="236" spans="1:6" x14ac:dyDescent="0.2">
      <c r="A236" s="66" t="s">
        <v>180</v>
      </c>
      <c r="B236" s="66" t="s">
        <v>4</v>
      </c>
      <c r="C236" s="79">
        <v>28</v>
      </c>
      <c r="D236" s="80">
        <v>1214942</v>
      </c>
      <c r="E236" s="80">
        <v>72897</v>
      </c>
      <c r="F236" s="81">
        <v>9.4174129361711389E-5</v>
      </c>
    </row>
    <row r="237" spans="1:6" x14ac:dyDescent="0.2">
      <c r="A237" s="66" t="s">
        <v>180</v>
      </c>
      <c r="B237" s="66" t="s">
        <v>812</v>
      </c>
      <c r="C237" s="79">
        <v>350</v>
      </c>
      <c r="D237" s="80">
        <v>5088186</v>
      </c>
      <c r="E237" s="80">
        <v>301913</v>
      </c>
      <c r="F237" s="81">
        <v>3.9003517179009246E-4</v>
      </c>
    </row>
    <row r="238" spans="1:6" x14ac:dyDescent="0.2">
      <c r="A238" s="66" t="s">
        <v>180</v>
      </c>
      <c r="B238" s="66" t="s">
        <v>8</v>
      </c>
      <c r="C238" s="79">
        <v>107</v>
      </c>
      <c r="D238" s="80">
        <v>1675218</v>
      </c>
      <c r="E238" s="80">
        <v>100513</v>
      </c>
      <c r="F238" s="81">
        <v>1.298506696370728E-4</v>
      </c>
    </row>
    <row r="239" spans="1:6" x14ac:dyDescent="0.2">
      <c r="A239" s="66" t="s">
        <v>180</v>
      </c>
      <c r="B239" s="66" t="s">
        <v>813</v>
      </c>
      <c r="C239" s="79">
        <v>66</v>
      </c>
      <c r="D239" s="80">
        <v>2589044</v>
      </c>
      <c r="E239" s="80">
        <v>155343</v>
      </c>
      <c r="F239" s="81">
        <v>2.0068441468697385E-4</v>
      </c>
    </row>
    <row r="240" spans="1:6" x14ac:dyDescent="0.2">
      <c r="A240" s="66" t="s">
        <v>180</v>
      </c>
      <c r="B240" s="66" t="s">
        <v>25</v>
      </c>
      <c r="C240" s="79">
        <v>37</v>
      </c>
      <c r="D240" s="80">
        <v>4767081</v>
      </c>
      <c r="E240" s="80">
        <v>286025</v>
      </c>
      <c r="F240" s="81">
        <v>3.6950979259343318E-4</v>
      </c>
    </row>
    <row r="241" spans="1:6" x14ac:dyDescent="0.2">
      <c r="A241" s="66" t="s">
        <v>180</v>
      </c>
      <c r="B241" s="66" t="s">
        <v>52</v>
      </c>
      <c r="C241" s="79">
        <v>988</v>
      </c>
      <c r="D241" s="80">
        <v>37346854</v>
      </c>
      <c r="E241" s="80">
        <v>2237433</v>
      </c>
      <c r="F241" s="81">
        <v>2.8904935015180598E-3</v>
      </c>
    </row>
    <row r="242" spans="1:6" x14ac:dyDescent="0.2">
      <c r="A242" s="66" t="s">
        <v>186</v>
      </c>
      <c r="B242" s="66" t="s">
        <v>5</v>
      </c>
      <c r="C242" s="79" t="s">
        <v>810</v>
      </c>
      <c r="D242" s="80" t="s">
        <v>810</v>
      </c>
      <c r="E242" s="80" t="s">
        <v>810</v>
      </c>
      <c r="F242" s="81" t="s">
        <v>810</v>
      </c>
    </row>
    <row r="243" spans="1:6" x14ac:dyDescent="0.2">
      <c r="A243" s="66" t="s">
        <v>186</v>
      </c>
      <c r="B243" s="66" t="s">
        <v>1</v>
      </c>
      <c r="C243" s="79">
        <v>36</v>
      </c>
      <c r="D243" s="80">
        <v>3513466</v>
      </c>
      <c r="E243" s="80">
        <v>210808</v>
      </c>
      <c r="F243" s="81">
        <v>2.7233850312747648E-4</v>
      </c>
    </row>
    <row r="244" spans="1:6" x14ac:dyDescent="0.2">
      <c r="A244" s="66" t="s">
        <v>186</v>
      </c>
      <c r="B244" s="66" t="s">
        <v>811</v>
      </c>
      <c r="C244" s="79">
        <v>98</v>
      </c>
      <c r="D244" s="80">
        <v>2115303</v>
      </c>
      <c r="E244" s="80">
        <v>126918</v>
      </c>
      <c r="F244" s="81">
        <v>1.6396274401319239E-4</v>
      </c>
    </row>
    <row r="245" spans="1:6" x14ac:dyDescent="0.2">
      <c r="A245" s="66" t="s">
        <v>186</v>
      </c>
      <c r="B245" s="66" t="s">
        <v>3</v>
      </c>
      <c r="C245" s="79">
        <v>25</v>
      </c>
      <c r="D245" s="80">
        <v>3158270</v>
      </c>
      <c r="E245" s="80">
        <v>189496</v>
      </c>
      <c r="F245" s="81">
        <v>2.4480597030778856E-4</v>
      </c>
    </row>
    <row r="246" spans="1:6" x14ac:dyDescent="0.2">
      <c r="A246" s="66" t="s">
        <v>186</v>
      </c>
      <c r="B246" s="66" t="s">
        <v>2</v>
      </c>
      <c r="C246" s="79">
        <v>30</v>
      </c>
      <c r="D246" s="80">
        <v>2077055</v>
      </c>
      <c r="E246" s="80">
        <v>124623</v>
      </c>
      <c r="F246" s="81">
        <v>1.6099788089282905E-4</v>
      </c>
    </row>
    <row r="247" spans="1:6" x14ac:dyDescent="0.2">
      <c r="A247" s="66" t="s">
        <v>186</v>
      </c>
      <c r="B247" s="66" t="s">
        <v>6</v>
      </c>
      <c r="C247" s="79">
        <v>16</v>
      </c>
      <c r="D247" s="80">
        <v>1239218</v>
      </c>
      <c r="E247" s="80">
        <v>74353</v>
      </c>
      <c r="F247" s="81">
        <v>9.6055105702996379E-5</v>
      </c>
    </row>
    <row r="248" spans="1:6" x14ac:dyDescent="0.2">
      <c r="A248" s="66" t="s">
        <v>186</v>
      </c>
      <c r="B248" s="66" t="s">
        <v>10</v>
      </c>
      <c r="C248" s="79">
        <v>255</v>
      </c>
      <c r="D248" s="80">
        <v>8403947</v>
      </c>
      <c r="E248" s="80">
        <v>504237</v>
      </c>
      <c r="F248" s="81">
        <v>6.5141337046738907E-4</v>
      </c>
    </row>
    <row r="249" spans="1:6" x14ac:dyDescent="0.2">
      <c r="A249" s="66" t="s">
        <v>186</v>
      </c>
      <c r="B249" s="66" t="s">
        <v>4</v>
      </c>
      <c r="C249" s="79">
        <v>36</v>
      </c>
      <c r="D249" s="80">
        <v>2145045</v>
      </c>
      <c r="E249" s="80">
        <v>128703</v>
      </c>
      <c r="F249" s="81">
        <v>1.6626874866236389E-4</v>
      </c>
    </row>
    <row r="250" spans="1:6" x14ac:dyDescent="0.2">
      <c r="A250" s="66" t="s">
        <v>186</v>
      </c>
      <c r="B250" s="66" t="s">
        <v>812</v>
      </c>
      <c r="C250" s="79">
        <v>273</v>
      </c>
      <c r="D250" s="80">
        <v>3319128</v>
      </c>
      <c r="E250" s="80">
        <v>197011</v>
      </c>
      <c r="F250" s="81">
        <v>2.5451444366270386E-4</v>
      </c>
    </row>
    <row r="251" spans="1:6" x14ac:dyDescent="0.2">
      <c r="A251" s="66" t="s">
        <v>186</v>
      </c>
      <c r="B251" s="66" t="s">
        <v>8</v>
      </c>
      <c r="C251" s="79">
        <v>133</v>
      </c>
      <c r="D251" s="80">
        <v>3760581</v>
      </c>
      <c r="E251" s="80">
        <v>225634</v>
      </c>
      <c r="F251" s="81">
        <v>2.9149190644883039E-4</v>
      </c>
    </row>
    <row r="252" spans="1:6" x14ac:dyDescent="0.2">
      <c r="A252" s="66" t="s">
        <v>186</v>
      </c>
      <c r="B252" s="66" t="s">
        <v>813</v>
      </c>
      <c r="C252" s="79" t="s">
        <v>810</v>
      </c>
      <c r="D252" s="80" t="s">
        <v>810</v>
      </c>
      <c r="E252" s="80" t="s">
        <v>810</v>
      </c>
      <c r="F252" s="81" t="s">
        <v>810</v>
      </c>
    </row>
    <row r="253" spans="1:6" x14ac:dyDescent="0.2">
      <c r="A253" s="66" t="s">
        <v>186</v>
      </c>
      <c r="B253" s="66" t="s">
        <v>25</v>
      </c>
      <c r="C253" s="79">
        <v>107</v>
      </c>
      <c r="D253" s="80">
        <v>6881627</v>
      </c>
      <c r="E253" s="80">
        <v>412898</v>
      </c>
      <c r="F253" s="81">
        <v>5.3341440203563803E-4</v>
      </c>
    </row>
    <row r="254" spans="1:6" x14ac:dyDescent="0.2">
      <c r="A254" s="66" t="s">
        <v>186</v>
      </c>
      <c r="B254" s="66" t="s">
        <v>52</v>
      </c>
      <c r="C254" s="79">
        <v>1072</v>
      </c>
      <c r="D254" s="80">
        <v>37810869</v>
      </c>
      <c r="E254" s="80">
        <v>2266514</v>
      </c>
      <c r="F254" s="81">
        <v>2.9280626450489036E-3</v>
      </c>
    </row>
    <row r="255" spans="1:6" x14ac:dyDescent="0.2">
      <c r="A255" s="66" t="s">
        <v>193</v>
      </c>
      <c r="B255" s="66" t="s">
        <v>5</v>
      </c>
      <c r="C255" s="79" t="s">
        <v>810</v>
      </c>
      <c r="D255" s="80" t="s">
        <v>810</v>
      </c>
      <c r="E255" s="80" t="s">
        <v>810</v>
      </c>
      <c r="F255" s="81" t="s">
        <v>810</v>
      </c>
    </row>
    <row r="256" spans="1:6" x14ac:dyDescent="0.2">
      <c r="A256" s="66" t="s">
        <v>193</v>
      </c>
      <c r="B256" s="66" t="s">
        <v>1</v>
      </c>
      <c r="C256" s="79" t="s">
        <v>810</v>
      </c>
      <c r="D256" s="80" t="s">
        <v>810</v>
      </c>
      <c r="E256" s="80" t="s">
        <v>810</v>
      </c>
      <c r="F256" s="81" t="s">
        <v>810</v>
      </c>
    </row>
    <row r="257" spans="1:6" x14ac:dyDescent="0.2">
      <c r="A257" s="66" t="s">
        <v>193</v>
      </c>
      <c r="B257" s="66" t="s">
        <v>811</v>
      </c>
      <c r="C257" s="79">
        <v>60</v>
      </c>
      <c r="D257" s="80">
        <v>2206422</v>
      </c>
      <c r="E257" s="80">
        <v>132385</v>
      </c>
      <c r="F257" s="81">
        <v>1.7102544844849803E-4</v>
      </c>
    </row>
    <row r="258" spans="1:6" x14ac:dyDescent="0.2">
      <c r="A258" s="66" t="s">
        <v>193</v>
      </c>
      <c r="B258" s="66" t="s">
        <v>3</v>
      </c>
      <c r="C258" s="79">
        <v>33</v>
      </c>
      <c r="D258" s="80">
        <v>2592524</v>
      </c>
      <c r="E258" s="80">
        <v>155538</v>
      </c>
      <c r="F258" s="81">
        <v>2.0093633116125307E-4</v>
      </c>
    </row>
    <row r="259" spans="1:6" x14ac:dyDescent="0.2">
      <c r="A259" s="66" t="s">
        <v>193</v>
      </c>
      <c r="B259" s="66" t="s">
        <v>2</v>
      </c>
      <c r="C259" s="79">
        <v>23</v>
      </c>
      <c r="D259" s="80">
        <v>7412356</v>
      </c>
      <c r="E259" s="80">
        <v>444741</v>
      </c>
      <c r="F259" s="81">
        <v>5.7455171634576024E-4</v>
      </c>
    </row>
    <row r="260" spans="1:6" x14ac:dyDescent="0.2">
      <c r="A260" s="66" t="s">
        <v>193</v>
      </c>
      <c r="B260" s="66" t="s">
        <v>6</v>
      </c>
      <c r="C260" s="79">
        <v>12</v>
      </c>
      <c r="D260" s="80">
        <v>340718</v>
      </c>
      <c r="E260" s="80">
        <v>20443</v>
      </c>
      <c r="F260" s="81">
        <v>2.6409889659951246E-5</v>
      </c>
    </row>
    <row r="261" spans="1:6" x14ac:dyDescent="0.2">
      <c r="A261" s="66" t="s">
        <v>193</v>
      </c>
      <c r="B261" s="66" t="s">
        <v>10</v>
      </c>
      <c r="C261" s="79">
        <v>126</v>
      </c>
      <c r="D261" s="80">
        <v>2952001</v>
      </c>
      <c r="E261" s="80">
        <v>176739</v>
      </c>
      <c r="F261" s="81">
        <v>2.2832546537250516E-4</v>
      </c>
    </row>
    <row r="262" spans="1:6" x14ac:dyDescent="0.2">
      <c r="A262" s="66" t="s">
        <v>193</v>
      </c>
      <c r="B262" s="66" t="s">
        <v>4</v>
      </c>
      <c r="C262" s="79">
        <v>19</v>
      </c>
      <c r="D262" s="80">
        <v>1246132</v>
      </c>
      <c r="E262" s="80">
        <v>74768</v>
      </c>
      <c r="F262" s="81">
        <v>9.6591235635436806E-5</v>
      </c>
    </row>
    <row r="263" spans="1:6" x14ac:dyDescent="0.2">
      <c r="A263" s="66" t="s">
        <v>193</v>
      </c>
      <c r="B263" s="66" t="s">
        <v>812</v>
      </c>
      <c r="C263" s="79">
        <v>226</v>
      </c>
      <c r="D263" s="80">
        <v>3082748</v>
      </c>
      <c r="E263" s="80">
        <v>176868</v>
      </c>
      <c r="F263" s="81">
        <v>2.2849211780933605E-4</v>
      </c>
    </row>
    <row r="264" spans="1:6" x14ac:dyDescent="0.2">
      <c r="A264" s="66" t="s">
        <v>193</v>
      </c>
      <c r="B264" s="66" t="s">
        <v>8</v>
      </c>
      <c r="C264" s="79">
        <v>57</v>
      </c>
      <c r="D264" s="80">
        <v>986231</v>
      </c>
      <c r="E264" s="80">
        <v>59174</v>
      </c>
      <c r="F264" s="81">
        <v>7.6445668969229313E-5</v>
      </c>
    </row>
    <row r="265" spans="1:6" x14ac:dyDescent="0.2">
      <c r="A265" s="66" t="s">
        <v>193</v>
      </c>
      <c r="B265" s="66" t="s">
        <v>813</v>
      </c>
      <c r="C265" s="79">
        <v>22</v>
      </c>
      <c r="D265" s="80">
        <v>1031151</v>
      </c>
      <c r="E265" s="80">
        <v>61869</v>
      </c>
      <c r="F265" s="81">
        <v>7.9927283831703931E-5</v>
      </c>
    </row>
    <row r="266" spans="1:6" x14ac:dyDescent="0.2">
      <c r="A266" s="66" t="s">
        <v>193</v>
      </c>
      <c r="B266" s="66" t="s">
        <v>25</v>
      </c>
      <c r="C266" s="79">
        <v>41</v>
      </c>
      <c r="D266" s="80">
        <v>2797448</v>
      </c>
      <c r="E266" s="80">
        <v>167847</v>
      </c>
      <c r="F266" s="81">
        <v>2.1683807414537185E-4</v>
      </c>
    </row>
    <row r="267" spans="1:6" x14ac:dyDescent="0.2">
      <c r="A267" s="66" t="s">
        <v>193</v>
      </c>
      <c r="B267" s="66" t="s">
        <v>52</v>
      </c>
      <c r="C267" s="79">
        <v>633</v>
      </c>
      <c r="D267" s="80">
        <v>26553060</v>
      </c>
      <c r="E267" s="80">
        <v>1584691</v>
      </c>
      <c r="F267" s="81">
        <v>2.0472295873950885E-3</v>
      </c>
    </row>
    <row r="268" spans="1:6" x14ac:dyDescent="0.2">
      <c r="A268" s="66" t="s">
        <v>197</v>
      </c>
      <c r="B268" s="66" t="s">
        <v>5</v>
      </c>
      <c r="C268" s="79">
        <v>47</v>
      </c>
      <c r="D268" s="80">
        <v>3952613</v>
      </c>
      <c r="E268" s="80">
        <v>237157</v>
      </c>
      <c r="F268" s="81">
        <v>3.0637823225970051E-4</v>
      </c>
    </row>
    <row r="269" spans="1:6" x14ac:dyDescent="0.2">
      <c r="A269" s="66" t="s">
        <v>197</v>
      </c>
      <c r="B269" s="66" t="s">
        <v>1</v>
      </c>
      <c r="C269" s="79">
        <v>29</v>
      </c>
      <c r="D269" s="80">
        <v>19865609</v>
      </c>
      <c r="E269" s="80">
        <v>1191937</v>
      </c>
      <c r="F269" s="81">
        <v>1.5398388030921737E-3</v>
      </c>
    </row>
    <row r="270" spans="1:6" x14ac:dyDescent="0.2">
      <c r="A270" s="66" t="s">
        <v>197</v>
      </c>
      <c r="B270" s="66" t="s">
        <v>811</v>
      </c>
      <c r="C270" s="79">
        <v>149</v>
      </c>
      <c r="D270" s="80">
        <v>6012529</v>
      </c>
      <c r="E270" s="80">
        <v>360752</v>
      </c>
      <c r="F270" s="81">
        <v>4.6604806117530359E-4</v>
      </c>
    </row>
    <row r="271" spans="1:6" x14ac:dyDescent="0.2">
      <c r="A271" s="66" t="s">
        <v>197</v>
      </c>
      <c r="B271" s="66" t="s">
        <v>3</v>
      </c>
      <c r="C271" s="79">
        <v>55</v>
      </c>
      <c r="D271" s="80">
        <v>5044320</v>
      </c>
      <c r="E271" s="80">
        <v>302659</v>
      </c>
      <c r="F271" s="81">
        <v>3.9099891378912996E-4</v>
      </c>
    </row>
    <row r="272" spans="1:6" x14ac:dyDescent="0.2">
      <c r="A272" s="66" t="s">
        <v>197</v>
      </c>
      <c r="B272" s="66" t="s">
        <v>2</v>
      </c>
      <c r="C272" s="79">
        <v>34</v>
      </c>
      <c r="D272" s="80">
        <v>13255452</v>
      </c>
      <c r="E272" s="80">
        <v>795327</v>
      </c>
      <c r="F272" s="81">
        <v>1.0274665319953062E-3</v>
      </c>
    </row>
    <row r="273" spans="1:6" x14ac:dyDescent="0.2">
      <c r="A273" s="66" t="s">
        <v>197</v>
      </c>
      <c r="B273" s="66" t="s">
        <v>6</v>
      </c>
      <c r="C273" s="79">
        <v>53</v>
      </c>
      <c r="D273" s="80">
        <v>3796015</v>
      </c>
      <c r="E273" s="80">
        <v>227761</v>
      </c>
      <c r="F273" s="81">
        <v>2.94239733837507E-4</v>
      </c>
    </row>
    <row r="274" spans="1:6" x14ac:dyDescent="0.2">
      <c r="A274" s="66" t="s">
        <v>197</v>
      </c>
      <c r="B274" s="66" t="s">
        <v>10</v>
      </c>
      <c r="C274" s="79">
        <v>275</v>
      </c>
      <c r="D274" s="80">
        <v>5087383</v>
      </c>
      <c r="E274" s="80">
        <v>305243</v>
      </c>
      <c r="F274" s="81">
        <v>3.943371300431687E-4</v>
      </c>
    </row>
    <row r="275" spans="1:6" x14ac:dyDescent="0.2">
      <c r="A275" s="66" t="s">
        <v>197</v>
      </c>
      <c r="B275" s="66" t="s">
        <v>4</v>
      </c>
      <c r="C275" s="79">
        <v>40</v>
      </c>
      <c r="D275" s="80">
        <v>3303358</v>
      </c>
      <c r="E275" s="80">
        <v>198201</v>
      </c>
      <c r="F275" s="81">
        <v>2.5605178009548482E-4</v>
      </c>
    </row>
    <row r="276" spans="1:6" x14ac:dyDescent="0.2">
      <c r="A276" s="66" t="s">
        <v>197</v>
      </c>
      <c r="B276" s="66" t="s">
        <v>812</v>
      </c>
      <c r="C276" s="79">
        <v>492</v>
      </c>
      <c r="D276" s="80">
        <v>8849771</v>
      </c>
      <c r="E276" s="80">
        <v>521448</v>
      </c>
      <c r="F276" s="81">
        <v>6.7364790605108137E-4</v>
      </c>
    </row>
    <row r="277" spans="1:6" x14ac:dyDescent="0.2">
      <c r="A277" s="66" t="s">
        <v>197</v>
      </c>
      <c r="B277" s="66" t="s">
        <v>8</v>
      </c>
      <c r="C277" s="79">
        <v>214</v>
      </c>
      <c r="D277" s="80">
        <v>7890388</v>
      </c>
      <c r="E277" s="80">
        <v>473423</v>
      </c>
      <c r="F277" s="81">
        <v>6.116054000138482E-4</v>
      </c>
    </row>
    <row r="278" spans="1:6" x14ac:dyDescent="0.2">
      <c r="A278" s="66" t="s">
        <v>197</v>
      </c>
      <c r="B278" s="66" t="s">
        <v>813</v>
      </c>
      <c r="C278" s="79">
        <v>82</v>
      </c>
      <c r="D278" s="80">
        <v>5229370</v>
      </c>
      <c r="E278" s="80">
        <v>313762</v>
      </c>
      <c r="F278" s="81">
        <v>4.0534265027078329E-4</v>
      </c>
    </row>
    <row r="279" spans="1:6" x14ac:dyDescent="0.2">
      <c r="A279" s="66" t="s">
        <v>197</v>
      </c>
      <c r="B279" s="66" t="s">
        <v>25</v>
      </c>
      <c r="C279" s="79">
        <v>103</v>
      </c>
      <c r="D279" s="80">
        <v>10951447</v>
      </c>
      <c r="E279" s="80">
        <v>657087</v>
      </c>
      <c r="F279" s="81">
        <v>8.4887712992165454E-4</v>
      </c>
    </row>
    <row r="280" spans="1:6" x14ac:dyDescent="0.2">
      <c r="A280" s="66" t="s">
        <v>197</v>
      </c>
      <c r="B280" s="66" t="s">
        <v>52</v>
      </c>
      <c r="C280" s="79">
        <v>1573</v>
      </c>
      <c r="D280" s="80">
        <v>93238255</v>
      </c>
      <c r="E280" s="80">
        <v>5584757</v>
      </c>
      <c r="F280" s="81">
        <v>7.2148322725451419E-3</v>
      </c>
    </row>
    <row r="281" spans="1:6" x14ac:dyDescent="0.2">
      <c r="A281" s="66" t="s">
        <v>205</v>
      </c>
      <c r="B281" s="66" t="s">
        <v>5</v>
      </c>
      <c r="C281" s="79">
        <v>18</v>
      </c>
      <c r="D281" s="80">
        <v>282713</v>
      </c>
      <c r="E281" s="80">
        <v>16963</v>
      </c>
      <c r="F281" s="81">
        <v>2.1914149503583278E-5</v>
      </c>
    </row>
    <row r="282" spans="1:6" x14ac:dyDescent="0.2">
      <c r="A282" s="66" t="s">
        <v>205</v>
      </c>
      <c r="B282" s="66" t="s">
        <v>1</v>
      </c>
      <c r="C282" s="79">
        <v>18</v>
      </c>
      <c r="D282" s="80">
        <v>896632</v>
      </c>
      <c r="E282" s="80">
        <v>53798</v>
      </c>
      <c r="F282" s="81">
        <v>6.9500525555253975E-5</v>
      </c>
    </row>
    <row r="283" spans="1:6" x14ac:dyDescent="0.2">
      <c r="A283" s="66" t="s">
        <v>205</v>
      </c>
      <c r="B283" s="66" t="s">
        <v>811</v>
      </c>
      <c r="C283" s="79">
        <v>170</v>
      </c>
      <c r="D283" s="80">
        <v>2621730</v>
      </c>
      <c r="E283" s="80">
        <v>157111</v>
      </c>
      <c r="F283" s="81">
        <v>2.0296845738710561E-4</v>
      </c>
    </row>
    <row r="284" spans="1:6" x14ac:dyDescent="0.2">
      <c r="A284" s="66" t="s">
        <v>205</v>
      </c>
      <c r="B284" s="66" t="s">
        <v>3</v>
      </c>
      <c r="C284" s="79">
        <v>80</v>
      </c>
      <c r="D284" s="80">
        <v>3495177</v>
      </c>
      <c r="E284" s="80">
        <v>209711</v>
      </c>
      <c r="F284" s="81">
        <v>2.7092131147473639E-4</v>
      </c>
    </row>
    <row r="285" spans="1:6" x14ac:dyDescent="0.2">
      <c r="A285" s="66" t="s">
        <v>205</v>
      </c>
      <c r="B285" s="66" t="s">
        <v>2</v>
      </c>
      <c r="C285" s="79">
        <v>55</v>
      </c>
      <c r="D285" s="80">
        <v>3391537</v>
      </c>
      <c r="E285" s="80">
        <v>203431</v>
      </c>
      <c r="F285" s="81">
        <v>2.6280830912358958E-4</v>
      </c>
    </row>
    <row r="286" spans="1:6" x14ac:dyDescent="0.2">
      <c r="A286" s="66" t="s">
        <v>205</v>
      </c>
      <c r="B286" s="66" t="s">
        <v>6</v>
      </c>
      <c r="C286" s="79">
        <v>19</v>
      </c>
      <c r="D286" s="80">
        <v>262617</v>
      </c>
      <c r="E286" s="80">
        <v>15757</v>
      </c>
      <c r="F286" s="81">
        <v>2.0356143001117827E-5</v>
      </c>
    </row>
    <row r="287" spans="1:6" x14ac:dyDescent="0.2">
      <c r="A287" s="66" t="s">
        <v>205</v>
      </c>
      <c r="B287" s="66" t="s">
        <v>10</v>
      </c>
      <c r="C287" s="79">
        <v>322</v>
      </c>
      <c r="D287" s="80">
        <v>11827355</v>
      </c>
      <c r="E287" s="80">
        <v>709641</v>
      </c>
      <c r="F287" s="81">
        <v>9.167705575589425E-4</v>
      </c>
    </row>
    <row r="288" spans="1:6" x14ac:dyDescent="0.2">
      <c r="A288" s="66" t="s">
        <v>205</v>
      </c>
      <c r="B288" s="66" t="s">
        <v>4</v>
      </c>
      <c r="C288" s="79">
        <v>50</v>
      </c>
      <c r="D288" s="80">
        <v>3613020</v>
      </c>
      <c r="E288" s="80">
        <v>216781</v>
      </c>
      <c r="F288" s="81">
        <v>2.8005489851655289E-4</v>
      </c>
    </row>
    <row r="289" spans="1:6" x14ac:dyDescent="0.2">
      <c r="A289" s="66" t="s">
        <v>205</v>
      </c>
      <c r="B289" s="66" t="s">
        <v>812</v>
      </c>
      <c r="C289" s="79">
        <v>600</v>
      </c>
      <c r="D289" s="80">
        <v>5698532</v>
      </c>
      <c r="E289" s="80">
        <v>337885</v>
      </c>
      <c r="F289" s="81">
        <v>4.365066559581581E-4</v>
      </c>
    </row>
    <row r="290" spans="1:6" x14ac:dyDescent="0.2">
      <c r="A290" s="66" t="s">
        <v>205</v>
      </c>
      <c r="B290" s="66" t="s">
        <v>8</v>
      </c>
      <c r="C290" s="79">
        <v>217</v>
      </c>
      <c r="D290" s="80">
        <v>5437853</v>
      </c>
      <c r="E290" s="80">
        <v>325434</v>
      </c>
      <c r="F290" s="81">
        <v>4.2042146610558987E-4</v>
      </c>
    </row>
    <row r="291" spans="1:6" x14ac:dyDescent="0.2">
      <c r="A291" s="66" t="s">
        <v>205</v>
      </c>
      <c r="B291" s="66" t="s">
        <v>813</v>
      </c>
      <c r="C291" s="79">
        <v>86</v>
      </c>
      <c r="D291" s="80">
        <v>2333249</v>
      </c>
      <c r="E291" s="80">
        <v>139995</v>
      </c>
      <c r="F291" s="81">
        <v>1.8085665034216477E-4</v>
      </c>
    </row>
    <row r="292" spans="1:6" x14ac:dyDescent="0.2">
      <c r="A292" s="66" t="s">
        <v>205</v>
      </c>
      <c r="B292" s="66" t="s">
        <v>25</v>
      </c>
      <c r="C292" s="79">
        <v>104</v>
      </c>
      <c r="D292" s="80">
        <v>6548357</v>
      </c>
      <c r="E292" s="80">
        <v>392901</v>
      </c>
      <c r="F292" s="81">
        <v>5.0758069056814085E-4</v>
      </c>
    </row>
    <row r="293" spans="1:6" x14ac:dyDescent="0.2">
      <c r="A293" s="66" t="s">
        <v>205</v>
      </c>
      <c r="B293" s="66" t="s">
        <v>52</v>
      </c>
      <c r="C293" s="79">
        <v>1739</v>
      </c>
      <c r="D293" s="80">
        <v>46408774</v>
      </c>
      <c r="E293" s="80">
        <v>2779409</v>
      </c>
      <c r="F293" s="81">
        <v>3.5906611069742907E-3</v>
      </c>
    </row>
    <row r="294" spans="1:6" x14ac:dyDescent="0.2">
      <c r="A294" s="66" t="s">
        <v>216</v>
      </c>
      <c r="B294" s="66" t="s">
        <v>5</v>
      </c>
      <c r="C294" s="79">
        <v>42</v>
      </c>
      <c r="D294" s="80">
        <v>4013565</v>
      </c>
      <c r="E294" s="80">
        <v>240814</v>
      </c>
      <c r="F294" s="81">
        <v>3.1110263506195268E-4</v>
      </c>
    </row>
    <row r="295" spans="1:6" x14ac:dyDescent="0.2">
      <c r="A295" s="66" t="s">
        <v>216</v>
      </c>
      <c r="B295" s="66" t="s">
        <v>1</v>
      </c>
      <c r="C295" s="79">
        <v>40</v>
      </c>
      <c r="D295" s="80">
        <v>14567521</v>
      </c>
      <c r="E295" s="80">
        <v>874051</v>
      </c>
      <c r="F295" s="81">
        <v>1.1291684423602234E-3</v>
      </c>
    </row>
    <row r="296" spans="1:6" x14ac:dyDescent="0.2">
      <c r="A296" s="66" t="s">
        <v>216</v>
      </c>
      <c r="B296" s="66" t="s">
        <v>811</v>
      </c>
      <c r="C296" s="79">
        <v>373</v>
      </c>
      <c r="D296" s="80">
        <v>16377390</v>
      </c>
      <c r="E296" s="80">
        <v>982644</v>
      </c>
      <c r="F296" s="81">
        <v>1.2694574971879437E-3</v>
      </c>
    </row>
    <row r="297" spans="1:6" x14ac:dyDescent="0.2">
      <c r="A297" s="66" t="s">
        <v>216</v>
      </c>
      <c r="B297" s="66" t="s">
        <v>3</v>
      </c>
      <c r="C297" s="79">
        <v>102</v>
      </c>
      <c r="D297" s="80">
        <v>13905603</v>
      </c>
      <c r="E297" s="80">
        <v>834336</v>
      </c>
      <c r="F297" s="81">
        <v>1.0778614537653515E-3</v>
      </c>
    </row>
    <row r="298" spans="1:6" x14ac:dyDescent="0.2">
      <c r="A298" s="66" t="s">
        <v>216</v>
      </c>
      <c r="B298" s="66" t="s">
        <v>2</v>
      </c>
      <c r="C298" s="79">
        <v>97</v>
      </c>
      <c r="D298" s="80">
        <v>21282061</v>
      </c>
      <c r="E298" s="80">
        <v>1276924</v>
      </c>
      <c r="F298" s="81">
        <v>1.6496317538591979E-3</v>
      </c>
    </row>
    <row r="299" spans="1:6" x14ac:dyDescent="0.2">
      <c r="A299" s="66" t="s">
        <v>216</v>
      </c>
      <c r="B299" s="66" t="s">
        <v>6</v>
      </c>
      <c r="C299" s="79">
        <v>46</v>
      </c>
      <c r="D299" s="80">
        <v>2229013</v>
      </c>
      <c r="E299" s="80">
        <v>133741</v>
      </c>
      <c r="F299" s="81">
        <v>1.7277723685425522E-4</v>
      </c>
    </row>
    <row r="300" spans="1:6" x14ac:dyDescent="0.2">
      <c r="A300" s="66" t="s">
        <v>216</v>
      </c>
      <c r="B300" s="66" t="s">
        <v>10</v>
      </c>
      <c r="C300" s="79">
        <v>545</v>
      </c>
      <c r="D300" s="80">
        <v>9634794</v>
      </c>
      <c r="E300" s="80">
        <v>578019</v>
      </c>
      <c r="F300" s="81">
        <v>7.4673081305852169E-4</v>
      </c>
    </row>
    <row r="301" spans="1:6" x14ac:dyDescent="0.2">
      <c r="A301" s="66" t="s">
        <v>216</v>
      </c>
      <c r="B301" s="66" t="s">
        <v>4</v>
      </c>
      <c r="C301" s="79">
        <v>93</v>
      </c>
      <c r="D301" s="80">
        <v>5960571</v>
      </c>
      <c r="E301" s="80">
        <v>357634</v>
      </c>
      <c r="F301" s="81">
        <v>4.6201998134554631E-4</v>
      </c>
    </row>
    <row r="302" spans="1:6" x14ac:dyDescent="0.2">
      <c r="A302" s="66" t="s">
        <v>216</v>
      </c>
      <c r="B302" s="66" t="s">
        <v>812</v>
      </c>
      <c r="C302" s="79">
        <v>980</v>
      </c>
      <c r="D302" s="80">
        <v>16187219</v>
      </c>
      <c r="E302" s="80">
        <v>959119</v>
      </c>
      <c r="F302" s="81">
        <v>1.2390660353550252E-3</v>
      </c>
    </row>
    <row r="303" spans="1:6" x14ac:dyDescent="0.2">
      <c r="A303" s="66" t="s">
        <v>216</v>
      </c>
      <c r="B303" s="66" t="s">
        <v>8</v>
      </c>
      <c r="C303" s="79">
        <v>297</v>
      </c>
      <c r="D303" s="80">
        <v>8629404</v>
      </c>
      <c r="E303" s="80">
        <v>517764</v>
      </c>
      <c r="F303" s="81">
        <v>6.6888862250623663E-4</v>
      </c>
    </row>
    <row r="304" spans="1:6" x14ac:dyDescent="0.2">
      <c r="A304" s="66" t="s">
        <v>216</v>
      </c>
      <c r="B304" s="66" t="s">
        <v>813</v>
      </c>
      <c r="C304" s="79">
        <v>128</v>
      </c>
      <c r="D304" s="80">
        <v>6185706</v>
      </c>
      <c r="E304" s="80">
        <v>371142</v>
      </c>
      <c r="F304" s="81">
        <v>4.7947068767664356E-4</v>
      </c>
    </row>
    <row r="305" spans="1:6" x14ac:dyDescent="0.2">
      <c r="A305" s="66" t="s">
        <v>216</v>
      </c>
      <c r="B305" s="66" t="s">
        <v>25</v>
      </c>
      <c r="C305" s="79">
        <v>174</v>
      </c>
      <c r="D305" s="80">
        <v>9689569</v>
      </c>
      <c r="E305" s="80">
        <v>581374</v>
      </c>
      <c r="F305" s="81">
        <v>7.5106506829547982E-4</v>
      </c>
    </row>
    <row r="306" spans="1:6" x14ac:dyDescent="0.2">
      <c r="A306" s="66" t="s">
        <v>216</v>
      </c>
      <c r="B306" s="66" t="s">
        <v>52</v>
      </c>
      <c r="C306" s="79">
        <v>2917</v>
      </c>
      <c r="D306" s="80">
        <v>128662417</v>
      </c>
      <c r="E306" s="80">
        <v>7707562</v>
      </c>
      <c r="F306" s="81">
        <v>9.9572402273263774E-3</v>
      </c>
    </row>
    <row r="307" spans="1:6" x14ac:dyDescent="0.2">
      <c r="A307" s="66" t="s">
        <v>228</v>
      </c>
      <c r="B307" s="66" t="s">
        <v>5</v>
      </c>
      <c r="C307" s="79">
        <v>38</v>
      </c>
      <c r="D307" s="80">
        <v>461779</v>
      </c>
      <c r="E307" s="80">
        <v>27707</v>
      </c>
      <c r="F307" s="81">
        <v>3.5794101296691734E-5</v>
      </c>
    </row>
    <row r="308" spans="1:6" x14ac:dyDescent="0.2">
      <c r="A308" s="66" t="s">
        <v>228</v>
      </c>
      <c r="B308" s="66" t="s">
        <v>1</v>
      </c>
      <c r="C308" s="79">
        <v>20</v>
      </c>
      <c r="D308" s="80">
        <v>1327945</v>
      </c>
      <c r="E308" s="80">
        <v>79677</v>
      </c>
      <c r="F308" s="81">
        <v>1.0293307139049726E-4</v>
      </c>
    </row>
    <row r="309" spans="1:6" x14ac:dyDescent="0.2">
      <c r="A309" s="66" t="s">
        <v>228</v>
      </c>
      <c r="B309" s="66" t="s">
        <v>811</v>
      </c>
      <c r="C309" s="79">
        <v>133</v>
      </c>
      <c r="D309" s="80">
        <v>4336044</v>
      </c>
      <c r="E309" s="80">
        <v>260163</v>
      </c>
      <c r="F309" s="81">
        <v>3.3609920870722964E-4</v>
      </c>
    </row>
    <row r="310" spans="1:6" x14ac:dyDescent="0.2">
      <c r="A310" s="66" t="s">
        <v>228</v>
      </c>
      <c r="B310" s="66" t="s">
        <v>3</v>
      </c>
      <c r="C310" s="79">
        <v>54</v>
      </c>
      <c r="D310" s="80">
        <v>3590625</v>
      </c>
      <c r="E310" s="80">
        <v>215437</v>
      </c>
      <c r="F310" s="81">
        <v>2.7831861266305907E-4</v>
      </c>
    </row>
    <row r="311" spans="1:6" x14ac:dyDescent="0.2">
      <c r="A311" s="66" t="s">
        <v>228</v>
      </c>
      <c r="B311" s="66" t="s">
        <v>2</v>
      </c>
      <c r="C311" s="79">
        <v>29</v>
      </c>
      <c r="D311" s="80">
        <v>9200099</v>
      </c>
      <c r="E311" s="80">
        <v>552006</v>
      </c>
      <c r="F311" s="81">
        <v>7.1312515538967107E-4</v>
      </c>
    </row>
    <row r="312" spans="1:6" x14ac:dyDescent="0.2">
      <c r="A312" s="66" t="s">
        <v>228</v>
      </c>
      <c r="B312" s="66" t="s">
        <v>6</v>
      </c>
      <c r="C312" s="79">
        <v>34</v>
      </c>
      <c r="D312" s="80">
        <v>1424054</v>
      </c>
      <c r="E312" s="80">
        <v>85443</v>
      </c>
      <c r="F312" s="81">
        <v>1.1038204775303108E-4</v>
      </c>
    </row>
    <row r="313" spans="1:6" x14ac:dyDescent="0.2">
      <c r="A313" s="66" t="s">
        <v>228</v>
      </c>
      <c r="B313" s="66" t="s">
        <v>10</v>
      </c>
      <c r="C313" s="79">
        <v>214</v>
      </c>
      <c r="D313" s="80">
        <v>3007971</v>
      </c>
      <c r="E313" s="80">
        <v>180478</v>
      </c>
      <c r="F313" s="81">
        <v>2.3315580228189017E-4</v>
      </c>
    </row>
    <row r="314" spans="1:6" x14ac:dyDescent="0.2">
      <c r="A314" s="66" t="s">
        <v>228</v>
      </c>
      <c r="B314" s="66" t="s">
        <v>4</v>
      </c>
      <c r="C314" s="79">
        <v>35</v>
      </c>
      <c r="D314" s="80">
        <v>2147699</v>
      </c>
      <c r="E314" s="80">
        <v>128862</v>
      </c>
      <c r="F314" s="81">
        <v>1.6647415747985311E-4</v>
      </c>
    </row>
    <row r="315" spans="1:6" x14ac:dyDescent="0.2">
      <c r="A315" s="66" t="s">
        <v>228</v>
      </c>
      <c r="B315" s="66" t="s">
        <v>812</v>
      </c>
      <c r="C315" s="79">
        <v>431</v>
      </c>
      <c r="D315" s="80">
        <v>5899044</v>
      </c>
      <c r="E315" s="80">
        <v>348501</v>
      </c>
      <c r="F315" s="81">
        <v>4.5022124719379099E-4</v>
      </c>
    </row>
    <row r="316" spans="1:6" x14ac:dyDescent="0.2">
      <c r="A316" s="66" t="s">
        <v>228</v>
      </c>
      <c r="B316" s="66" t="s">
        <v>8</v>
      </c>
      <c r="C316" s="79">
        <v>103</v>
      </c>
      <c r="D316" s="80">
        <v>2688377</v>
      </c>
      <c r="E316" s="80">
        <v>161154</v>
      </c>
      <c r="F316" s="81">
        <v>2.0819152562049517E-4</v>
      </c>
    </row>
    <row r="317" spans="1:6" x14ac:dyDescent="0.2">
      <c r="A317" s="66" t="s">
        <v>228</v>
      </c>
      <c r="B317" s="66" t="s">
        <v>813</v>
      </c>
      <c r="C317" s="79">
        <v>87</v>
      </c>
      <c r="D317" s="80">
        <v>3016549</v>
      </c>
      <c r="E317" s="80">
        <v>180993</v>
      </c>
      <c r="F317" s="81">
        <v>2.3382112014985843E-4</v>
      </c>
    </row>
    <row r="318" spans="1:6" x14ac:dyDescent="0.2">
      <c r="A318" s="66" t="s">
        <v>228</v>
      </c>
      <c r="B318" s="66" t="s">
        <v>25</v>
      </c>
      <c r="C318" s="79">
        <v>50</v>
      </c>
      <c r="D318" s="80">
        <v>6753043</v>
      </c>
      <c r="E318" s="80">
        <v>405183</v>
      </c>
      <c r="F318" s="81">
        <v>5.2344755280966709E-4</v>
      </c>
    </row>
    <row r="319" spans="1:6" x14ac:dyDescent="0.2">
      <c r="A319" s="66" t="s">
        <v>228</v>
      </c>
      <c r="B319" s="66" t="s">
        <v>52</v>
      </c>
      <c r="C319" s="79">
        <v>1228</v>
      </c>
      <c r="D319" s="80">
        <v>43853228</v>
      </c>
      <c r="E319" s="80">
        <v>2625604</v>
      </c>
      <c r="F319" s="81">
        <v>3.391963602735735E-3</v>
      </c>
    </row>
    <row r="320" spans="1:6" x14ac:dyDescent="0.2">
      <c r="A320" s="66" t="s">
        <v>239</v>
      </c>
      <c r="B320" s="66" t="s">
        <v>5</v>
      </c>
      <c r="C320" s="79">
        <v>245</v>
      </c>
      <c r="D320" s="80">
        <v>41601517</v>
      </c>
      <c r="E320" s="80">
        <v>2496091</v>
      </c>
      <c r="F320" s="81">
        <v>3.2246484317955955E-3</v>
      </c>
    </row>
    <row r="321" spans="1:6" x14ac:dyDescent="0.2">
      <c r="A321" s="66" t="s">
        <v>239</v>
      </c>
      <c r="B321" s="66" t="s">
        <v>1</v>
      </c>
      <c r="C321" s="79">
        <v>73</v>
      </c>
      <c r="D321" s="80">
        <v>41982074</v>
      </c>
      <c r="E321" s="80">
        <v>2518924</v>
      </c>
      <c r="F321" s="81">
        <v>3.2541459131146615E-3</v>
      </c>
    </row>
    <row r="322" spans="1:6" x14ac:dyDescent="0.2">
      <c r="A322" s="66" t="s">
        <v>239</v>
      </c>
      <c r="B322" s="66" t="s">
        <v>811</v>
      </c>
      <c r="C322" s="79">
        <v>562</v>
      </c>
      <c r="D322" s="80">
        <v>58245079</v>
      </c>
      <c r="E322" s="80">
        <v>3494705</v>
      </c>
      <c r="F322" s="81">
        <v>4.5147372422873313E-3</v>
      </c>
    </row>
    <row r="323" spans="1:6" x14ac:dyDescent="0.2">
      <c r="A323" s="66" t="s">
        <v>239</v>
      </c>
      <c r="B323" s="66" t="s">
        <v>3</v>
      </c>
      <c r="C323" s="79">
        <v>152</v>
      </c>
      <c r="D323" s="80">
        <v>32068281</v>
      </c>
      <c r="E323" s="80">
        <v>1924097</v>
      </c>
      <c r="F323" s="81">
        <v>2.4857011918526248E-3</v>
      </c>
    </row>
    <row r="324" spans="1:6" x14ac:dyDescent="0.2">
      <c r="A324" s="66" t="s">
        <v>239</v>
      </c>
      <c r="B324" s="66" t="s">
        <v>2</v>
      </c>
      <c r="C324" s="79">
        <v>157</v>
      </c>
      <c r="D324" s="80">
        <v>84894097</v>
      </c>
      <c r="E324" s="80">
        <v>5093646</v>
      </c>
      <c r="F324" s="81">
        <v>6.5803761104951336E-3</v>
      </c>
    </row>
    <row r="325" spans="1:6" x14ac:dyDescent="0.2">
      <c r="A325" s="66" t="s">
        <v>239</v>
      </c>
      <c r="B325" s="66" t="s">
        <v>6</v>
      </c>
      <c r="C325" s="79">
        <v>67</v>
      </c>
      <c r="D325" s="80">
        <v>14420419</v>
      </c>
      <c r="E325" s="80">
        <v>865225</v>
      </c>
      <c r="F325" s="81">
        <v>1.1177663151705384E-3</v>
      </c>
    </row>
    <row r="326" spans="1:6" x14ac:dyDescent="0.2">
      <c r="A326" s="66" t="s">
        <v>239</v>
      </c>
      <c r="B326" s="66" t="s">
        <v>10</v>
      </c>
      <c r="C326" s="79">
        <v>876</v>
      </c>
      <c r="D326" s="80">
        <v>34521477</v>
      </c>
      <c r="E326" s="80">
        <v>2071289</v>
      </c>
      <c r="F326" s="81">
        <v>2.6758554979147264E-3</v>
      </c>
    </row>
    <row r="327" spans="1:6" x14ac:dyDescent="0.2">
      <c r="A327" s="66" t="s">
        <v>239</v>
      </c>
      <c r="B327" s="66" t="s">
        <v>4</v>
      </c>
      <c r="C327" s="79">
        <v>162</v>
      </c>
      <c r="D327" s="80">
        <v>21396792</v>
      </c>
      <c r="E327" s="80">
        <v>1283808</v>
      </c>
      <c r="F327" s="81">
        <v>1.6585250513409327E-3</v>
      </c>
    </row>
    <row r="328" spans="1:6" x14ac:dyDescent="0.2">
      <c r="A328" s="66" t="s">
        <v>239</v>
      </c>
      <c r="B328" s="66" t="s">
        <v>812</v>
      </c>
      <c r="C328" s="79">
        <v>1764</v>
      </c>
      <c r="D328" s="80">
        <v>50472738</v>
      </c>
      <c r="E328" s="80">
        <v>2951681</v>
      </c>
      <c r="F328" s="81">
        <v>3.8132157472667684E-3</v>
      </c>
    </row>
    <row r="329" spans="1:6" x14ac:dyDescent="0.2">
      <c r="A329" s="66" t="s">
        <v>239</v>
      </c>
      <c r="B329" s="66" t="s">
        <v>8</v>
      </c>
      <c r="C329" s="79">
        <v>568</v>
      </c>
      <c r="D329" s="80">
        <v>88200626</v>
      </c>
      <c r="E329" s="80">
        <v>5292038</v>
      </c>
      <c r="F329" s="81">
        <v>6.8366746395474767E-3</v>
      </c>
    </row>
    <row r="330" spans="1:6" x14ac:dyDescent="0.2">
      <c r="A330" s="66" t="s">
        <v>239</v>
      </c>
      <c r="B330" s="66" t="s">
        <v>813</v>
      </c>
      <c r="C330" s="79">
        <v>169</v>
      </c>
      <c r="D330" s="80">
        <v>15548711</v>
      </c>
      <c r="E330" s="80">
        <v>932923</v>
      </c>
      <c r="F330" s="81">
        <v>1.2052239637641586E-3</v>
      </c>
    </row>
    <row r="331" spans="1:6" x14ac:dyDescent="0.2">
      <c r="A331" s="66" t="s">
        <v>239</v>
      </c>
      <c r="B331" s="66" t="s">
        <v>25</v>
      </c>
      <c r="C331" s="79">
        <v>159</v>
      </c>
      <c r="D331" s="80">
        <v>28620369</v>
      </c>
      <c r="E331" s="80">
        <v>1717222</v>
      </c>
      <c r="F331" s="81">
        <v>2.2184436502294571E-3</v>
      </c>
    </row>
    <row r="332" spans="1:6" x14ac:dyDescent="0.2">
      <c r="A332" s="66" t="s">
        <v>239</v>
      </c>
      <c r="B332" s="66" t="s">
        <v>52</v>
      </c>
      <c r="C332" s="79">
        <v>4954</v>
      </c>
      <c r="D332" s="80">
        <v>511972180</v>
      </c>
      <c r="E332" s="80">
        <v>30641648</v>
      </c>
      <c r="F332" s="81">
        <v>3.9585312462900049E-2</v>
      </c>
    </row>
    <row r="333" spans="1:6" x14ac:dyDescent="0.2">
      <c r="A333" s="66" t="s">
        <v>256</v>
      </c>
      <c r="B333" s="66" t="s">
        <v>5</v>
      </c>
      <c r="C333" s="79">
        <v>13</v>
      </c>
      <c r="D333" s="80">
        <v>497389</v>
      </c>
      <c r="E333" s="80">
        <v>29843</v>
      </c>
      <c r="F333" s="81">
        <v>3.8553555599565868E-5</v>
      </c>
    </row>
    <row r="334" spans="1:6" x14ac:dyDescent="0.2">
      <c r="A334" s="66" t="s">
        <v>256</v>
      </c>
      <c r="B334" s="66" t="s">
        <v>1</v>
      </c>
      <c r="C334" s="79">
        <v>29</v>
      </c>
      <c r="D334" s="80">
        <v>4746567</v>
      </c>
      <c r="E334" s="80">
        <v>284794</v>
      </c>
      <c r="F334" s="81">
        <v>3.679194891070858E-4</v>
      </c>
    </row>
    <row r="335" spans="1:6" x14ac:dyDescent="0.2">
      <c r="A335" s="66" t="s">
        <v>256</v>
      </c>
      <c r="B335" s="66" t="s">
        <v>811</v>
      </c>
      <c r="C335" s="79">
        <v>46</v>
      </c>
      <c r="D335" s="80">
        <v>658816</v>
      </c>
      <c r="E335" s="80">
        <v>39529</v>
      </c>
      <c r="F335" s="81">
        <v>5.1066699034790036E-5</v>
      </c>
    </row>
    <row r="336" spans="1:6" x14ac:dyDescent="0.2">
      <c r="A336" s="66" t="s">
        <v>256</v>
      </c>
      <c r="B336" s="66" t="s">
        <v>3</v>
      </c>
      <c r="C336" s="79">
        <v>37</v>
      </c>
      <c r="D336" s="80">
        <v>1048754</v>
      </c>
      <c r="E336" s="80">
        <v>62925</v>
      </c>
      <c r="F336" s="81">
        <v>8.1291508430877659E-5</v>
      </c>
    </row>
    <row r="337" spans="1:6" x14ac:dyDescent="0.2">
      <c r="A337" s="66" t="s">
        <v>256</v>
      </c>
      <c r="B337" s="66" t="s">
        <v>2</v>
      </c>
      <c r="C337" s="79">
        <v>16</v>
      </c>
      <c r="D337" s="80">
        <v>984572</v>
      </c>
      <c r="E337" s="80">
        <v>59074</v>
      </c>
      <c r="F337" s="81">
        <v>7.6316481033701498E-5</v>
      </c>
    </row>
    <row r="338" spans="1:6" x14ac:dyDescent="0.2">
      <c r="A338" s="66" t="s">
        <v>256</v>
      </c>
      <c r="B338" s="66" t="s">
        <v>6</v>
      </c>
      <c r="C338" s="79">
        <v>19</v>
      </c>
      <c r="D338" s="80">
        <v>555669</v>
      </c>
      <c r="E338" s="80">
        <v>33340</v>
      </c>
      <c r="F338" s="81">
        <v>4.307125770497356E-5</v>
      </c>
    </row>
    <row r="339" spans="1:6" x14ac:dyDescent="0.2">
      <c r="A339" s="66" t="s">
        <v>256</v>
      </c>
      <c r="B339" s="66" t="s">
        <v>10</v>
      </c>
      <c r="C339" s="79">
        <v>169</v>
      </c>
      <c r="D339" s="80">
        <v>5905100</v>
      </c>
      <c r="E339" s="80">
        <v>354306</v>
      </c>
      <c r="F339" s="81">
        <v>4.5772060685118064E-4</v>
      </c>
    </row>
    <row r="340" spans="1:6" x14ac:dyDescent="0.2">
      <c r="A340" s="66" t="s">
        <v>256</v>
      </c>
      <c r="B340" s="66" t="s">
        <v>4</v>
      </c>
      <c r="C340" s="79">
        <v>33</v>
      </c>
      <c r="D340" s="80">
        <v>1499045</v>
      </c>
      <c r="E340" s="80">
        <v>89943</v>
      </c>
      <c r="F340" s="81">
        <v>1.1619550485178276E-4</v>
      </c>
    </row>
    <row r="341" spans="1:6" x14ac:dyDescent="0.2">
      <c r="A341" s="66" t="s">
        <v>256</v>
      </c>
      <c r="B341" s="66" t="s">
        <v>812</v>
      </c>
      <c r="C341" s="79">
        <v>205</v>
      </c>
      <c r="D341" s="80">
        <v>1591609</v>
      </c>
      <c r="E341" s="80">
        <v>95273</v>
      </c>
      <c r="F341" s="81">
        <v>1.230812218154153E-4</v>
      </c>
    </row>
    <row r="342" spans="1:6" x14ac:dyDescent="0.2">
      <c r="A342" s="66" t="s">
        <v>256</v>
      </c>
      <c r="B342" s="66" t="s">
        <v>8</v>
      </c>
      <c r="C342" s="79">
        <v>161</v>
      </c>
      <c r="D342" s="80">
        <v>2564458</v>
      </c>
      <c r="E342" s="80">
        <v>153850</v>
      </c>
      <c r="F342" s="81">
        <v>1.9875563880954357E-4</v>
      </c>
    </row>
    <row r="343" spans="1:6" x14ac:dyDescent="0.2">
      <c r="A343" s="66" t="s">
        <v>256</v>
      </c>
      <c r="B343" s="66" t="s">
        <v>813</v>
      </c>
      <c r="C343" s="79">
        <v>25</v>
      </c>
      <c r="D343" s="80">
        <v>1903808</v>
      </c>
      <c r="E343" s="80">
        <v>114228</v>
      </c>
      <c r="F343" s="81">
        <v>1.4756879499471266E-4</v>
      </c>
    </row>
    <row r="344" spans="1:6" x14ac:dyDescent="0.2">
      <c r="A344" s="66" t="s">
        <v>256</v>
      </c>
      <c r="B344" s="66" t="s">
        <v>25</v>
      </c>
      <c r="C344" s="79">
        <v>54</v>
      </c>
      <c r="D344" s="80">
        <v>10301219</v>
      </c>
      <c r="E344" s="80">
        <v>618073</v>
      </c>
      <c r="F344" s="81">
        <v>7.9847574875483275E-4</v>
      </c>
    </row>
    <row r="345" spans="1:6" x14ac:dyDescent="0.2">
      <c r="A345" s="66" t="s">
        <v>256</v>
      </c>
      <c r="B345" s="66" t="s">
        <v>52</v>
      </c>
      <c r="C345" s="79">
        <v>807</v>
      </c>
      <c r="D345" s="80">
        <v>32257006</v>
      </c>
      <c r="E345" s="80">
        <v>1935180</v>
      </c>
      <c r="F345" s="81">
        <v>2.5000190907471728E-3</v>
      </c>
    </row>
    <row r="346" spans="1:6" x14ac:dyDescent="0.2">
      <c r="A346" s="66" t="s">
        <v>260</v>
      </c>
      <c r="B346" s="66" t="s">
        <v>5</v>
      </c>
      <c r="C346" s="79" t="s">
        <v>810</v>
      </c>
      <c r="D346" s="80" t="s">
        <v>810</v>
      </c>
      <c r="E346" s="80" t="s">
        <v>810</v>
      </c>
      <c r="F346" s="81" t="s">
        <v>810</v>
      </c>
    </row>
    <row r="347" spans="1:6" x14ac:dyDescent="0.2">
      <c r="A347" s="66" t="s">
        <v>260</v>
      </c>
      <c r="B347" s="66" t="s">
        <v>1</v>
      </c>
      <c r="C347" s="79">
        <v>12</v>
      </c>
      <c r="D347" s="80">
        <v>1440944</v>
      </c>
      <c r="E347" s="80">
        <v>86457</v>
      </c>
      <c r="F347" s="81">
        <v>1.1169201341928311E-4</v>
      </c>
    </row>
    <row r="348" spans="1:6" x14ac:dyDescent="0.2">
      <c r="A348" s="66" t="s">
        <v>260</v>
      </c>
      <c r="B348" s="66" t="s">
        <v>811</v>
      </c>
      <c r="C348" s="79">
        <v>66</v>
      </c>
      <c r="D348" s="80">
        <v>1185258</v>
      </c>
      <c r="E348" s="80">
        <v>71116</v>
      </c>
      <c r="F348" s="81">
        <v>9.1873292229961007E-5</v>
      </c>
    </row>
    <row r="349" spans="1:6" x14ac:dyDescent="0.2">
      <c r="A349" s="66" t="s">
        <v>260</v>
      </c>
      <c r="B349" s="66" t="s">
        <v>3</v>
      </c>
      <c r="C349" s="79">
        <v>20</v>
      </c>
      <c r="D349" s="80">
        <v>1004554</v>
      </c>
      <c r="E349" s="80">
        <v>60273</v>
      </c>
      <c r="F349" s="81">
        <v>7.786544438068E-5</v>
      </c>
    </row>
    <row r="350" spans="1:6" x14ac:dyDescent="0.2">
      <c r="A350" s="66" t="s">
        <v>260</v>
      </c>
      <c r="B350" s="66" t="s">
        <v>2</v>
      </c>
      <c r="C350" s="79">
        <v>13</v>
      </c>
      <c r="D350" s="80">
        <v>1208438</v>
      </c>
      <c r="E350" s="80">
        <v>72506</v>
      </c>
      <c r="F350" s="81">
        <v>9.3669004533797627E-5</v>
      </c>
    </row>
    <row r="351" spans="1:6" x14ac:dyDescent="0.2">
      <c r="A351" s="66" t="s">
        <v>260</v>
      </c>
      <c r="B351" s="66" t="s">
        <v>6</v>
      </c>
      <c r="C351" s="79">
        <v>16</v>
      </c>
      <c r="D351" s="80">
        <v>509275</v>
      </c>
      <c r="E351" s="80">
        <v>30557</v>
      </c>
      <c r="F351" s="81">
        <v>3.9475957459234466E-5</v>
      </c>
    </row>
    <row r="352" spans="1:6" x14ac:dyDescent="0.2">
      <c r="A352" s="66" t="s">
        <v>260</v>
      </c>
      <c r="B352" s="66" t="s">
        <v>10</v>
      </c>
      <c r="C352" s="79">
        <v>118</v>
      </c>
      <c r="D352" s="80">
        <v>4535610</v>
      </c>
      <c r="E352" s="80">
        <v>272137</v>
      </c>
      <c r="F352" s="81">
        <v>3.5156817210733025E-4</v>
      </c>
    </row>
    <row r="353" spans="1:6" x14ac:dyDescent="0.2">
      <c r="A353" s="66" t="s">
        <v>260</v>
      </c>
      <c r="B353" s="66" t="s">
        <v>4</v>
      </c>
      <c r="C353" s="79" t="s">
        <v>810</v>
      </c>
      <c r="D353" s="80" t="s">
        <v>810</v>
      </c>
      <c r="E353" s="80" t="s">
        <v>810</v>
      </c>
      <c r="F353" s="81" t="s">
        <v>810</v>
      </c>
    </row>
    <row r="354" spans="1:6" x14ac:dyDescent="0.2">
      <c r="A354" s="66" t="s">
        <v>260</v>
      </c>
      <c r="B354" s="66" t="s">
        <v>812</v>
      </c>
      <c r="C354" s="79">
        <v>153</v>
      </c>
      <c r="D354" s="80">
        <v>1636836</v>
      </c>
      <c r="E354" s="80">
        <v>97638</v>
      </c>
      <c r="F354" s="81">
        <v>1.2613651649064813E-4</v>
      </c>
    </row>
    <row r="355" spans="1:6" x14ac:dyDescent="0.2">
      <c r="A355" s="66" t="s">
        <v>260</v>
      </c>
      <c r="B355" s="66" t="s">
        <v>8</v>
      </c>
      <c r="C355" s="79">
        <v>79</v>
      </c>
      <c r="D355" s="80">
        <v>885878</v>
      </c>
      <c r="E355" s="80">
        <v>53089</v>
      </c>
      <c r="F355" s="81">
        <v>6.8584583092361768E-5</v>
      </c>
    </row>
    <row r="356" spans="1:6" x14ac:dyDescent="0.2">
      <c r="A356" s="66" t="s">
        <v>260</v>
      </c>
      <c r="B356" s="66" t="s">
        <v>813</v>
      </c>
      <c r="C356" s="79">
        <v>48</v>
      </c>
      <c r="D356" s="80">
        <v>1220622</v>
      </c>
      <c r="E356" s="80">
        <v>73237</v>
      </c>
      <c r="F356" s="81">
        <v>9.4613368342505962E-5</v>
      </c>
    </row>
    <row r="357" spans="1:6" x14ac:dyDescent="0.2">
      <c r="A357" s="66" t="s">
        <v>260</v>
      </c>
      <c r="B357" s="66" t="s">
        <v>25</v>
      </c>
      <c r="C357" s="79">
        <v>19</v>
      </c>
      <c r="D357" s="80">
        <v>1227022</v>
      </c>
      <c r="E357" s="80">
        <v>73621</v>
      </c>
      <c r="F357" s="81">
        <v>9.5109450014932775E-5</v>
      </c>
    </row>
    <row r="358" spans="1:6" x14ac:dyDescent="0.2">
      <c r="A358" s="66" t="s">
        <v>260</v>
      </c>
      <c r="B358" s="66" t="s">
        <v>52</v>
      </c>
      <c r="C358" s="79">
        <v>576</v>
      </c>
      <c r="D358" s="80">
        <v>16439745</v>
      </c>
      <c r="E358" s="80">
        <v>985749</v>
      </c>
      <c r="F358" s="81">
        <v>1.2734687825860823E-3</v>
      </c>
    </row>
    <row r="359" spans="1:6" x14ac:dyDescent="0.2">
      <c r="A359" s="66" t="s">
        <v>265</v>
      </c>
      <c r="B359" s="66" t="s">
        <v>5</v>
      </c>
      <c r="C359" s="79" t="s">
        <v>810</v>
      </c>
      <c r="D359" s="80" t="s">
        <v>810</v>
      </c>
      <c r="E359" s="80" t="s">
        <v>810</v>
      </c>
      <c r="F359" s="81" t="s">
        <v>810</v>
      </c>
    </row>
    <row r="360" spans="1:6" x14ac:dyDescent="0.2">
      <c r="A360" s="66" t="s">
        <v>265</v>
      </c>
      <c r="B360" s="66" t="s">
        <v>1</v>
      </c>
      <c r="C360" s="79">
        <v>24</v>
      </c>
      <c r="D360" s="80">
        <v>2886463</v>
      </c>
      <c r="E360" s="80">
        <v>173188</v>
      </c>
      <c r="F360" s="81">
        <v>2.2373800178191245E-4</v>
      </c>
    </row>
    <row r="361" spans="1:6" x14ac:dyDescent="0.2">
      <c r="A361" s="66" t="s">
        <v>265</v>
      </c>
      <c r="B361" s="66" t="s">
        <v>811</v>
      </c>
      <c r="C361" s="79">
        <v>125</v>
      </c>
      <c r="D361" s="80">
        <v>3739852</v>
      </c>
      <c r="E361" s="80">
        <v>224391</v>
      </c>
      <c r="F361" s="81">
        <v>2.8988610041021963E-4</v>
      </c>
    </row>
    <row r="362" spans="1:6" x14ac:dyDescent="0.2">
      <c r="A362" s="66" t="s">
        <v>265</v>
      </c>
      <c r="B362" s="66" t="s">
        <v>3</v>
      </c>
      <c r="C362" s="79">
        <v>44</v>
      </c>
      <c r="D362" s="80">
        <v>3729939</v>
      </c>
      <c r="E362" s="80">
        <v>223796</v>
      </c>
      <c r="F362" s="81">
        <v>2.8911743219382915E-4</v>
      </c>
    </row>
    <row r="363" spans="1:6" x14ac:dyDescent="0.2">
      <c r="A363" s="66" t="s">
        <v>265</v>
      </c>
      <c r="B363" s="66" t="s">
        <v>2</v>
      </c>
      <c r="C363" s="79">
        <v>44</v>
      </c>
      <c r="D363" s="80">
        <v>7759875</v>
      </c>
      <c r="E363" s="80">
        <v>465593</v>
      </c>
      <c r="F363" s="81">
        <v>6.014899846620203E-4</v>
      </c>
    </row>
    <row r="364" spans="1:6" x14ac:dyDescent="0.2">
      <c r="A364" s="66" t="s">
        <v>265</v>
      </c>
      <c r="B364" s="66" t="s">
        <v>6</v>
      </c>
      <c r="C364" s="79">
        <v>16</v>
      </c>
      <c r="D364" s="80">
        <v>1410070</v>
      </c>
      <c r="E364" s="80">
        <v>84604</v>
      </c>
      <c r="F364" s="81">
        <v>1.0929816097395271E-4</v>
      </c>
    </row>
    <row r="365" spans="1:6" x14ac:dyDescent="0.2">
      <c r="A365" s="66" t="s">
        <v>265</v>
      </c>
      <c r="B365" s="66" t="s">
        <v>10</v>
      </c>
      <c r="C365" s="79">
        <v>303</v>
      </c>
      <c r="D365" s="80">
        <v>7966431</v>
      </c>
      <c r="E365" s="80">
        <v>477986</v>
      </c>
      <c r="F365" s="81">
        <v>6.1750024551198237E-4</v>
      </c>
    </row>
    <row r="366" spans="1:6" x14ac:dyDescent="0.2">
      <c r="A366" s="66" t="s">
        <v>265</v>
      </c>
      <c r="B366" s="66" t="s">
        <v>4</v>
      </c>
      <c r="C366" s="79" t="s">
        <v>810</v>
      </c>
      <c r="D366" s="80" t="s">
        <v>810</v>
      </c>
      <c r="E366" s="80" t="s">
        <v>810</v>
      </c>
      <c r="F366" s="81" t="s">
        <v>810</v>
      </c>
    </row>
    <row r="367" spans="1:6" x14ac:dyDescent="0.2">
      <c r="A367" s="66" t="s">
        <v>265</v>
      </c>
      <c r="B367" s="66" t="s">
        <v>812</v>
      </c>
      <c r="C367" s="79">
        <v>588</v>
      </c>
      <c r="D367" s="80">
        <v>7720095</v>
      </c>
      <c r="E367" s="80">
        <v>460202</v>
      </c>
      <c r="F367" s="81">
        <v>5.945254630577157E-4</v>
      </c>
    </row>
    <row r="368" spans="1:6" x14ac:dyDescent="0.2">
      <c r="A368" s="66" t="s">
        <v>265</v>
      </c>
      <c r="B368" s="66" t="s">
        <v>8</v>
      </c>
      <c r="C368" s="79">
        <v>138</v>
      </c>
      <c r="D368" s="80">
        <v>3550409</v>
      </c>
      <c r="E368" s="80">
        <v>213025</v>
      </c>
      <c r="F368" s="81">
        <v>2.7520259965812816E-4</v>
      </c>
    </row>
    <row r="369" spans="1:6" x14ac:dyDescent="0.2">
      <c r="A369" s="66" t="s">
        <v>265</v>
      </c>
      <c r="B369" s="66" t="s">
        <v>813</v>
      </c>
      <c r="C369" s="79">
        <v>84</v>
      </c>
      <c r="D369" s="80">
        <v>4118485</v>
      </c>
      <c r="E369" s="80">
        <v>247109</v>
      </c>
      <c r="F369" s="81">
        <v>3.1923501560342867E-4</v>
      </c>
    </row>
    <row r="370" spans="1:6" x14ac:dyDescent="0.2">
      <c r="A370" s="66" t="s">
        <v>265</v>
      </c>
      <c r="B370" s="66" t="s">
        <v>25</v>
      </c>
      <c r="C370" s="79">
        <v>103</v>
      </c>
      <c r="D370" s="80">
        <v>7794942</v>
      </c>
      <c r="E370" s="80">
        <v>467697</v>
      </c>
      <c r="F370" s="81">
        <v>6.0420809882552552E-4</v>
      </c>
    </row>
    <row r="371" spans="1:6" x14ac:dyDescent="0.2">
      <c r="A371" s="66" t="s">
        <v>265</v>
      </c>
      <c r="B371" s="66" t="s">
        <v>52</v>
      </c>
      <c r="C371" s="79">
        <v>1513</v>
      </c>
      <c r="D371" s="80">
        <v>51807718</v>
      </c>
      <c r="E371" s="80">
        <v>3105460</v>
      </c>
      <c r="F371" s="81">
        <v>4.0118796626420873E-3</v>
      </c>
    </row>
    <row r="372" spans="1:6" x14ac:dyDescent="0.2">
      <c r="A372" s="66" t="s">
        <v>275</v>
      </c>
      <c r="B372" s="66" t="s">
        <v>5</v>
      </c>
      <c r="C372" s="79">
        <v>58</v>
      </c>
      <c r="D372" s="80">
        <v>4460823</v>
      </c>
      <c r="E372" s="80">
        <v>267649</v>
      </c>
      <c r="F372" s="81">
        <v>3.4577021756084186E-4</v>
      </c>
    </row>
    <row r="373" spans="1:6" x14ac:dyDescent="0.2">
      <c r="A373" s="66" t="s">
        <v>275</v>
      </c>
      <c r="B373" s="66" t="s">
        <v>1</v>
      </c>
      <c r="C373" s="79">
        <v>59</v>
      </c>
      <c r="D373" s="80">
        <v>26642961</v>
      </c>
      <c r="E373" s="80">
        <v>1598578</v>
      </c>
      <c r="F373" s="81">
        <v>2.0651699160018364E-3</v>
      </c>
    </row>
    <row r="374" spans="1:6" x14ac:dyDescent="0.2">
      <c r="A374" s="66" t="s">
        <v>275</v>
      </c>
      <c r="B374" s="66" t="s">
        <v>811</v>
      </c>
      <c r="C374" s="79">
        <v>300</v>
      </c>
      <c r="D374" s="80">
        <v>21794799</v>
      </c>
      <c r="E374" s="80">
        <v>1307688</v>
      </c>
      <c r="F374" s="81">
        <v>1.689375130344975E-3</v>
      </c>
    </row>
    <row r="375" spans="1:6" x14ac:dyDescent="0.2">
      <c r="A375" s="66" t="s">
        <v>275</v>
      </c>
      <c r="B375" s="66" t="s">
        <v>3</v>
      </c>
      <c r="C375" s="79">
        <v>83</v>
      </c>
      <c r="D375" s="80">
        <v>9548412</v>
      </c>
      <c r="E375" s="80">
        <v>572905</v>
      </c>
      <c r="F375" s="81">
        <v>7.4012414203562923E-4</v>
      </c>
    </row>
    <row r="376" spans="1:6" x14ac:dyDescent="0.2">
      <c r="A376" s="66" t="s">
        <v>275</v>
      </c>
      <c r="B376" s="66" t="s">
        <v>2</v>
      </c>
      <c r="C376" s="79">
        <v>72</v>
      </c>
      <c r="D376" s="80">
        <v>29094688</v>
      </c>
      <c r="E376" s="80">
        <v>1745681</v>
      </c>
      <c r="F376" s="81">
        <v>2.2552092448013183E-3</v>
      </c>
    </row>
    <row r="377" spans="1:6" x14ac:dyDescent="0.2">
      <c r="A377" s="66" t="s">
        <v>275</v>
      </c>
      <c r="B377" s="66" t="s">
        <v>6</v>
      </c>
      <c r="C377" s="79">
        <v>68</v>
      </c>
      <c r="D377" s="80">
        <v>3208036</v>
      </c>
      <c r="E377" s="80">
        <v>192482</v>
      </c>
      <c r="F377" s="81">
        <v>2.4866352206264912E-4</v>
      </c>
    </row>
    <row r="378" spans="1:6" x14ac:dyDescent="0.2">
      <c r="A378" s="66" t="s">
        <v>275</v>
      </c>
      <c r="B378" s="66" t="s">
        <v>10</v>
      </c>
      <c r="C378" s="79">
        <v>455</v>
      </c>
      <c r="D378" s="80">
        <v>10731874</v>
      </c>
      <c r="E378" s="80">
        <v>643912</v>
      </c>
      <c r="F378" s="81">
        <v>8.3185661941586491E-4</v>
      </c>
    </row>
    <row r="379" spans="1:6" x14ac:dyDescent="0.2">
      <c r="A379" s="66" t="s">
        <v>275</v>
      </c>
      <c r="B379" s="66" t="s">
        <v>4</v>
      </c>
      <c r="C379" s="79">
        <v>71</v>
      </c>
      <c r="D379" s="80">
        <v>7215192</v>
      </c>
      <c r="E379" s="80">
        <v>432911</v>
      </c>
      <c r="F379" s="81">
        <v>5.5926878357281972E-4</v>
      </c>
    </row>
    <row r="380" spans="1:6" x14ac:dyDescent="0.2">
      <c r="A380" s="66" t="s">
        <v>275</v>
      </c>
      <c r="B380" s="66" t="s">
        <v>812</v>
      </c>
      <c r="C380" s="79">
        <v>948</v>
      </c>
      <c r="D380" s="80">
        <v>19319724</v>
      </c>
      <c r="E380" s="80">
        <v>1141837</v>
      </c>
      <c r="F380" s="81">
        <v>1.4751156473927383E-3</v>
      </c>
    </row>
    <row r="381" spans="1:6" x14ac:dyDescent="0.2">
      <c r="A381" s="66" t="s">
        <v>275</v>
      </c>
      <c r="B381" s="66" t="s">
        <v>8</v>
      </c>
      <c r="C381" s="79">
        <v>344</v>
      </c>
      <c r="D381" s="80">
        <v>15155834</v>
      </c>
      <c r="E381" s="80">
        <v>909350</v>
      </c>
      <c r="F381" s="81">
        <v>1.1747704917221867E-3</v>
      </c>
    </row>
    <row r="382" spans="1:6" x14ac:dyDescent="0.2">
      <c r="A382" s="66" t="s">
        <v>275</v>
      </c>
      <c r="B382" s="66" t="s">
        <v>813</v>
      </c>
      <c r="C382" s="79">
        <v>92</v>
      </c>
      <c r="D382" s="80">
        <v>3969211</v>
      </c>
      <c r="E382" s="80">
        <v>238153</v>
      </c>
      <c r="F382" s="81">
        <v>3.0766494409755754E-4</v>
      </c>
    </row>
    <row r="383" spans="1:6" x14ac:dyDescent="0.2">
      <c r="A383" s="66" t="s">
        <v>275</v>
      </c>
      <c r="B383" s="66" t="s">
        <v>25</v>
      </c>
      <c r="C383" s="79">
        <v>147</v>
      </c>
      <c r="D383" s="80">
        <v>14542539</v>
      </c>
      <c r="E383" s="80">
        <v>872552</v>
      </c>
      <c r="F383" s="81">
        <v>1.1272319152066613E-3</v>
      </c>
    </row>
    <row r="384" spans="1:6" x14ac:dyDescent="0.2">
      <c r="A384" s="66" t="s">
        <v>275</v>
      </c>
      <c r="B384" s="66" t="s">
        <v>52</v>
      </c>
      <c r="C384" s="79">
        <v>2697</v>
      </c>
      <c r="D384" s="80">
        <v>165684092</v>
      </c>
      <c r="E384" s="80">
        <v>9923699</v>
      </c>
      <c r="F384" s="81">
        <v>1.2820221866094434E-2</v>
      </c>
    </row>
    <row r="385" spans="1:6" x14ac:dyDescent="0.2">
      <c r="A385" s="66" t="s">
        <v>281</v>
      </c>
      <c r="B385" s="66" t="s">
        <v>5</v>
      </c>
      <c r="C385" s="79">
        <v>53</v>
      </c>
      <c r="D385" s="80">
        <v>683807</v>
      </c>
      <c r="E385" s="80">
        <v>41028</v>
      </c>
      <c r="F385" s="81">
        <v>5.3003226188351984E-5</v>
      </c>
    </row>
    <row r="386" spans="1:6" x14ac:dyDescent="0.2">
      <c r="A386" s="66" t="s">
        <v>281</v>
      </c>
      <c r="B386" s="66" t="s">
        <v>1</v>
      </c>
      <c r="C386" s="79">
        <v>34</v>
      </c>
      <c r="D386" s="80">
        <v>6726857</v>
      </c>
      <c r="E386" s="80">
        <v>403611</v>
      </c>
      <c r="F386" s="81">
        <v>5.2141671846316984E-4</v>
      </c>
    </row>
    <row r="387" spans="1:6" x14ac:dyDescent="0.2">
      <c r="A387" s="66" t="s">
        <v>281</v>
      </c>
      <c r="B387" s="66" t="s">
        <v>811</v>
      </c>
      <c r="C387" s="79">
        <v>268</v>
      </c>
      <c r="D387" s="80">
        <v>11051510</v>
      </c>
      <c r="E387" s="80">
        <v>662972</v>
      </c>
      <c r="F387" s="81">
        <v>8.564798399274665E-4</v>
      </c>
    </row>
    <row r="388" spans="1:6" x14ac:dyDescent="0.2">
      <c r="A388" s="66" t="s">
        <v>281</v>
      </c>
      <c r="B388" s="66" t="s">
        <v>3</v>
      </c>
      <c r="C388" s="79">
        <v>70</v>
      </c>
      <c r="D388" s="80">
        <v>7533190</v>
      </c>
      <c r="E388" s="80">
        <v>451991</v>
      </c>
      <c r="F388" s="81">
        <v>5.8391784167152684E-4</v>
      </c>
    </row>
    <row r="389" spans="1:6" x14ac:dyDescent="0.2">
      <c r="A389" s="66" t="s">
        <v>281</v>
      </c>
      <c r="B389" s="66" t="s">
        <v>2</v>
      </c>
      <c r="C389" s="79">
        <v>49</v>
      </c>
      <c r="D389" s="80">
        <v>15223277</v>
      </c>
      <c r="E389" s="80">
        <v>913262</v>
      </c>
      <c r="F389" s="81">
        <v>1.1798243237600349E-3</v>
      </c>
    </row>
    <row r="390" spans="1:6" x14ac:dyDescent="0.2">
      <c r="A390" s="66" t="s">
        <v>281</v>
      </c>
      <c r="B390" s="66" t="s">
        <v>6</v>
      </c>
      <c r="C390" s="79">
        <v>34</v>
      </c>
      <c r="D390" s="80">
        <v>3680475</v>
      </c>
      <c r="E390" s="80">
        <v>220829</v>
      </c>
      <c r="F390" s="81">
        <v>2.8528442614671884E-4</v>
      </c>
    </row>
    <row r="391" spans="1:6" x14ac:dyDescent="0.2">
      <c r="A391" s="66" t="s">
        <v>281</v>
      </c>
      <c r="B391" s="66" t="s">
        <v>10</v>
      </c>
      <c r="C391" s="79">
        <v>433</v>
      </c>
      <c r="D391" s="80">
        <v>12467367</v>
      </c>
      <c r="E391" s="80">
        <v>748042</v>
      </c>
      <c r="F391" s="81">
        <v>9.6638001668097873E-4</v>
      </c>
    </row>
    <row r="392" spans="1:6" x14ac:dyDescent="0.2">
      <c r="A392" s="66" t="s">
        <v>281</v>
      </c>
      <c r="B392" s="66" t="s">
        <v>4</v>
      </c>
      <c r="C392" s="79">
        <v>72</v>
      </c>
      <c r="D392" s="80">
        <v>7418110</v>
      </c>
      <c r="E392" s="80">
        <v>445087</v>
      </c>
      <c r="F392" s="81">
        <v>5.7499870660268648E-4</v>
      </c>
    </row>
    <row r="393" spans="1:6" x14ac:dyDescent="0.2">
      <c r="A393" s="66" t="s">
        <v>281</v>
      </c>
      <c r="B393" s="66" t="s">
        <v>812</v>
      </c>
      <c r="C393" s="79">
        <v>1099</v>
      </c>
      <c r="D393" s="80">
        <v>12875000</v>
      </c>
      <c r="E393" s="80">
        <v>759135</v>
      </c>
      <c r="F393" s="81">
        <v>9.8071083436907934E-4</v>
      </c>
    </row>
    <row r="394" spans="1:6" x14ac:dyDescent="0.2">
      <c r="A394" s="66" t="s">
        <v>281</v>
      </c>
      <c r="B394" s="66" t="s">
        <v>8</v>
      </c>
      <c r="C394" s="79">
        <v>291</v>
      </c>
      <c r="D394" s="80">
        <v>6232886</v>
      </c>
      <c r="E394" s="80">
        <v>373973</v>
      </c>
      <c r="F394" s="81">
        <v>4.8312799813143603E-4</v>
      </c>
    </row>
    <row r="395" spans="1:6" x14ac:dyDescent="0.2">
      <c r="A395" s="66" t="s">
        <v>281</v>
      </c>
      <c r="B395" s="66" t="s">
        <v>813</v>
      </c>
      <c r="C395" s="79">
        <v>117</v>
      </c>
      <c r="D395" s="80">
        <v>4297163</v>
      </c>
      <c r="E395" s="80">
        <v>257830</v>
      </c>
      <c r="F395" s="81">
        <v>3.330852541713657E-4</v>
      </c>
    </row>
    <row r="396" spans="1:6" x14ac:dyDescent="0.2">
      <c r="A396" s="66" t="s">
        <v>281</v>
      </c>
      <c r="B396" s="66" t="s">
        <v>25</v>
      </c>
      <c r="C396" s="79">
        <v>74</v>
      </c>
      <c r="D396" s="80">
        <v>7767935</v>
      </c>
      <c r="E396" s="80">
        <v>466076</v>
      </c>
      <c r="F396" s="81">
        <v>6.021139623906196E-4</v>
      </c>
    </row>
    <row r="397" spans="1:6" x14ac:dyDescent="0.2">
      <c r="A397" s="66" t="s">
        <v>281</v>
      </c>
      <c r="B397" s="66" t="s">
        <v>52</v>
      </c>
      <c r="C397" s="79">
        <v>2594</v>
      </c>
      <c r="D397" s="80">
        <v>95957578</v>
      </c>
      <c r="E397" s="80">
        <v>5743837</v>
      </c>
      <c r="F397" s="81">
        <v>7.4203444403827899E-3</v>
      </c>
    </row>
    <row r="398" spans="1:6" x14ac:dyDescent="0.2">
      <c r="A398" s="66" t="s">
        <v>289</v>
      </c>
      <c r="B398" s="66" t="s">
        <v>5</v>
      </c>
      <c r="C398" s="79">
        <v>156</v>
      </c>
      <c r="D398" s="80">
        <v>12878607</v>
      </c>
      <c r="E398" s="80">
        <v>772716</v>
      </c>
      <c r="F398" s="81">
        <v>9.9825584789311182E-4</v>
      </c>
    </row>
    <row r="399" spans="1:6" x14ac:dyDescent="0.2">
      <c r="A399" s="66" t="s">
        <v>289</v>
      </c>
      <c r="B399" s="66" t="s">
        <v>1</v>
      </c>
      <c r="C399" s="79">
        <v>97</v>
      </c>
      <c r="D399" s="80">
        <v>61029957</v>
      </c>
      <c r="E399" s="80">
        <v>3661797</v>
      </c>
      <c r="F399" s="81">
        <v>4.7305999475194685E-3</v>
      </c>
    </row>
    <row r="400" spans="1:6" x14ac:dyDescent="0.2">
      <c r="A400" s="66" t="s">
        <v>289</v>
      </c>
      <c r="B400" s="66" t="s">
        <v>811</v>
      </c>
      <c r="C400" s="79">
        <v>792</v>
      </c>
      <c r="D400" s="80">
        <v>59183777</v>
      </c>
      <c r="E400" s="80">
        <v>3550430</v>
      </c>
      <c r="F400" s="81">
        <v>4.5867272193602067E-3</v>
      </c>
    </row>
    <row r="401" spans="1:6" x14ac:dyDescent="0.2">
      <c r="A401" s="66" t="s">
        <v>289</v>
      </c>
      <c r="B401" s="66" t="s">
        <v>3</v>
      </c>
      <c r="C401" s="79">
        <v>204</v>
      </c>
      <c r="D401" s="80">
        <v>42009020</v>
      </c>
      <c r="E401" s="80">
        <v>2520541</v>
      </c>
      <c r="F401" s="81">
        <v>3.2562348820321463E-3</v>
      </c>
    </row>
    <row r="402" spans="1:6" x14ac:dyDescent="0.2">
      <c r="A402" s="66" t="s">
        <v>289</v>
      </c>
      <c r="B402" s="66" t="s">
        <v>2</v>
      </c>
      <c r="C402" s="79">
        <v>213</v>
      </c>
      <c r="D402" s="80">
        <v>37820631</v>
      </c>
      <c r="E402" s="80">
        <v>2269238</v>
      </c>
      <c r="F402" s="81">
        <v>2.9315817244126813E-3</v>
      </c>
    </row>
    <row r="403" spans="1:6" x14ac:dyDescent="0.2">
      <c r="A403" s="66" t="s">
        <v>289</v>
      </c>
      <c r="B403" s="66" t="s">
        <v>6</v>
      </c>
      <c r="C403" s="79">
        <v>160</v>
      </c>
      <c r="D403" s="80">
        <v>12694817</v>
      </c>
      <c r="E403" s="80">
        <v>761689</v>
      </c>
      <c r="F403" s="81">
        <v>9.8401029424245961E-4</v>
      </c>
    </row>
    <row r="404" spans="1:6" x14ac:dyDescent="0.2">
      <c r="A404" s="66" t="s">
        <v>289</v>
      </c>
      <c r="B404" s="66" t="s">
        <v>10</v>
      </c>
      <c r="C404" s="79">
        <v>1132</v>
      </c>
      <c r="D404" s="80">
        <v>35429804</v>
      </c>
      <c r="E404" s="80">
        <v>2125788</v>
      </c>
      <c r="F404" s="81">
        <v>2.7462616308980303E-3</v>
      </c>
    </row>
    <row r="405" spans="1:6" x14ac:dyDescent="0.2">
      <c r="A405" s="66" t="s">
        <v>289</v>
      </c>
      <c r="B405" s="66" t="s">
        <v>4</v>
      </c>
      <c r="C405" s="79">
        <v>211</v>
      </c>
      <c r="D405" s="80">
        <v>22794624</v>
      </c>
      <c r="E405" s="80">
        <v>1367677</v>
      </c>
      <c r="F405" s="81">
        <v>1.766873680988756E-3</v>
      </c>
    </row>
    <row r="406" spans="1:6" x14ac:dyDescent="0.2">
      <c r="A406" s="66" t="s">
        <v>289</v>
      </c>
      <c r="B406" s="66" t="s">
        <v>812</v>
      </c>
      <c r="C406" s="79">
        <v>2524</v>
      </c>
      <c r="D406" s="80">
        <v>60494678</v>
      </c>
      <c r="E406" s="80">
        <v>3546619</v>
      </c>
      <c r="F406" s="81">
        <v>4.5818038671372411E-3</v>
      </c>
    </row>
    <row r="407" spans="1:6" x14ac:dyDescent="0.2">
      <c r="A407" s="66" t="s">
        <v>289</v>
      </c>
      <c r="B407" s="66" t="s">
        <v>8</v>
      </c>
      <c r="C407" s="79">
        <v>843</v>
      </c>
      <c r="D407" s="80">
        <v>42729757</v>
      </c>
      <c r="E407" s="80">
        <v>2563301</v>
      </c>
      <c r="F407" s="81">
        <v>3.3114756432638401E-3</v>
      </c>
    </row>
    <row r="408" spans="1:6" x14ac:dyDescent="0.2">
      <c r="A408" s="66" t="s">
        <v>289</v>
      </c>
      <c r="B408" s="66" t="s">
        <v>813</v>
      </c>
      <c r="C408" s="79">
        <v>227</v>
      </c>
      <c r="D408" s="80">
        <v>14991449</v>
      </c>
      <c r="E408" s="80">
        <v>899487</v>
      </c>
      <c r="F408" s="81">
        <v>1.1620286856410785E-3</v>
      </c>
    </row>
    <row r="409" spans="1:6" x14ac:dyDescent="0.2">
      <c r="A409" s="66" t="s">
        <v>289</v>
      </c>
      <c r="B409" s="66" t="s">
        <v>25</v>
      </c>
      <c r="C409" s="79">
        <v>375</v>
      </c>
      <c r="D409" s="80">
        <v>58797505</v>
      </c>
      <c r="E409" s="80">
        <v>3527850</v>
      </c>
      <c r="F409" s="81">
        <v>4.5575565835180255E-3</v>
      </c>
    </row>
    <row r="410" spans="1:6" x14ac:dyDescent="0.2">
      <c r="A410" s="66" t="s">
        <v>289</v>
      </c>
      <c r="B410" s="66" t="s">
        <v>52</v>
      </c>
      <c r="C410" s="79">
        <v>6934</v>
      </c>
      <c r="D410" s="80">
        <v>460854626</v>
      </c>
      <c r="E410" s="80">
        <v>27567134</v>
      </c>
      <c r="F410" s="81">
        <v>3.5613411298786403E-2</v>
      </c>
    </row>
    <row r="411" spans="1:6" x14ac:dyDescent="0.2">
      <c r="A411" s="66" t="s">
        <v>303</v>
      </c>
      <c r="B411" s="66" t="s">
        <v>5</v>
      </c>
      <c r="C411" s="79" t="s">
        <v>810</v>
      </c>
      <c r="D411" s="80" t="s">
        <v>810</v>
      </c>
      <c r="E411" s="80" t="s">
        <v>810</v>
      </c>
      <c r="F411" s="81" t="s">
        <v>810</v>
      </c>
    </row>
    <row r="412" spans="1:6" x14ac:dyDescent="0.2">
      <c r="A412" s="66" t="s">
        <v>303</v>
      </c>
      <c r="B412" s="66" t="s">
        <v>1</v>
      </c>
      <c r="C412" s="79">
        <v>26</v>
      </c>
      <c r="D412" s="80">
        <v>2281765</v>
      </c>
      <c r="E412" s="80">
        <v>136906</v>
      </c>
      <c r="F412" s="81">
        <v>1.7686603501371057E-4</v>
      </c>
    </row>
    <row r="413" spans="1:6" x14ac:dyDescent="0.2">
      <c r="A413" s="66" t="s">
        <v>303</v>
      </c>
      <c r="B413" s="66" t="s">
        <v>811</v>
      </c>
      <c r="C413" s="79">
        <v>62</v>
      </c>
      <c r="D413" s="80">
        <v>1648856</v>
      </c>
      <c r="E413" s="80">
        <v>98931</v>
      </c>
      <c r="F413" s="81">
        <v>1.2780691649702278E-4</v>
      </c>
    </row>
    <row r="414" spans="1:6" x14ac:dyDescent="0.2">
      <c r="A414" s="66" t="s">
        <v>303</v>
      </c>
      <c r="B414" s="66" t="s">
        <v>3</v>
      </c>
      <c r="C414" s="79">
        <v>22</v>
      </c>
      <c r="D414" s="80">
        <v>3225073</v>
      </c>
      <c r="E414" s="80">
        <v>193504</v>
      </c>
      <c r="F414" s="81">
        <v>2.4998382276374337E-4</v>
      </c>
    </row>
    <row r="415" spans="1:6" x14ac:dyDescent="0.2">
      <c r="A415" s="66" t="s">
        <v>303</v>
      </c>
      <c r="B415" s="66" t="s">
        <v>2</v>
      </c>
      <c r="C415" s="79">
        <v>28</v>
      </c>
      <c r="D415" s="80">
        <v>786422</v>
      </c>
      <c r="E415" s="80">
        <v>47185</v>
      </c>
      <c r="F415" s="81">
        <v>6.0957327378799565E-5</v>
      </c>
    </row>
    <row r="416" spans="1:6" x14ac:dyDescent="0.2">
      <c r="A416" s="66" t="s">
        <v>303</v>
      </c>
      <c r="B416" s="66" t="s">
        <v>6</v>
      </c>
      <c r="C416" s="79">
        <v>28</v>
      </c>
      <c r="D416" s="80">
        <v>658488</v>
      </c>
      <c r="E416" s="80">
        <v>39509</v>
      </c>
      <c r="F416" s="81">
        <v>5.1040861447684473E-5</v>
      </c>
    </row>
    <row r="417" spans="1:6" x14ac:dyDescent="0.2">
      <c r="A417" s="66" t="s">
        <v>303</v>
      </c>
      <c r="B417" s="66" t="s">
        <v>10</v>
      </c>
      <c r="C417" s="79">
        <v>174</v>
      </c>
      <c r="D417" s="80">
        <v>2278792</v>
      </c>
      <c r="E417" s="80">
        <v>136706</v>
      </c>
      <c r="F417" s="81">
        <v>1.7660765914265494E-4</v>
      </c>
    </row>
    <row r="418" spans="1:6" x14ac:dyDescent="0.2">
      <c r="A418" s="66" t="s">
        <v>303</v>
      </c>
      <c r="B418" s="66" t="s">
        <v>4</v>
      </c>
      <c r="C418" s="79">
        <v>34</v>
      </c>
      <c r="D418" s="80">
        <v>773457</v>
      </c>
      <c r="E418" s="80">
        <v>46407</v>
      </c>
      <c r="F418" s="81">
        <v>5.9952245240393163E-5</v>
      </c>
    </row>
    <row r="419" spans="1:6" x14ac:dyDescent="0.2">
      <c r="A419" s="66" t="s">
        <v>303</v>
      </c>
      <c r="B419" s="66" t="s">
        <v>812</v>
      </c>
      <c r="C419" s="79">
        <v>294</v>
      </c>
      <c r="D419" s="80">
        <v>3148374</v>
      </c>
      <c r="E419" s="80">
        <v>186357</v>
      </c>
      <c r="F419" s="81">
        <v>2.4075076101157044E-4</v>
      </c>
    </row>
    <row r="420" spans="1:6" x14ac:dyDescent="0.2">
      <c r="A420" s="66" t="s">
        <v>303</v>
      </c>
      <c r="B420" s="66" t="s">
        <v>8</v>
      </c>
      <c r="C420" s="79" t="s">
        <v>810</v>
      </c>
      <c r="D420" s="80" t="s">
        <v>810</v>
      </c>
      <c r="E420" s="80" t="s">
        <v>810</v>
      </c>
      <c r="F420" s="81" t="s">
        <v>810</v>
      </c>
    </row>
    <row r="421" spans="1:6" x14ac:dyDescent="0.2">
      <c r="A421" s="66" t="s">
        <v>303</v>
      </c>
      <c r="B421" s="66" t="s">
        <v>813</v>
      </c>
      <c r="C421" s="79">
        <v>51</v>
      </c>
      <c r="D421" s="80">
        <v>5011557</v>
      </c>
      <c r="E421" s="80">
        <v>300693</v>
      </c>
      <c r="F421" s="81">
        <v>3.8845907897665314E-4</v>
      </c>
    </row>
    <row r="422" spans="1:6" x14ac:dyDescent="0.2">
      <c r="A422" s="66" t="s">
        <v>303</v>
      </c>
      <c r="B422" s="66" t="s">
        <v>25</v>
      </c>
      <c r="C422" s="79">
        <v>57</v>
      </c>
      <c r="D422" s="80">
        <v>4257242</v>
      </c>
      <c r="E422" s="80">
        <v>255435</v>
      </c>
      <c r="F422" s="81">
        <v>3.2999120311547455E-4</v>
      </c>
    </row>
    <row r="423" spans="1:6" x14ac:dyDescent="0.2">
      <c r="A423" s="66" t="s">
        <v>303</v>
      </c>
      <c r="B423" s="66" t="s">
        <v>52</v>
      </c>
      <c r="C423" s="79">
        <v>852</v>
      </c>
      <c r="D423" s="80">
        <v>24520759</v>
      </c>
      <c r="E423" s="80">
        <v>1468679</v>
      </c>
      <c r="F423" s="81">
        <v>1.8973560796305597E-3</v>
      </c>
    </row>
    <row r="424" spans="1:6" x14ac:dyDescent="0.2">
      <c r="A424" s="66" t="s">
        <v>308</v>
      </c>
      <c r="B424" s="66" t="s">
        <v>5</v>
      </c>
      <c r="C424" s="79">
        <v>27</v>
      </c>
      <c r="D424" s="80">
        <v>385383</v>
      </c>
      <c r="E424" s="80">
        <v>23123</v>
      </c>
      <c r="F424" s="81">
        <v>2.9872126332096691E-5</v>
      </c>
    </row>
    <row r="425" spans="1:6" x14ac:dyDescent="0.2">
      <c r="A425" s="66" t="s">
        <v>308</v>
      </c>
      <c r="B425" s="66" t="s">
        <v>1</v>
      </c>
      <c r="C425" s="79">
        <v>36</v>
      </c>
      <c r="D425" s="80">
        <v>897165</v>
      </c>
      <c r="E425" s="80">
        <v>53830</v>
      </c>
      <c r="F425" s="81">
        <v>6.9541865694622884E-5</v>
      </c>
    </row>
    <row r="426" spans="1:6" x14ac:dyDescent="0.2">
      <c r="A426" s="66" t="s">
        <v>308</v>
      </c>
      <c r="B426" s="66" t="s">
        <v>811</v>
      </c>
      <c r="C426" s="79">
        <v>119</v>
      </c>
      <c r="D426" s="80">
        <v>3955306</v>
      </c>
      <c r="E426" s="80">
        <v>237318</v>
      </c>
      <c r="F426" s="81">
        <v>3.065862248359003E-4</v>
      </c>
    </row>
    <row r="427" spans="1:6" x14ac:dyDescent="0.2">
      <c r="A427" s="66" t="s">
        <v>308</v>
      </c>
      <c r="B427" s="66" t="s">
        <v>3</v>
      </c>
      <c r="C427" s="79">
        <v>49</v>
      </c>
      <c r="D427" s="80">
        <v>3376705</v>
      </c>
      <c r="E427" s="80">
        <v>202602</v>
      </c>
      <c r="F427" s="81">
        <v>2.6173734113806398E-4</v>
      </c>
    </row>
    <row r="428" spans="1:6" x14ac:dyDescent="0.2">
      <c r="A428" s="66" t="s">
        <v>308</v>
      </c>
      <c r="B428" s="66" t="s">
        <v>2</v>
      </c>
      <c r="C428" s="79">
        <v>50</v>
      </c>
      <c r="D428" s="80">
        <v>2328353</v>
      </c>
      <c r="E428" s="80">
        <v>139471</v>
      </c>
      <c r="F428" s="81">
        <v>1.8017970555999903E-4</v>
      </c>
    </row>
    <row r="429" spans="1:6" x14ac:dyDescent="0.2">
      <c r="A429" s="66" t="s">
        <v>308</v>
      </c>
      <c r="B429" s="66" t="s">
        <v>6</v>
      </c>
      <c r="C429" s="79">
        <v>39</v>
      </c>
      <c r="D429" s="80">
        <v>2924340</v>
      </c>
      <c r="E429" s="80">
        <v>175460</v>
      </c>
      <c r="F429" s="81">
        <v>2.2667315167710441E-4</v>
      </c>
    </row>
    <row r="430" spans="1:6" x14ac:dyDescent="0.2">
      <c r="A430" s="66" t="s">
        <v>308</v>
      </c>
      <c r="B430" s="66" t="s">
        <v>10</v>
      </c>
      <c r="C430" s="79">
        <v>248</v>
      </c>
      <c r="D430" s="80">
        <v>5412847</v>
      </c>
      <c r="E430" s="80">
        <v>324768</v>
      </c>
      <c r="F430" s="81">
        <v>4.1956107445497462E-4</v>
      </c>
    </row>
    <row r="431" spans="1:6" x14ac:dyDescent="0.2">
      <c r="A431" s="66" t="s">
        <v>308</v>
      </c>
      <c r="B431" s="66" t="s">
        <v>4</v>
      </c>
      <c r="C431" s="79">
        <v>62</v>
      </c>
      <c r="D431" s="80">
        <v>2165750</v>
      </c>
      <c r="E431" s="80">
        <v>129945</v>
      </c>
      <c r="F431" s="81">
        <v>1.6787326282161936E-4</v>
      </c>
    </row>
    <row r="432" spans="1:6" x14ac:dyDescent="0.2">
      <c r="A432" s="66" t="s">
        <v>308</v>
      </c>
      <c r="B432" s="66" t="s">
        <v>812</v>
      </c>
      <c r="C432" s="79">
        <v>489</v>
      </c>
      <c r="D432" s="80">
        <v>9523928</v>
      </c>
      <c r="E432" s="80">
        <v>568192</v>
      </c>
      <c r="F432" s="81">
        <v>7.3403551463420327E-4</v>
      </c>
    </row>
    <row r="433" spans="1:6" x14ac:dyDescent="0.2">
      <c r="A433" s="66" t="s">
        <v>308</v>
      </c>
      <c r="B433" s="66" t="s">
        <v>8</v>
      </c>
      <c r="C433" s="79">
        <v>220</v>
      </c>
      <c r="D433" s="80">
        <v>2898065</v>
      </c>
      <c r="E433" s="80">
        <v>173884</v>
      </c>
      <c r="F433" s="81">
        <v>2.2463714981318605E-4</v>
      </c>
    </row>
    <row r="434" spans="1:6" x14ac:dyDescent="0.2">
      <c r="A434" s="66" t="s">
        <v>308</v>
      </c>
      <c r="B434" s="66" t="s">
        <v>813</v>
      </c>
      <c r="C434" s="79">
        <v>68</v>
      </c>
      <c r="D434" s="80">
        <v>1483260</v>
      </c>
      <c r="E434" s="80">
        <v>88996</v>
      </c>
      <c r="F434" s="81">
        <v>1.1497209510233434E-4</v>
      </c>
    </row>
    <row r="435" spans="1:6" x14ac:dyDescent="0.2">
      <c r="A435" s="66" t="s">
        <v>308</v>
      </c>
      <c r="B435" s="66" t="s">
        <v>25</v>
      </c>
      <c r="C435" s="79">
        <v>113</v>
      </c>
      <c r="D435" s="80">
        <v>5926994</v>
      </c>
      <c r="E435" s="80">
        <v>355620</v>
      </c>
      <c r="F435" s="81">
        <v>4.5941813632401611E-4</v>
      </c>
    </row>
    <row r="436" spans="1:6" x14ac:dyDescent="0.2">
      <c r="A436" s="66" t="s">
        <v>308</v>
      </c>
      <c r="B436" s="66" t="s">
        <v>52</v>
      </c>
      <c r="C436" s="79">
        <v>1520</v>
      </c>
      <c r="D436" s="80">
        <v>41278095</v>
      </c>
      <c r="E436" s="80">
        <v>2473209</v>
      </c>
      <c r="F436" s="81">
        <v>3.1950876483881211E-3</v>
      </c>
    </row>
    <row r="437" spans="1:6" x14ac:dyDescent="0.2">
      <c r="A437" s="66" t="s">
        <v>319</v>
      </c>
      <c r="B437" s="66" t="s">
        <v>5</v>
      </c>
      <c r="C437" s="79">
        <v>21</v>
      </c>
      <c r="D437" s="80">
        <v>260827</v>
      </c>
      <c r="E437" s="80">
        <v>15650</v>
      </c>
      <c r="F437" s="81">
        <v>2.0217911910103066E-5</v>
      </c>
    </row>
    <row r="438" spans="1:6" x14ac:dyDescent="0.2">
      <c r="A438" s="66" t="s">
        <v>319</v>
      </c>
      <c r="B438" s="66" t="s">
        <v>1</v>
      </c>
      <c r="C438" s="79">
        <v>22</v>
      </c>
      <c r="D438" s="80">
        <v>1546662</v>
      </c>
      <c r="E438" s="80">
        <v>92800</v>
      </c>
      <c r="F438" s="81">
        <v>1.1988640416981243E-4</v>
      </c>
    </row>
    <row r="439" spans="1:6" x14ac:dyDescent="0.2">
      <c r="A439" s="66" t="s">
        <v>319</v>
      </c>
      <c r="B439" s="66" t="s">
        <v>811</v>
      </c>
      <c r="C439" s="79">
        <v>69</v>
      </c>
      <c r="D439" s="80">
        <v>2965377</v>
      </c>
      <c r="E439" s="80">
        <v>177923</v>
      </c>
      <c r="F439" s="81">
        <v>2.2985505052915448E-4</v>
      </c>
    </row>
    <row r="440" spans="1:6" x14ac:dyDescent="0.2">
      <c r="A440" s="66" t="s">
        <v>319</v>
      </c>
      <c r="B440" s="66" t="s">
        <v>3</v>
      </c>
      <c r="C440" s="79">
        <v>49</v>
      </c>
      <c r="D440" s="80">
        <v>6250146</v>
      </c>
      <c r="E440" s="80">
        <v>375009</v>
      </c>
      <c r="F440" s="81">
        <v>4.8446638514350419E-4</v>
      </c>
    </row>
    <row r="441" spans="1:6" x14ac:dyDescent="0.2">
      <c r="A441" s="66" t="s">
        <v>319</v>
      </c>
      <c r="B441" s="66" t="s">
        <v>2</v>
      </c>
      <c r="C441" s="79">
        <v>27</v>
      </c>
      <c r="D441" s="80">
        <v>1695015</v>
      </c>
      <c r="E441" s="80">
        <v>101701</v>
      </c>
      <c r="F441" s="81">
        <v>1.3138542231114325E-4</v>
      </c>
    </row>
    <row r="442" spans="1:6" x14ac:dyDescent="0.2">
      <c r="A442" s="66" t="s">
        <v>319</v>
      </c>
      <c r="B442" s="66" t="s">
        <v>6</v>
      </c>
      <c r="C442" s="79">
        <v>27</v>
      </c>
      <c r="D442" s="80">
        <v>1557471</v>
      </c>
      <c r="E442" s="80">
        <v>93448</v>
      </c>
      <c r="F442" s="81">
        <v>1.2072354199203268E-4</v>
      </c>
    </row>
    <row r="443" spans="1:6" x14ac:dyDescent="0.2">
      <c r="A443" s="66" t="s">
        <v>319</v>
      </c>
      <c r="B443" s="66" t="s">
        <v>10</v>
      </c>
      <c r="C443" s="79">
        <v>273</v>
      </c>
      <c r="D443" s="80">
        <v>3804111</v>
      </c>
      <c r="E443" s="80">
        <v>228247</v>
      </c>
      <c r="F443" s="81">
        <v>2.9486758720417215E-4</v>
      </c>
    </row>
    <row r="444" spans="1:6" x14ac:dyDescent="0.2">
      <c r="A444" s="66" t="s">
        <v>319</v>
      </c>
      <c r="B444" s="66" t="s">
        <v>4</v>
      </c>
      <c r="C444" s="79">
        <v>50</v>
      </c>
      <c r="D444" s="80">
        <v>3243478</v>
      </c>
      <c r="E444" s="80">
        <v>194609</v>
      </c>
      <c r="F444" s="81">
        <v>2.5141134945132573E-4</v>
      </c>
    </row>
    <row r="445" spans="1:6" x14ac:dyDescent="0.2">
      <c r="A445" s="66" t="s">
        <v>319</v>
      </c>
      <c r="B445" s="66" t="s">
        <v>812</v>
      </c>
      <c r="C445" s="79">
        <v>343</v>
      </c>
      <c r="D445" s="80">
        <v>5876175</v>
      </c>
      <c r="E445" s="80">
        <v>348546</v>
      </c>
      <c r="F445" s="81">
        <v>4.5027938176477847E-4</v>
      </c>
    </row>
    <row r="446" spans="1:6" x14ac:dyDescent="0.2">
      <c r="A446" s="66" t="s">
        <v>319</v>
      </c>
      <c r="B446" s="66" t="s">
        <v>8</v>
      </c>
      <c r="C446" s="79">
        <v>136</v>
      </c>
      <c r="D446" s="80">
        <v>2272317</v>
      </c>
      <c r="E446" s="80">
        <v>136339</v>
      </c>
      <c r="F446" s="81">
        <v>1.7613353941926785E-4</v>
      </c>
    </row>
    <row r="447" spans="1:6" x14ac:dyDescent="0.2">
      <c r="A447" s="66" t="s">
        <v>319</v>
      </c>
      <c r="B447" s="66" t="s">
        <v>813</v>
      </c>
      <c r="C447" s="79">
        <v>54</v>
      </c>
      <c r="D447" s="80">
        <v>3123905</v>
      </c>
      <c r="E447" s="80">
        <v>187434</v>
      </c>
      <c r="F447" s="81">
        <v>2.4214211507720499E-4</v>
      </c>
    </row>
    <row r="448" spans="1:6" x14ac:dyDescent="0.2">
      <c r="A448" s="66" t="s">
        <v>319</v>
      </c>
      <c r="B448" s="66" t="s">
        <v>25</v>
      </c>
      <c r="C448" s="79">
        <v>64</v>
      </c>
      <c r="D448" s="80">
        <v>4847685</v>
      </c>
      <c r="E448" s="80">
        <v>290861</v>
      </c>
      <c r="F448" s="81">
        <v>3.7575732115555831E-4</v>
      </c>
    </row>
    <row r="449" spans="1:6" x14ac:dyDescent="0.2">
      <c r="A449" s="66" t="s">
        <v>319</v>
      </c>
      <c r="B449" s="66" t="s">
        <v>52</v>
      </c>
      <c r="C449" s="79">
        <v>1135</v>
      </c>
      <c r="D449" s="80">
        <v>37443168</v>
      </c>
      <c r="E449" s="80">
        <v>2242565</v>
      </c>
      <c r="F449" s="81">
        <v>2.8971234263693471E-3</v>
      </c>
    </row>
    <row r="450" spans="1:6" x14ac:dyDescent="0.2">
      <c r="A450" s="66" t="s">
        <v>324</v>
      </c>
      <c r="B450" s="66" t="s">
        <v>5</v>
      </c>
      <c r="C450" s="79" t="s">
        <v>810</v>
      </c>
      <c r="D450" s="80" t="s">
        <v>810</v>
      </c>
      <c r="E450" s="80" t="s">
        <v>810</v>
      </c>
      <c r="F450" s="81" t="s">
        <v>810</v>
      </c>
    </row>
    <row r="451" spans="1:6" x14ac:dyDescent="0.2">
      <c r="A451" s="66" t="s">
        <v>324</v>
      </c>
      <c r="B451" s="66" t="s">
        <v>1</v>
      </c>
      <c r="C451" s="79">
        <v>19</v>
      </c>
      <c r="D451" s="80">
        <v>1844930</v>
      </c>
      <c r="E451" s="80">
        <v>110696</v>
      </c>
      <c r="F451" s="81">
        <v>1.4300587711187023E-4</v>
      </c>
    </row>
    <row r="452" spans="1:6" x14ac:dyDescent="0.2">
      <c r="A452" s="66" t="s">
        <v>324</v>
      </c>
      <c r="B452" s="66" t="s">
        <v>811</v>
      </c>
      <c r="C452" s="79">
        <v>58</v>
      </c>
      <c r="D452" s="80">
        <v>1627555</v>
      </c>
      <c r="E452" s="80">
        <v>97653</v>
      </c>
      <c r="F452" s="81">
        <v>1.2615589468097731E-4</v>
      </c>
    </row>
    <row r="453" spans="1:6" x14ac:dyDescent="0.2">
      <c r="A453" s="66" t="s">
        <v>324</v>
      </c>
      <c r="B453" s="66" t="s">
        <v>3</v>
      </c>
      <c r="C453" s="79">
        <v>52</v>
      </c>
      <c r="D453" s="80">
        <v>2430714</v>
      </c>
      <c r="E453" s="80">
        <v>145843</v>
      </c>
      <c r="F453" s="81">
        <v>1.8841156081183142E-4</v>
      </c>
    </row>
    <row r="454" spans="1:6" x14ac:dyDescent="0.2">
      <c r="A454" s="66" t="s">
        <v>324</v>
      </c>
      <c r="B454" s="66" t="s">
        <v>2</v>
      </c>
      <c r="C454" s="79">
        <v>21</v>
      </c>
      <c r="D454" s="80">
        <v>1128696</v>
      </c>
      <c r="E454" s="80">
        <v>67722</v>
      </c>
      <c r="F454" s="81">
        <v>8.748865369814695E-5</v>
      </c>
    </row>
    <row r="455" spans="1:6" x14ac:dyDescent="0.2">
      <c r="A455" s="66" t="s">
        <v>324</v>
      </c>
      <c r="B455" s="66" t="s">
        <v>6</v>
      </c>
      <c r="C455" s="79" t="s">
        <v>810</v>
      </c>
      <c r="D455" s="80" t="s">
        <v>810</v>
      </c>
      <c r="E455" s="80" t="s">
        <v>810</v>
      </c>
      <c r="F455" s="81" t="s">
        <v>810</v>
      </c>
    </row>
    <row r="456" spans="1:6" x14ac:dyDescent="0.2">
      <c r="A456" s="66" t="s">
        <v>324</v>
      </c>
      <c r="B456" s="66" t="s">
        <v>10</v>
      </c>
      <c r="C456" s="79">
        <v>219</v>
      </c>
      <c r="D456" s="80">
        <v>6122494</v>
      </c>
      <c r="E456" s="80">
        <v>367350</v>
      </c>
      <c r="F456" s="81">
        <v>4.7457188116142884E-4</v>
      </c>
    </row>
    <row r="457" spans="1:6" x14ac:dyDescent="0.2">
      <c r="A457" s="66" t="s">
        <v>324</v>
      </c>
      <c r="B457" s="66" t="s">
        <v>4</v>
      </c>
      <c r="C457" s="79">
        <v>22</v>
      </c>
      <c r="D457" s="80">
        <v>837555</v>
      </c>
      <c r="E457" s="80">
        <v>50253</v>
      </c>
      <c r="F457" s="81">
        <v>6.4920813240792926E-5</v>
      </c>
    </row>
    <row r="458" spans="1:6" x14ac:dyDescent="0.2">
      <c r="A458" s="66" t="s">
        <v>324</v>
      </c>
      <c r="B458" s="66" t="s">
        <v>812</v>
      </c>
      <c r="C458" s="79">
        <v>248</v>
      </c>
      <c r="D458" s="80">
        <v>3537420</v>
      </c>
      <c r="E458" s="80">
        <v>209494</v>
      </c>
      <c r="F458" s="81">
        <v>2.7064097365464101E-4</v>
      </c>
    </row>
    <row r="459" spans="1:6" x14ac:dyDescent="0.2">
      <c r="A459" s="66" t="s">
        <v>324</v>
      </c>
      <c r="B459" s="66" t="s">
        <v>8</v>
      </c>
      <c r="C459" s="79">
        <v>101</v>
      </c>
      <c r="D459" s="80">
        <v>879907</v>
      </c>
      <c r="E459" s="80">
        <v>52758</v>
      </c>
      <c r="F459" s="81">
        <v>6.8156971025764695E-5</v>
      </c>
    </row>
    <row r="460" spans="1:6" x14ac:dyDescent="0.2">
      <c r="A460" s="66" t="s">
        <v>324</v>
      </c>
      <c r="B460" s="66" t="s">
        <v>813</v>
      </c>
      <c r="C460" s="79">
        <v>71</v>
      </c>
      <c r="D460" s="80">
        <v>1825066</v>
      </c>
      <c r="E460" s="80">
        <v>109504</v>
      </c>
      <c r="F460" s="81">
        <v>1.4146595692037867E-4</v>
      </c>
    </row>
    <row r="461" spans="1:6" x14ac:dyDescent="0.2">
      <c r="A461" s="66" t="s">
        <v>324</v>
      </c>
      <c r="B461" s="66" t="s">
        <v>25</v>
      </c>
      <c r="C461" s="79">
        <v>70</v>
      </c>
      <c r="D461" s="80">
        <v>2862804</v>
      </c>
      <c r="E461" s="80">
        <v>171768</v>
      </c>
      <c r="F461" s="81">
        <v>2.2190353309741747E-4</v>
      </c>
    </row>
    <row r="462" spans="1:6" x14ac:dyDescent="0.2">
      <c r="A462" s="66" t="s">
        <v>324</v>
      </c>
      <c r="B462" s="66" t="s">
        <v>52</v>
      </c>
      <c r="C462" s="79">
        <v>922</v>
      </c>
      <c r="D462" s="80">
        <v>23875741</v>
      </c>
      <c r="E462" s="80">
        <v>1429757</v>
      </c>
      <c r="F462" s="81">
        <v>1.8470735513644236E-3</v>
      </c>
    </row>
    <row r="463" spans="1:6" x14ac:dyDescent="0.2">
      <c r="A463" s="66" t="s">
        <v>330</v>
      </c>
      <c r="B463" s="66" t="s">
        <v>5</v>
      </c>
      <c r="C463" s="79">
        <v>16</v>
      </c>
      <c r="D463" s="80">
        <v>179889</v>
      </c>
      <c r="E463" s="80">
        <v>10793</v>
      </c>
      <c r="F463" s="81">
        <v>1.3943253881517086E-5</v>
      </c>
    </row>
    <row r="464" spans="1:6" x14ac:dyDescent="0.2">
      <c r="A464" s="66" t="s">
        <v>330</v>
      </c>
      <c r="B464" s="66" t="s">
        <v>1</v>
      </c>
      <c r="C464" s="79" t="s">
        <v>810</v>
      </c>
      <c r="D464" s="80" t="s">
        <v>810</v>
      </c>
      <c r="E464" s="80" t="s">
        <v>810</v>
      </c>
      <c r="F464" s="81" t="s">
        <v>810</v>
      </c>
    </row>
    <row r="465" spans="1:6" x14ac:dyDescent="0.2">
      <c r="A465" s="66" t="s">
        <v>330</v>
      </c>
      <c r="B465" s="66" t="s">
        <v>811</v>
      </c>
      <c r="C465" s="79">
        <v>58</v>
      </c>
      <c r="D465" s="80">
        <v>1353190</v>
      </c>
      <c r="E465" s="80">
        <v>81191</v>
      </c>
      <c r="F465" s="81">
        <v>1.0488897673438837E-4</v>
      </c>
    </row>
    <row r="466" spans="1:6" x14ac:dyDescent="0.2">
      <c r="A466" s="66" t="s">
        <v>330</v>
      </c>
      <c r="B466" s="66" t="s">
        <v>3</v>
      </c>
      <c r="C466" s="79">
        <v>31</v>
      </c>
      <c r="D466" s="80">
        <v>5578185</v>
      </c>
      <c r="E466" s="80">
        <v>334691</v>
      </c>
      <c r="F466" s="81">
        <v>4.323803932973997E-4</v>
      </c>
    </row>
    <row r="467" spans="1:6" x14ac:dyDescent="0.2">
      <c r="A467" s="66" t="s">
        <v>330</v>
      </c>
      <c r="B467" s="66" t="s">
        <v>2</v>
      </c>
      <c r="C467" s="79">
        <v>14</v>
      </c>
      <c r="D467" s="80">
        <v>503147</v>
      </c>
      <c r="E467" s="80">
        <v>30189</v>
      </c>
      <c r="F467" s="81">
        <v>3.9000545856492107E-5</v>
      </c>
    </row>
    <row r="468" spans="1:6" x14ac:dyDescent="0.2">
      <c r="A468" s="66" t="s">
        <v>330</v>
      </c>
      <c r="B468" s="66" t="s">
        <v>6</v>
      </c>
      <c r="C468" s="79" t="s">
        <v>810</v>
      </c>
      <c r="D468" s="80" t="s">
        <v>810</v>
      </c>
      <c r="E468" s="80" t="s">
        <v>810</v>
      </c>
      <c r="F468" s="81" t="s">
        <v>810</v>
      </c>
    </row>
    <row r="469" spans="1:6" x14ac:dyDescent="0.2">
      <c r="A469" s="66" t="s">
        <v>330</v>
      </c>
      <c r="B469" s="66" t="s">
        <v>10</v>
      </c>
      <c r="C469" s="79">
        <v>96</v>
      </c>
      <c r="D469" s="80">
        <v>1164681</v>
      </c>
      <c r="E469" s="80">
        <v>69881</v>
      </c>
      <c r="F469" s="81">
        <v>9.027782122619248E-5</v>
      </c>
    </row>
    <row r="470" spans="1:6" x14ac:dyDescent="0.2">
      <c r="A470" s="66" t="s">
        <v>330</v>
      </c>
      <c r="B470" s="66" t="s">
        <v>4</v>
      </c>
      <c r="C470" s="79">
        <v>26</v>
      </c>
      <c r="D470" s="80">
        <v>516427</v>
      </c>
      <c r="E470" s="80">
        <v>30986</v>
      </c>
      <c r="F470" s="81">
        <v>4.003017370264879E-5</v>
      </c>
    </row>
    <row r="471" spans="1:6" x14ac:dyDescent="0.2">
      <c r="A471" s="66" t="s">
        <v>330</v>
      </c>
      <c r="B471" s="66" t="s">
        <v>812</v>
      </c>
      <c r="C471" s="79">
        <v>176</v>
      </c>
      <c r="D471" s="80">
        <v>1624638</v>
      </c>
      <c r="E471" s="80">
        <v>93437</v>
      </c>
      <c r="F471" s="81">
        <v>1.2070933131912461E-4</v>
      </c>
    </row>
    <row r="472" spans="1:6" x14ac:dyDescent="0.2">
      <c r="A472" s="66" t="s">
        <v>330</v>
      </c>
      <c r="B472" s="66" t="s">
        <v>8</v>
      </c>
      <c r="C472" s="79">
        <v>50</v>
      </c>
      <c r="D472" s="80">
        <v>346883</v>
      </c>
      <c r="E472" s="80">
        <v>20813</v>
      </c>
      <c r="F472" s="81">
        <v>2.688788502140416E-5</v>
      </c>
    </row>
    <row r="473" spans="1:6" x14ac:dyDescent="0.2">
      <c r="A473" s="66" t="s">
        <v>330</v>
      </c>
      <c r="B473" s="66" t="s">
        <v>813</v>
      </c>
      <c r="C473" s="79">
        <v>64</v>
      </c>
      <c r="D473" s="80">
        <v>1297923</v>
      </c>
      <c r="E473" s="80">
        <v>77875</v>
      </c>
      <c r="F473" s="81">
        <v>1.0060510479228602E-4</v>
      </c>
    </row>
    <row r="474" spans="1:6" x14ac:dyDescent="0.2">
      <c r="A474" s="66" t="s">
        <v>330</v>
      </c>
      <c r="B474" s="66" t="s">
        <v>25</v>
      </c>
      <c r="C474" s="79">
        <v>21</v>
      </c>
      <c r="D474" s="80">
        <v>1608266</v>
      </c>
      <c r="E474" s="80">
        <v>96496</v>
      </c>
      <c r="F474" s="81">
        <v>1.2466119026692047E-4</v>
      </c>
    </row>
    <row r="475" spans="1:6" x14ac:dyDescent="0.2">
      <c r="A475" s="66" t="s">
        <v>330</v>
      </c>
      <c r="B475" s="66" t="s">
        <v>52</v>
      </c>
      <c r="C475" s="79">
        <v>568</v>
      </c>
      <c r="D475" s="80">
        <v>15393086</v>
      </c>
      <c r="E475" s="80">
        <v>919543</v>
      </c>
      <c r="F475" s="81">
        <v>1.1879386179905369E-3</v>
      </c>
    </row>
    <row r="476" spans="1:6" x14ac:dyDescent="0.2">
      <c r="A476" s="66" t="s">
        <v>127</v>
      </c>
      <c r="B476" s="66" t="s">
        <v>5</v>
      </c>
      <c r="C476" s="79" t="s">
        <v>810</v>
      </c>
      <c r="D476" s="80" t="s">
        <v>810</v>
      </c>
      <c r="E476" s="80" t="s">
        <v>810</v>
      </c>
      <c r="F476" s="81" t="s">
        <v>810</v>
      </c>
    </row>
    <row r="477" spans="1:6" x14ac:dyDescent="0.2">
      <c r="A477" s="66" t="s">
        <v>127</v>
      </c>
      <c r="B477" s="66" t="s">
        <v>1</v>
      </c>
      <c r="C477" s="79" t="s">
        <v>810</v>
      </c>
      <c r="D477" s="80" t="s">
        <v>810</v>
      </c>
      <c r="E477" s="80" t="s">
        <v>810</v>
      </c>
      <c r="F477" s="81" t="s">
        <v>810</v>
      </c>
    </row>
    <row r="478" spans="1:6" x14ac:dyDescent="0.2">
      <c r="A478" s="66" t="s">
        <v>127</v>
      </c>
      <c r="B478" s="66" t="s">
        <v>811</v>
      </c>
      <c r="C478" s="79">
        <v>44</v>
      </c>
      <c r="D478" s="80">
        <v>1518472</v>
      </c>
      <c r="E478" s="80">
        <v>91108</v>
      </c>
      <c r="F478" s="81">
        <v>1.177005443006818E-4</v>
      </c>
    </row>
    <row r="479" spans="1:6" x14ac:dyDescent="0.2">
      <c r="A479" s="66" t="s">
        <v>127</v>
      </c>
      <c r="B479" s="66" t="s">
        <v>3</v>
      </c>
      <c r="C479" s="79">
        <v>31</v>
      </c>
      <c r="D479" s="80">
        <v>3155801</v>
      </c>
      <c r="E479" s="80">
        <v>189348</v>
      </c>
      <c r="F479" s="81">
        <v>2.4461477216320738E-4</v>
      </c>
    </row>
    <row r="480" spans="1:6" x14ac:dyDescent="0.2">
      <c r="A480" s="66" t="s">
        <v>127</v>
      </c>
      <c r="B480" s="66" t="s">
        <v>2</v>
      </c>
      <c r="C480" s="79">
        <v>17</v>
      </c>
      <c r="D480" s="80">
        <v>532838</v>
      </c>
      <c r="E480" s="80">
        <v>31970</v>
      </c>
      <c r="F480" s="81">
        <v>4.1301382988242496E-5</v>
      </c>
    </row>
    <row r="481" spans="1:6" x14ac:dyDescent="0.2">
      <c r="A481" s="66" t="s">
        <v>127</v>
      </c>
      <c r="B481" s="66" t="s">
        <v>6</v>
      </c>
      <c r="C481" s="79" t="s">
        <v>810</v>
      </c>
      <c r="D481" s="80" t="s">
        <v>810</v>
      </c>
      <c r="E481" s="80" t="s">
        <v>810</v>
      </c>
      <c r="F481" s="81" t="s">
        <v>810</v>
      </c>
    </row>
    <row r="482" spans="1:6" x14ac:dyDescent="0.2">
      <c r="A482" s="66" t="s">
        <v>127</v>
      </c>
      <c r="B482" s="66" t="s">
        <v>10</v>
      </c>
      <c r="C482" s="79">
        <v>172</v>
      </c>
      <c r="D482" s="80">
        <v>2448098</v>
      </c>
      <c r="E482" s="80">
        <v>146886</v>
      </c>
      <c r="F482" s="81">
        <v>1.8975899097938652E-4</v>
      </c>
    </row>
    <row r="483" spans="1:6" x14ac:dyDescent="0.2">
      <c r="A483" s="66" t="s">
        <v>127</v>
      </c>
      <c r="B483" s="66" t="s">
        <v>4</v>
      </c>
      <c r="C483" s="79">
        <v>24</v>
      </c>
      <c r="D483" s="80">
        <v>1181680</v>
      </c>
      <c r="E483" s="80">
        <v>70901</v>
      </c>
      <c r="F483" s="81">
        <v>9.1595538168576197E-5</v>
      </c>
    </row>
    <row r="484" spans="1:6" x14ac:dyDescent="0.2">
      <c r="A484" s="66" t="s">
        <v>127</v>
      </c>
      <c r="B484" s="66" t="s">
        <v>812</v>
      </c>
      <c r="C484" s="79">
        <v>230</v>
      </c>
      <c r="D484" s="80">
        <v>2736280</v>
      </c>
      <c r="E484" s="80">
        <v>160637</v>
      </c>
      <c r="F484" s="81">
        <v>2.0752362399381637E-4</v>
      </c>
    </row>
    <row r="485" spans="1:6" x14ac:dyDescent="0.2">
      <c r="A485" s="66" t="s">
        <v>127</v>
      </c>
      <c r="B485" s="66" t="s">
        <v>8</v>
      </c>
      <c r="C485" s="79">
        <v>88</v>
      </c>
      <c r="D485" s="80">
        <v>532652</v>
      </c>
      <c r="E485" s="80">
        <v>31952</v>
      </c>
      <c r="F485" s="81">
        <v>4.1278129159847484E-5</v>
      </c>
    </row>
    <row r="486" spans="1:6" x14ac:dyDescent="0.2">
      <c r="A486" s="66" t="s">
        <v>127</v>
      </c>
      <c r="B486" s="66" t="s">
        <v>813</v>
      </c>
      <c r="C486" s="79">
        <v>41</v>
      </c>
      <c r="D486" s="80">
        <v>4820912</v>
      </c>
      <c r="E486" s="80">
        <v>289255</v>
      </c>
      <c r="F486" s="81">
        <v>3.7368256291098163E-4</v>
      </c>
    </row>
    <row r="487" spans="1:6" x14ac:dyDescent="0.2">
      <c r="A487" s="66" t="s">
        <v>127</v>
      </c>
      <c r="B487" s="66" t="s">
        <v>25</v>
      </c>
      <c r="C487" s="79">
        <v>42</v>
      </c>
      <c r="D487" s="80">
        <v>4457523</v>
      </c>
      <c r="E487" s="80">
        <v>267451</v>
      </c>
      <c r="F487" s="81">
        <v>3.455144254484968E-4</v>
      </c>
    </row>
    <row r="488" spans="1:6" x14ac:dyDescent="0.2">
      <c r="A488" s="66" t="s">
        <v>127</v>
      </c>
      <c r="B488" s="66" t="s">
        <v>52</v>
      </c>
      <c r="C488" s="79">
        <v>711</v>
      </c>
      <c r="D488" s="80">
        <v>21569370</v>
      </c>
      <c r="E488" s="80">
        <v>1290616</v>
      </c>
      <c r="F488" s="81">
        <v>1.6673201659916663E-3</v>
      </c>
    </row>
    <row r="489" spans="1:6" x14ac:dyDescent="0.2">
      <c r="A489" s="66" t="s">
        <v>343</v>
      </c>
      <c r="B489" s="66" t="s">
        <v>5</v>
      </c>
      <c r="C489" s="79" t="s">
        <v>810</v>
      </c>
      <c r="D489" s="80" t="s">
        <v>810</v>
      </c>
      <c r="E489" s="80" t="s">
        <v>810</v>
      </c>
      <c r="F489" s="81" t="s">
        <v>810</v>
      </c>
    </row>
    <row r="490" spans="1:6" x14ac:dyDescent="0.2">
      <c r="A490" s="66" t="s">
        <v>343</v>
      </c>
      <c r="B490" s="66" t="s">
        <v>1</v>
      </c>
      <c r="C490" s="79">
        <v>21</v>
      </c>
      <c r="D490" s="80">
        <v>1159130</v>
      </c>
      <c r="E490" s="80">
        <v>69548</v>
      </c>
      <c r="F490" s="81">
        <v>8.9847625400884856E-5</v>
      </c>
    </row>
    <row r="491" spans="1:6" x14ac:dyDescent="0.2">
      <c r="A491" s="66" t="s">
        <v>343</v>
      </c>
      <c r="B491" s="66" t="s">
        <v>811</v>
      </c>
      <c r="C491" s="79">
        <v>74</v>
      </c>
      <c r="D491" s="80">
        <v>1592248</v>
      </c>
      <c r="E491" s="80">
        <v>95535</v>
      </c>
      <c r="F491" s="81">
        <v>1.2341969420649819E-4</v>
      </c>
    </row>
    <row r="492" spans="1:6" x14ac:dyDescent="0.2">
      <c r="A492" s="66" t="s">
        <v>343</v>
      </c>
      <c r="B492" s="66" t="s">
        <v>3</v>
      </c>
      <c r="C492" s="79">
        <v>15</v>
      </c>
      <c r="D492" s="80">
        <v>1501676</v>
      </c>
      <c r="E492" s="80">
        <v>90101</v>
      </c>
      <c r="F492" s="81">
        <v>1.163996217899167E-4</v>
      </c>
    </row>
    <row r="493" spans="1:6" x14ac:dyDescent="0.2">
      <c r="A493" s="66" t="s">
        <v>343</v>
      </c>
      <c r="B493" s="66" t="s">
        <v>2</v>
      </c>
      <c r="C493" s="79">
        <v>16</v>
      </c>
      <c r="D493" s="80">
        <v>745682</v>
      </c>
      <c r="E493" s="80">
        <v>44741</v>
      </c>
      <c r="F493" s="81">
        <v>5.7799974234499761E-5</v>
      </c>
    </row>
    <row r="494" spans="1:6" x14ac:dyDescent="0.2">
      <c r="A494" s="66" t="s">
        <v>343</v>
      </c>
      <c r="B494" s="66" t="s">
        <v>6</v>
      </c>
      <c r="C494" s="79" t="s">
        <v>810</v>
      </c>
      <c r="D494" s="80" t="s">
        <v>810</v>
      </c>
      <c r="E494" s="80" t="s">
        <v>810</v>
      </c>
      <c r="F494" s="81" t="s">
        <v>810</v>
      </c>
    </row>
    <row r="495" spans="1:6" x14ac:dyDescent="0.2">
      <c r="A495" s="66" t="s">
        <v>343</v>
      </c>
      <c r="B495" s="66" t="s">
        <v>10</v>
      </c>
      <c r="C495" s="79">
        <v>246</v>
      </c>
      <c r="D495" s="80">
        <v>5146226</v>
      </c>
      <c r="E495" s="80">
        <v>308774</v>
      </c>
      <c r="F495" s="81">
        <v>3.9889875604665585E-4</v>
      </c>
    </row>
    <row r="496" spans="1:6" x14ac:dyDescent="0.2">
      <c r="A496" s="66" t="s">
        <v>343</v>
      </c>
      <c r="B496" s="66" t="s">
        <v>4</v>
      </c>
      <c r="C496" s="79">
        <v>29</v>
      </c>
      <c r="D496" s="80">
        <v>2089122</v>
      </c>
      <c r="E496" s="80">
        <v>125347</v>
      </c>
      <c r="F496" s="81">
        <v>1.6193320154605042E-4</v>
      </c>
    </row>
    <row r="497" spans="1:6" x14ac:dyDescent="0.2">
      <c r="A497" s="66" t="s">
        <v>343</v>
      </c>
      <c r="B497" s="66" t="s">
        <v>812</v>
      </c>
      <c r="C497" s="79">
        <v>274</v>
      </c>
      <c r="D497" s="80">
        <v>3715554</v>
      </c>
      <c r="E497" s="80">
        <v>221722</v>
      </c>
      <c r="F497" s="81">
        <v>2.8643807441098223E-4</v>
      </c>
    </row>
    <row r="498" spans="1:6" x14ac:dyDescent="0.2">
      <c r="A498" s="66" t="s">
        <v>343</v>
      </c>
      <c r="B498" s="66" t="s">
        <v>8</v>
      </c>
      <c r="C498" s="79">
        <v>62</v>
      </c>
      <c r="D498" s="80">
        <v>399396</v>
      </c>
      <c r="E498" s="80">
        <v>23964</v>
      </c>
      <c r="F498" s="81">
        <v>3.0958596869885613E-5</v>
      </c>
    </row>
    <row r="499" spans="1:6" x14ac:dyDescent="0.2">
      <c r="A499" s="66" t="s">
        <v>343</v>
      </c>
      <c r="B499" s="66" t="s">
        <v>813</v>
      </c>
      <c r="C499" s="79">
        <v>72</v>
      </c>
      <c r="D499" s="80">
        <v>1848858</v>
      </c>
      <c r="E499" s="80">
        <v>110931</v>
      </c>
      <c r="F499" s="81">
        <v>1.433094687603606E-4</v>
      </c>
    </row>
    <row r="500" spans="1:6" x14ac:dyDescent="0.2">
      <c r="A500" s="66" t="s">
        <v>343</v>
      </c>
      <c r="B500" s="66" t="s">
        <v>25</v>
      </c>
      <c r="C500" s="79">
        <v>73</v>
      </c>
      <c r="D500" s="80">
        <v>3874528</v>
      </c>
      <c r="E500" s="80">
        <v>232472</v>
      </c>
      <c r="F500" s="81">
        <v>3.0032577748022234E-4</v>
      </c>
    </row>
    <row r="501" spans="1:6" x14ac:dyDescent="0.2">
      <c r="A501" s="66" t="s">
        <v>343</v>
      </c>
      <c r="B501" s="66" t="s">
        <v>52</v>
      </c>
      <c r="C501" s="79">
        <v>896</v>
      </c>
      <c r="D501" s="80">
        <v>22082943</v>
      </c>
      <c r="E501" s="80">
        <v>1323765</v>
      </c>
      <c r="F501" s="81">
        <v>1.7101446747397819E-3</v>
      </c>
    </row>
    <row r="502" spans="1:6" x14ac:dyDescent="0.2">
      <c r="A502" s="66" t="s">
        <v>351</v>
      </c>
      <c r="B502" s="66" t="s">
        <v>5</v>
      </c>
      <c r="C502" s="79">
        <v>18</v>
      </c>
      <c r="D502" s="80">
        <v>235353</v>
      </c>
      <c r="E502" s="80">
        <v>14121</v>
      </c>
      <c r="F502" s="81">
        <v>1.8242628375882773E-5</v>
      </c>
    </row>
    <row r="503" spans="1:6" x14ac:dyDescent="0.2">
      <c r="A503" s="66" t="s">
        <v>351</v>
      </c>
      <c r="B503" s="66" t="s">
        <v>1</v>
      </c>
      <c r="C503" s="79">
        <v>23</v>
      </c>
      <c r="D503" s="80">
        <v>3764917</v>
      </c>
      <c r="E503" s="80">
        <v>225895</v>
      </c>
      <c r="F503" s="81">
        <v>2.9182908696055796E-4</v>
      </c>
    </row>
    <row r="504" spans="1:6" x14ac:dyDescent="0.2">
      <c r="A504" s="66" t="s">
        <v>351</v>
      </c>
      <c r="B504" s="66" t="s">
        <v>811</v>
      </c>
      <c r="C504" s="79">
        <v>85</v>
      </c>
      <c r="D504" s="80">
        <v>1448720</v>
      </c>
      <c r="E504" s="80">
        <v>86923</v>
      </c>
      <c r="F504" s="81">
        <v>1.1229402919884273E-4</v>
      </c>
    </row>
    <row r="505" spans="1:6" x14ac:dyDescent="0.2">
      <c r="A505" s="66" t="s">
        <v>351</v>
      </c>
      <c r="B505" s="66" t="s">
        <v>3</v>
      </c>
      <c r="C505" s="79">
        <v>27</v>
      </c>
      <c r="D505" s="80">
        <v>1265145</v>
      </c>
      <c r="E505" s="80">
        <v>75909</v>
      </c>
      <c r="F505" s="81">
        <v>9.8065269979809183E-5</v>
      </c>
    </row>
    <row r="506" spans="1:6" x14ac:dyDescent="0.2">
      <c r="A506" s="66" t="s">
        <v>351</v>
      </c>
      <c r="B506" s="66" t="s">
        <v>2</v>
      </c>
      <c r="C506" s="79">
        <v>27</v>
      </c>
      <c r="D506" s="80">
        <v>1327149</v>
      </c>
      <c r="E506" s="80">
        <v>79290</v>
      </c>
      <c r="F506" s="81">
        <v>1.0243311408000461E-4</v>
      </c>
    </row>
    <row r="507" spans="1:6" x14ac:dyDescent="0.2">
      <c r="A507" s="66" t="s">
        <v>351</v>
      </c>
      <c r="B507" s="66" t="s">
        <v>6</v>
      </c>
      <c r="C507" s="79">
        <v>16</v>
      </c>
      <c r="D507" s="80">
        <v>256388</v>
      </c>
      <c r="E507" s="80">
        <v>15383</v>
      </c>
      <c r="F507" s="81">
        <v>1.9872980122243801E-5</v>
      </c>
    </row>
    <row r="508" spans="1:6" x14ac:dyDescent="0.2">
      <c r="A508" s="66" t="s">
        <v>351</v>
      </c>
      <c r="B508" s="66" t="s">
        <v>10</v>
      </c>
      <c r="C508" s="79">
        <v>227</v>
      </c>
      <c r="D508" s="80">
        <v>2932630</v>
      </c>
      <c r="E508" s="80">
        <v>175958</v>
      </c>
      <c r="F508" s="81">
        <v>2.2731650759603292E-4</v>
      </c>
    </row>
    <row r="509" spans="1:6" x14ac:dyDescent="0.2">
      <c r="A509" s="66" t="s">
        <v>351</v>
      </c>
      <c r="B509" s="66" t="s">
        <v>4</v>
      </c>
      <c r="C509" s="79">
        <v>33</v>
      </c>
      <c r="D509" s="80">
        <v>533689</v>
      </c>
      <c r="E509" s="80">
        <v>32021</v>
      </c>
      <c r="F509" s="81">
        <v>4.1367268835361679E-5</v>
      </c>
    </row>
    <row r="510" spans="1:6" x14ac:dyDescent="0.2">
      <c r="A510" s="66" t="s">
        <v>351</v>
      </c>
      <c r="B510" s="66" t="s">
        <v>812</v>
      </c>
      <c r="C510" s="79">
        <v>333</v>
      </c>
      <c r="D510" s="80">
        <v>3595280</v>
      </c>
      <c r="E510" s="80">
        <v>215040</v>
      </c>
      <c r="F510" s="81">
        <v>2.7780573655901365E-4</v>
      </c>
    </row>
    <row r="511" spans="1:6" x14ac:dyDescent="0.2">
      <c r="A511" s="66" t="s">
        <v>351</v>
      </c>
      <c r="B511" s="66" t="s">
        <v>8</v>
      </c>
      <c r="C511" s="79">
        <v>103</v>
      </c>
      <c r="D511" s="80">
        <v>929170</v>
      </c>
      <c r="E511" s="80">
        <v>55750</v>
      </c>
      <c r="F511" s="81">
        <v>7.2022274056756925E-5</v>
      </c>
    </row>
    <row r="512" spans="1:6" x14ac:dyDescent="0.2">
      <c r="A512" s="66" t="s">
        <v>351</v>
      </c>
      <c r="B512" s="66" t="s">
        <v>813</v>
      </c>
      <c r="C512" s="79">
        <v>76</v>
      </c>
      <c r="D512" s="80">
        <v>4242137</v>
      </c>
      <c r="E512" s="80">
        <v>254528</v>
      </c>
      <c r="F512" s="81">
        <v>3.2881946854023726E-4</v>
      </c>
    </row>
    <row r="513" spans="1:6" x14ac:dyDescent="0.2">
      <c r="A513" s="66" t="s">
        <v>351</v>
      </c>
      <c r="B513" s="66" t="s">
        <v>25</v>
      </c>
      <c r="C513" s="79">
        <v>30</v>
      </c>
      <c r="D513" s="80">
        <v>1539634</v>
      </c>
      <c r="E513" s="80">
        <v>92378</v>
      </c>
      <c r="F513" s="81">
        <v>1.1934123108188505E-4</v>
      </c>
    </row>
    <row r="514" spans="1:6" x14ac:dyDescent="0.2">
      <c r="A514" s="66" t="s">
        <v>351</v>
      </c>
      <c r="B514" s="66" t="s">
        <v>52</v>
      </c>
      <c r="C514" s="79">
        <v>998</v>
      </c>
      <c r="D514" s="80">
        <v>22070214</v>
      </c>
      <c r="E514" s="80">
        <v>1323197</v>
      </c>
      <c r="F514" s="81">
        <v>1.7094108872659837E-3</v>
      </c>
    </row>
    <row r="515" spans="1:6" x14ac:dyDescent="0.2">
      <c r="A515" s="66" t="s">
        <v>358</v>
      </c>
      <c r="B515" s="66" t="s">
        <v>5</v>
      </c>
      <c r="C515" s="79">
        <v>21</v>
      </c>
      <c r="D515" s="80">
        <v>154551</v>
      </c>
      <c r="E515" s="80">
        <v>9273</v>
      </c>
      <c r="F515" s="81">
        <v>1.1979597261494297E-5</v>
      </c>
    </row>
    <row r="516" spans="1:6" x14ac:dyDescent="0.2">
      <c r="A516" s="66" t="s">
        <v>358</v>
      </c>
      <c r="B516" s="66" t="s">
        <v>1</v>
      </c>
      <c r="C516" s="79">
        <v>13</v>
      </c>
      <c r="D516" s="80">
        <v>1626065</v>
      </c>
      <c r="E516" s="80">
        <v>97564</v>
      </c>
      <c r="F516" s="81">
        <v>1.2604091741835754E-4</v>
      </c>
    </row>
    <row r="517" spans="1:6" x14ac:dyDescent="0.2">
      <c r="A517" s="66" t="s">
        <v>358</v>
      </c>
      <c r="B517" s="66" t="s">
        <v>811</v>
      </c>
      <c r="C517" s="79">
        <v>86</v>
      </c>
      <c r="D517" s="80">
        <v>2376043</v>
      </c>
      <c r="E517" s="80">
        <v>142563</v>
      </c>
      <c r="F517" s="81">
        <v>1.8417419652651907E-4</v>
      </c>
    </row>
    <row r="518" spans="1:6" x14ac:dyDescent="0.2">
      <c r="A518" s="66" t="s">
        <v>358</v>
      </c>
      <c r="B518" s="66" t="s">
        <v>3</v>
      </c>
      <c r="C518" s="79">
        <v>64</v>
      </c>
      <c r="D518" s="80">
        <v>7646422</v>
      </c>
      <c r="E518" s="80">
        <v>458785</v>
      </c>
      <c r="F518" s="81">
        <v>5.9269487001128659E-4</v>
      </c>
    </row>
    <row r="519" spans="1:6" x14ac:dyDescent="0.2">
      <c r="A519" s="66" t="s">
        <v>358</v>
      </c>
      <c r="B519" s="66" t="s">
        <v>2</v>
      </c>
      <c r="C519" s="79">
        <v>29</v>
      </c>
      <c r="D519" s="80">
        <v>1335773</v>
      </c>
      <c r="E519" s="80">
        <v>80146</v>
      </c>
      <c r="F519" s="81">
        <v>1.0353896280812271E-4</v>
      </c>
    </row>
    <row r="520" spans="1:6" x14ac:dyDescent="0.2">
      <c r="A520" s="66" t="s">
        <v>358</v>
      </c>
      <c r="B520" s="66" t="s">
        <v>6</v>
      </c>
      <c r="C520" s="79">
        <v>16</v>
      </c>
      <c r="D520" s="80">
        <v>924660</v>
      </c>
      <c r="E520" s="80">
        <v>55480</v>
      </c>
      <c r="F520" s="81">
        <v>7.1673466630831824E-5</v>
      </c>
    </row>
    <row r="521" spans="1:6" x14ac:dyDescent="0.2">
      <c r="A521" s="66" t="s">
        <v>358</v>
      </c>
      <c r="B521" s="66" t="s">
        <v>10</v>
      </c>
      <c r="C521" s="79">
        <v>228</v>
      </c>
      <c r="D521" s="80">
        <v>3683333</v>
      </c>
      <c r="E521" s="80">
        <v>221000</v>
      </c>
      <c r="F521" s="81">
        <v>2.8550533751647139E-4</v>
      </c>
    </row>
    <row r="522" spans="1:6" x14ac:dyDescent="0.2">
      <c r="A522" s="66" t="s">
        <v>358</v>
      </c>
      <c r="B522" s="66" t="s">
        <v>4</v>
      </c>
      <c r="C522" s="79">
        <v>26</v>
      </c>
      <c r="D522" s="80">
        <v>2382180</v>
      </c>
      <c r="E522" s="80">
        <v>142931</v>
      </c>
      <c r="F522" s="81">
        <v>1.8464960812926144E-4</v>
      </c>
    </row>
    <row r="523" spans="1:6" x14ac:dyDescent="0.2">
      <c r="A523" s="66" t="s">
        <v>358</v>
      </c>
      <c r="B523" s="66" t="s">
        <v>812</v>
      </c>
      <c r="C523" s="79">
        <v>327</v>
      </c>
      <c r="D523" s="80">
        <v>3823595</v>
      </c>
      <c r="E523" s="80">
        <v>225887</v>
      </c>
      <c r="F523" s="81">
        <v>2.9181875192571576E-4</v>
      </c>
    </row>
    <row r="524" spans="1:6" x14ac:dyDescent="0.2">
      <c r="A524" s="66" t="s">
        <v>358</v>
      </c>
      <c r="B524" s="66" t="s">
        <v>8</v>
      </c>
      <c r="C524" s="79">
        <v>116</v>
      </c>
      <c r="D524" s="80">
        <v>1117055</v>
      </c>
      <c r="E524" s="80">
        <v>67023</v>
      </c>
      <c r="F524" s="81">
        <v>8.6585630028807525E-5</v>
      </c>
    </row>
    <row r="525" spans="1:6" x14ac:dyDescent="0.2">
      <c r="A525" s="66" t="s">
        <v>358</v>
      </c>
      <c r="B525" s="66" t="s">
        <v>813</v>
      </c>
      <c r="C525" s="79">
        <v>100</v>
      </c>
      <c r="D525" s="80">
        <v>3868570</v>
      </c>
      <c r="E525" s="80">
        <v>232114</v>
      </c>
      <c r="F525" s="81">
        <v>2.9986328467103277E-4</v>
      </c>
    </row>
    <row r="526" spans="1:6" x14ac:dyDescent="0.2">
      <c r="A526" s="66" t="s">
        <v>358</v>
      </c>
      <c r="B526" s="66" t="s">
        <v>25</v>
      </c>
      <c r="C526" s="79">
        <v>82</v>
      </c>
      <c r="D526" s="80">
        <v>7543775</v>
      </c>
      <c r="E526" s="80">
        <v>452627</v>
      </c>
      <c r="F526" s="81">
        <v>5.8473947694148373E-4</v>
      </c>
    </row>
    <row r="527" spans="1:6" x14ac:dyDescent="0.2">
      <c r="A527" s="66" t="s">
        <v>358</v>
      </c>
      <c r="B527" s="66" t="s">
        <v>52</v>
      </c>
      <c r="C527" s="79">
        <v>1108</v>
      </c>
      <c r="D527" s="80">
        <v>36482021</v>
      </c>
      <c r="E527" s="80">
        <v>2185393</v>
      </c>
      <c r="F527" s="81">
        <v>2.8232640998693847E-3</v>
      </c>
    </row>
    <row r="528" spans="1:6" x14ac:dyDescent="0.2">
      <c r="A528" s="66" t="s">
        <v>366</v>
      </c>
      <c r="B528" s="66" t="s">
        <v>5</v>
      </c>
      <c r="C528" s="79">
        <v>15</v>
      </c>
      <c r="D528" s="80">
        <v>67</v>
      </c>
      <c r="E528" s="80">
        <v>4</v>
      </c>
      <c r="F528" s="81">
        <v>5.1675174211126051E-9</v>
      </c>
    </row>
    <row r="529" spans="1:6" x14ac:dyDescent="0.2">
      <c r="A529" s="66" t="s">
        <v>366</v>
      </c>
      <c r="B529" s="66" t="s">
        <v>1</v>
      </c>
      <c r="C529" s="79" t="s">
        <v>810</v>
      </c>
      <c r="D529" s="80" t="s">
        <v>810</v>
      </c>
      <c r="E529" s="80" t="s">
        <v>810</v>
      </c>
      <c r="F529" s="81" t="s">
        <v>810</v>
      </c>
    </row>
    <row r="530" spans="1:6" x14ac:dyDescent="0.2">
      <c r="A530" s="66" t="s">
        <v>366</v>
      </c>
      <c r="B530" s="66" t="s">
        <v>811</v>
      </c>
      <c r="C530" s="79">
        <v>68</v>
      </c>
      <c r="D530" s="80">
        <v>1115605</v>
      </c>
      <c r="E530" s="80">
        <v>66936</v>
      </c>
      <c r="F530" s="81">
        <v>8.6473236524898324E-5</v>
      </c>
    </row>
    <row r="531" spans="1:6" x14ac:dyDescent="0.2">
      <c r="A531" s="66" t="s">
        <v>366</v>
      </c>
      <c r="B531" s="66" t="s">
        <v>3</v>
      </c>
      <c r="C531" s="79">
        <v>24</v>
      </c>
      <c r="D531" s="80">
        <v>3185150</v>
      </c>
      <c r="E531" s="80">
        <v>191109</v>
      </c>
      <c r="F531" s="81">
        <v>2.4688977170785222E-4</v>
      </c>
    </row>
    <row r="532" spans="1:6" x14ac:dyDescent="0.2">
      <c r="A532" s="66" t="s">
        <v>366</v>
      </c>
      <c r="B532" s="66" t="s">
        <v>2</v>
      </c>
      <c r="C532" s="79">
        <v>20</v>
      </c>
      <c r="D532" s="80">
        <v>846805</v>
      </c>
      <c r="E532" s="80">
        <v>50808</v>
      </c>
      <c r="F532" s="81">
        <v>6.5637806282972308E-5</v>
      </c>
    </row>
    <row r="533" spans="1:6" x14ac:dyDescent="0.2">
      <c r="A533" s="66" t="s">
        <v>366</v>
      </c>
      <c r="B533" s="66" t="s">
        <v>6</v>
      </c>
      <c r="C533" s="79" t="s">
        <v>810</v>
      </c>
      <c r="D533" s="80" t="s">
        <v>810</v>
      </c>
      <c r="E533" s="80" t="s">
        <v>810</v>
      </c>
      <c r="F533" s="81" t="s">
        <v>810</v>
      </c>
    </row>
    <row r="534" spans="1:6" x14ac:dyDescent="0.2">
      <c r="A534" s="66" t="s">
        <v>366</v>
      </c>
      <c r="B534" s="66" t="s">
        <v>10</v>
      </c>
      <c r="C534" s="79">
        <v>182</v>
      </c>
      <c r="D534" s="80">
        <v>4051975</v>
      </c>
      <c r="E534" s="80">
        <v>243118</v>
      </c>
      <c r="F534" s="81">
        <v>3.1407912509651354E-4</v>
      </c>
    </row>
    <row r="535" spans="1:6" x14ac:dyDescent="0.2">
      <c r="A535" s="66" t="s">
        <v>366</v>
      </c>
      <c r="B535" s="66" t="s">
        <v>4</v>
      </c>
      <c r="C535" s="79">
        <v>41</v>
      </c>
      <c r="D535" s="80">
        <v>1450365</v>
      </c>
      <c r="E535" s="80">
        <v>87022</v>
      </c>
      <c r="F535" s="81">
        <v>1.1242192525501528E-4</v>
      </c>
    </row>
    <row r="536" spans="1:6" x14ac:dyDescent="0.2">
      <c r="A536" s="66" t="s">
        <v>366</v>
      </c>
      <c r="B536" s="66" t="s">
        <v>812</v>
      </c>
      <c r="C536" s="79">
        <v>270</v>
      </c>
      <c r="D536" s="80">
        <v>2873465</v>
      </c>
      <c r="E536" s="80">
        <v>172377</v>
      </c>
      <c r="F536" s="81">
        <v>2.2269028762478187E-4</v>
      </c>
    </row>
    <row r="537" spans="1:6" x14ac:dyDescent="0.2">
      <c r="A537" s="66" t="s">
        <v>366</v>
      </c>
      <c r="B537" s="66" t="s">
        <v>8</v>
      </c>
      <c r="C537" s="79">
        <v>64</v>
      </c>
      <c r="D537" s="80">
        <v>414818</v>
      </c>
      <c r="E537" s="80">
        <v>24889</v>
      </c>
      <c r="F537" s="81">
        <v>3.2153585273517905E-5</v>
      </c>
    </row>
    <row r="538" spans="1:6" x14ac:dyDescent="0.2">
      <c r="A538" s="66" t="s">
        <v>366</v>
      </c>
      <c r="B538" s="66" t="s">
        <v>813</v>
      </c>
      <c r="C538" s="79">
        <v>79</v>
      </c>
      <c r="D538" s="80">
        <v>2422881</v>
      </c>
      <c r="E538" s="80">
        <v>145373</v>
      </c>
      <c r="F538" s="81">
        <v>1.8780437751485067E-4</v>
      </c>
    </row>
    <row r="539" spans="1:6" x14ac:dyDescent="0.2">
      <c r="A539" s="66" t="s">
        <v>366</v>
      </c>
      <c r="B539" s="66" t="s">
        <v>25</v>
      </c>
      <c r="C539" s="79">
        <v>76</v>
      </c>
      <c r="D539" s="80">
        <v>22037480</v>
      </c>
      <c r="E539" s="80">
        <v>1322249</v>
      </c>
      <c r="F539" s="81">
        <v>1.7081861856371801E-3</v>
      </c>
    </row>
    <row r="540" spans="1:6" x14ac:dyDescent="0.2">
      <c r="A540" s="66" t="s">
        <v>366</v>
      </c>
      <c r="B540" s="66" t="s">
        <v>52</v>
      </c>
      <c r="C540" s="79">
        <v>849</v>
      </c>
      <c r="D540" s="80">
        <v>39300920</v>
      </c>
      <c r="E540" s="80">
        <v>2358024</v>
      </c>
      <c r="F540" s="81">
        <v>3.046282524850407E-3</v>
      </c>
    </row>
    <row r="541" spans="1:6" x14ac:dyDescent="0.2">
      <c r="A541" s="66" t="s">
        <v>374</v>
      </c>
      <c r="B541" s="66" t="s">
        <v>5</v>
      </c>
      <c r="C541" s="79">
        <v>24</v>
      </c>
      <c r="D541" s="80">
        <v>305855</v>
      </c>
      <c r="E541" s="80">
        <v>18351</v>
      </c>
      <c r="F541" s="81">
        <v>2.3707278048709354E-5</v>
      </c>
    </row>
    <row r="542" spans="1:6" x14ac:dyDescent="0.2">
      <c r="A542" s="66" t="s">
        <v>374</v>
      </c>
      <c r="B542" s="66" t="s">
        <v>1</v>
      </c>
      <c r="C542" s="79">
        <v>38</v>
      </c>
      <c r="D542" s="80">
        <v>3456803</v>
      </c>
      <c r="E542" s="80">
        <v>207408</v>
      </c>
      <c r="F542" s="81">
        <v>2.6794611331953076E-4</v>
      </c>
    </row>
    <row r="543" spans="1:6" x14ac:dyDescent="0.2">
      <c r="A543" s="66" t="s">
        <v>374</v>
      </c>
      <c r="B543" s="66" t="s">
        <v>811</v>
      </c>
      <c r="C543" s="79">
        <v>113</v>
      </c>
      <c r="D543" s="80">
        <v>3662772</v>
      </c>
      <c r="E543" s="80">
        <v>219766</v>
      </c>
      <c r="F543" s="81">
        <v>2.8391115839205818E-4</v>
      </c>
    </row>
    <row r="544" spans="1:6" x14ac:dyDescent="0.2">
      <c r="A544" s="66" t="s">
        <v>374</v>
      </c>
      <c r="B544" s="66" t="s">
        <v>3</v>
      </c>
      <c r="C544" s="79">
        <v>39</v>
      </c>
      <c r="D544" s="80">
        <v>3780706</v>
      </c>
      <c r="E544" s="80">
        <v>226842</v>
      </c>
      <c r="F544" s="81">
        <v>2.9305249671000638E-4</v>
      </c>
    </row>
    <row r="545" spans="1:6" x14ac:dyDescent="0.2">
      <c r="A545" s="66" t="s">
        <v>374</v>
      </c>
      <c r="B545" s="66" t="s">
        <v>2</v>
      </c>
      <c r="C545" s="79">
        <v>43</v>
      </c>
      <c r="D545" s="80">
        <v>7225361</v>
      </c>
      <c r="E545" s="80">
        <v>433522</v>
      </c>
      <c r="F545" s="81">
        <v>5.6005812185889461E-4</v>
      </c>
    </row>
    <row r="546" spans="1:6" x14ac:dyDescent="0.2">
      <c r="A546" s="66" t="s">
        <v>374</v>
      </c>
      <c r="B546" s="66" t="s">
        <v>6</v>
      </c>
      <c r="C546" s="79">
        <v>30</v>
      </c>
      <c r="D546" s="80">
        <v>1782184</v>
      </c>
      <c r="E546" s="80">
        <v>106931</v>
      </c>
      <c r="F546" s="81">
        <v>1.3814195133924798E-4</v>
      </c>
    </row>
    <row r="547" spans="1:6" x14ac:dyDescent="0.2">
      <c r="A547" s="66" t="s">
        <v>374</v>
      </c>
      <c r="B547" s="66" t="s">
        <v>10</v>
      </c>
      <c r="C547" s="79">
        <v>358</v>
      </c>
      <c r="D547" s="80">
        <v>6658522</v>
      </c>
      <c r="E547" s="80">
        <v>399511</v>
      </c>
      <c r="F547" s="81">
        <v>5.1612001310652944E-4</v>
      </c>
    </row>
    <row r="548" spans="1:6" x14ac:dyDescent="0.2">
      <c r="A548" s="66" t="s">
        <v>374</v>
      </c>
      <c r="B548" s="66" t="s">
        <v>4</v>
      </c>
      <c r="C548" s="79">
        <v>47</v>
      </c>
      <c r="D548" s="80">
        <v>4313593</v>
      </c>
      <c r="E548" s="80">
        <v>258816</v>
      </c>
      <c r="F548" s="81">
        <v>3.3435904721566996E-4</v>
      </c>
    </row>
    <row r="549" spans="1:6" x14ac:dyDescent="0.2">
      <c r="A549" s="66" t="s">
        <v>374</v>
      </c>
      <c r="B549" s="66" t="s">
        <v>812</v>
      </c>
      <c r="C549" s="79">
        <v>494</v>
      </c>
      <c r="D549" s="80">
        <v>6918593</v>
      </c>
      <c r="E549" s="80">
        <v>410398</v>
      </c>
      <c r="F549" s="81">
        <v>5.3018470364744267E-4</v>
      </c>
    </row>
    <row r="550" spans="1:6" x14ac:dyDescent="0.2">
      <c r="A550" s="66" t="s">
        <v>374</v>
      </c>
      <c r="B550" s="66" t="s">
        <v>8</v>
      </c>
      <c r="C550" s="79">
        <v>163</v>
      </c>
      <c r="D550" s="80">
        <v>1140507</v>
      </c>
      <c r="E550" s="80">
        <v>68430</v>
      </c>
      <c r="F550" s="81">
        <v>8.8403304281683888E-5</v>
      </c>
    </row>
    <row r="551" spans="1:6" x14ac:dyDescent="0.2">
      <c r="A551" s="66" t="s">
        <v>374</v>
      </c>
      <c r="B551" s="66" t="s">
        <v>813</v>
      </c>
      <c r="C551" s="79">
        <v>141</v>
      </c>
      <c r="D551" s="80">
        <v>3816752</v>
      </c>
      <c r="E551" s="80">
        <v>229005</v>
      </c>
      <c r="F551" s="81">
        <v>2.9584683175547304E-4</v>
      </c>
    </row>
    <row r="552" spans="1:6" x14ac:dyDescent="0.2">
      <c r="A552" s="66" t="s">
        <v>374</v>
      </c>
      <c r="B552" s="66" t="s">
        <v>25</v>
      </c>
      <c r="C552" s="79">
        <v>108</v>
      </c>
      <c r="D552" s="80">
        <v>9143486</v>
      </c>
      <c r="E552" s="80">
        <v>548609</v>
      </c>
      <c r="F552" s="81">
        <v>7.087366412197912E-4</v>
      </c>
    </row>
    <row r="553" spans="1:6" x14ac:dyDescent="0.2">
      <c r="A553" s="66" t="s">
        <v>374</v>
      </c>
      <c r="B553" s="66" t="s">
        <v>52</v>
      </c>
      <c r="C553" s="79">
        <v>1598</v>
      </c>
      <c r="D553" s="80">
        <v>52205133</v>
      </c>
      <c r="E553" s="80">
        <v>3127591</v>
      </c>
      <c r="F553" s="81">
        <v>4.0404702446537478E-3</v>
      </c>
    </row>
    <row r="554" spans="1:6" x14ac:dyDescent="0.2">
      <c r="A554" s="66" t="s">
        <v>383</v>
      </c>
      <c r="B554" s="66" t="s">
        <v>5</v>
      </c>
      <c r="C554" s="79">
        <v>13</v>
      </c>
      <c r="D554" s="80">
        <v>53702</v>
      </c>
      <c r="E554" s="80">
        <v>3222</v>
      </c>
      <c r="F554" s="81">
        <v>4.1624352827062027E-6</v>
      </c>
    </row>
    <row r="555" spans="1:6" x14ac:dyDescent="0.2">
      <c r="A555" s="66" t="s">
        <v>383</v>
      </c>
      <c r="B555" s="66" t="s">
        <v>1</v>
      </c>
      <c r="C555" s="79" t="s">
        <v>810</v>
      </c>
      <c r="D555" s="80" t="s">
        <v>810</v>
      </c>
      <c r="E555" s="80" t="s">
        <v>810</v>
      </c>
      <c r="F555" s="81" t="s">
        <v>810</v>
      </c>
    </row>
    <row r="556" spans="1:6" x14ac:dyDescent="0.2">
      <c r="A556" s="66" t="s">
        <v>383</v>
      </c>
      <c r="B556" s="66" t="s">
        <v>811</v>
      </c>
      <c r="C556" s="79">
        <v>87</v>
      </c>
      <c r="D556" s="80">
        <v>3110068</v>
      </c>
      <c r="E556" s="80">
        <v>186604</v>
      </c>
      <c r="F556" s="81">
        <v>2.4106985521232411E-4</v>
      </c>
    </row>
    <row r="557" spans="1:6" x14ac:dyDescent="0.2">
      <c r="A557" s="66" t="s">
        <v>383</v>
      </c>
      <c r="B557" s="66" t="s">
        <v>3</v>
      </c>
      <c r="C557" s="79">
        <v>48</v>
      </c>
      <c r="D557" s="80">
        <v>2769003</v>
      </c>
      <c r="E557" s="80">
        <v>166140</v>
      </c>
      <c r="F557" s="81">
        <v>2.1463283608591204E-4</v>
      </c>
    </row>
    <row r="558" spans="1:6" x14ac:dyDescent="0.2">
      <c r="A558" s="66" t="s">
        <v>383</v>
      </c>
      <c r="B558" s="66" t="s">
        <v>2</v>
      </c>
      <c r="C558" s="79">
        <v>15</v>
      </c>
      <c r="D558" s="80">
        <v>922825</v>
      </c>
      <c r="E558" s="80">
        <v>55369</v>
      </c>
      <c r="F558" s="81">
        <v>7.1530068022395958E-5</v>
      </c>
    </row>
    <row r="559" spans="1:6" x14ac:dyDescent="0.2">
      <c r="A559" s="66" t="s">
        <v>383</v>
      </c>
      <c r="B559" s="66" t="s">
        <v>6</v>
      </c>
      <c r="C559" s="79" t="s">
        <v>810</v>
      </c>
      <c r="D559" s="80" t="s">
        <v>810</v>
      </c>
      <c r="E559" s="80" t="s">
        <v>810</v>
      </c>
      <c r="F559" s="81" t="s">
        <v>810</v>
      </c>
    </row>
    <row r="560" spans="1:6" x14ac:dyDescent="0.2">
      <c r="A560" s="66" t="s">
        <v>383</v>
      </c>
      <c r="B560" s="66" t="s">
        <v>10</v>
      </c>
      <c r="C560" s="79">
        <v>188</v>
      </c>
      <c r="D560" s="80">
        <v>2402352</v>
      </c>
      <c r="E560" s="80">
        <v>144141</v>
      </c>
      <c r="F560" s="81">
        <v>1.8621278214914799E-4</v>
      </c>
    </row>
    <row r="561" spans="1:6" x14ac:dyDescent="0.2">
      <c r="A561" s="66" t="s">
        <v>383</v>
      </c>
      <c r="B561" s="66" t="s">
        <v>4</v>
      </c>
      <c r="C561" s="79">
        <v>38</v>
      </c>
      <c r="D561" s="80">
        <v>2151174</v>
      </c>
      <c r="E561" s="80">
        <v>129070</v>
      </c>
      <c r="F561" s="81">
        <v>1.6674286838575097E-4</v>
      </c>
    </row>
    <row r="562" spans="1:6" x14ac:dyDescent="0.2">
      <c r="A562" s="66" t="s">
        <v>383</v>
      </c>
      <c r="B562" s="66" t="s">
        <v>812</v>
      </c>
      <c r="C562" s="79">
        <v>320</v>
      </c>
      <c r="D562" s="80">
        <v>4125278</v>
      </c>
      <c r="E562" s="80">
        <v>245838</v>
      </c>
      <c r="F562" s="81">
        <v>3.1759303694287012E-4</v>
      </c>
    </row>
    <row r="563" spans="1:6" x14ac:dyDescent="0.2">
      <c r="A563" s="66" t="s">
        <v>383</v>
      </c>
      <c r="B563" s="66" t="s">
        <v>8</v>
      </c>
      <c r="C563" s="79">
        <v>110</v>
      </c>
      <c r="D563" s="80">
        <v>1913959</v>
      </c>
      <c r="E563" s="80">
        <v>114838</v>
      </c>
      <c r="F563" s="81">
        <v>1.4835684140143232E-4</v>
      </c>
    </row>
    <row r="564" spans="1:6" x14ac:dyDescent="0.2">
      <c r="A564" s="66" t="s">
        <v>383</v>
      </c>
      <c r="B564" s="66" t="s">
        <v>813</v>
      </c>
      <c r="C564" s="79">
        <v>72</v>
      </c>
      <c r="D564" s="80">
        <v>1973371</v>
      </c>
      <c r="E564" s="80">
        <v>118402</v>
      </c>
      <c r="F564" s="81">
        <v>1.5296109942364365E-4</v>
      </c>
    </row>
    <row r="565" spans="1:6" x14ac:dyDescent="0.2">
      <c r="A565" s="66" t="s">
        <v>383</v>
      </c>
      <c r="B565" s="66" t="s">
        <v>25</v>
      </c>
      <c r="C565" s="79">
        <v>59</v>
      </c>
      <c r="D565" s="80">
        <v>2182454</v>
      </c>
      <c r="E565" s="80">
        <v>130947</v>
      </c>
      <c r="F565" s="81">
        <v>1.6916772593560805E-4</v>
      </c>
    </row>
    <row r="566" spans="1:6" x14ac:dyDescent="0.2">
      <c r="A566" s="66" t="s">
        <v>383</v>
      </c>
      <c r="B566" s="66" t="s">
        <v>52</v>
      </c>
      <c r="C566" s="79">
        <v>961</v>
      </c>
      <c r="D566" s="80">
        <v>21957874</v>
      </c>
      <c r="E566" s="80">
        <v>1315794</v>
      </c>
      <c r="F566" s="81">
        <v>1.6998471043988598E-3</v>
      </c>
    </row>
    <row r="567" spans="1:6" x14ac:dyDescent="0.2">
      <c r="A567" s="66" t="s">
        <v>391</v>
      </c>
      <c r="B567" s="66" t="s">
        <v>5</v>
      </c>
      <c r="C567" s="79">
        <v>27</v>
      </c>
      <c r="D567" s="80">
        <v>454869</v>
      </c>
      <c r="E567" s="80">
        <v>27292</v>
      </c>
      <c r="F567" s="81">
        <v>3.52579713642513E-5</v>
      </c>
    </row>
    <row r="568" spans="1:6" x14ac:dyDescent="0.2">
      <c r="A568" s="66" t="s">
        <v>391</v>
      </c>
      <c r="B568" s="66" t="s">
        <v>1</v>
      </c>
      <c r="C568" s="79">
        <v>18</v>
      </c>
      <c r="D568" s="80">
        <v>1848836</v>
      </c>
      <c r="E568" s="80">
        <v>110930</v>
      </c>
      <c r="F568" s="81">
        <v>1.4330817688100532E-4</v>
      </c>
    </row>
    <row r="569" spans="1:6" x14ac:dyDescent="0.2">
      <c r="A569" s="66" t="s">
        <v>391</v>
      </c>
      <c r="B569" s="66" t="s">
        <v>811</v>
      </c>
      <c r="C569" s="79">
        <v>122</v>
      </c>
      <c r="D569" s="80">
        <v>4279728</v>
      </c>
      <c r="E569" s="80">
        <v>256784</v>
      </c>
      <c r="F569" s="81">
        <v>3.3173394836574478E-4</v>
      </c>
    </row>
    <row r="570" spans="1:6" x14ac:dyDescent="0.2">
      <c r="A570" s="66" t="s">
        <v>391</v>
      </c>
      <c r="B570" s="66" t="s">
        <v>3</v>
      </c>
      <c r="C570" s="79">
        <v>46</v>
      </c>
      <c r="D570" s="80">
        <v>5724814</v>
      </c>
      <c r="E570" s="80">
        <v>343489</v>
      </c>
      <c r="F570" s="81">
        <v>4.4374634786513689E-4</v>
      </c>
    </row>
    <row r="571" spans="1:6" x14ac:dyDescent="0.2">
      <c r="A571" s="66" t="s">
        <v>391</v>
      </c>
      <c r="B571" s="66" t="s">
        <v>2</v>
      </c>
      <c r="C571" s="79">
        <v>37</v>
      </c>
      <c r="D571" s="80">
        <v>11581525</v>
      </c>
      <c r="E571" s="80">
        <v>694891</v>
      </c>
      <c r="F571" s="81">
        <v>8.9771533706858972E-4</v>
      </c>
    </row>
    <row r="572" spans="1:6" x14ac:dyDescent="0.2">
      <c r="A572" s="66" t="s">
        <v>391</v>
      </c>
      <c r="B572" s="66" t="s">
        <v>6</v>
      </c>
      <c r="C572" s="79">
        <v>23</v>
      </c>
      <c r="D572" s="80">
        <v>1576226</v>
      </c>
      <c r="E572" s="80">
        <v>94574</v>
      </c>
      <c r="F572" s="81">
        <v>1.2217819814607588E-4</v>
      </c>
    </row>
    <row r="573" spans="1:6" x14ac:dyDescent="0.2">
      <c r="A573" s="66" t="s">
        <v>391</v>
      </c>
      <c r="B573" s="66" t="s">
        <v>10</v>
      </c>
      <c r="C573" s="79">
        <v>265</v>
      </c>
      <c r="D573" s="80">
        <v>17913017</v>
      </c>
      <c r="E573" s="80">
        <v>1074781</v>
      </c>
      <c r="F573" s="81">
        <v>1.3884873853452066E-3</v>
      </c>
    </row>
    <row r="574" spans="1:6" x14ac:dyDescent="0.2">
      <c r="A574" s="66" t="s">
        <v>391</v>
      </c>
      <c r="B574" s="66" t="s">
        <v>4</v>
      </c>
      <c r="C574" s="79">
        <v>43</v>
      </c>
      <c r="D574" s="80">
        <v>3351841</v>
      </c>
      <c r="E574" s="80">
        <v>201110</v>
      </c>
      <c r="F574" s="81">
        <v>2.5980985713998898E-4</v>
      </c>
    </row>
    <row r="575" spans="1:6" x14ac:dyDescent="0.2">
      <c r="A575" s="66" t="s">
        <v>391</v>
      </c>
      <c r="B575" s="66" t="s">
        <v>812</v>
      </c>
      <c r="C575" s="79">
        <v>494</v>
      </c>
      <c r="D575" s="80">
        <v>6771407</v>
      </c>
      <c r="E575" s="80">
        <v>400892</v>
      </c>
      <c r="F575" s="81">
        <v>5.179040984961686E-4</v>
      </c>
    </row>
    <row r="576" spans="1:6" x14ac:dyDescent="0.2">
      <c r="A576" s="66" t="s">
        <v>391</v>
      </c>
      <c r="B576" s="66" t="s">
        <v>8</v>
      </c>
      <c r="C576" s="79">
        <v>141</v>
      </c>
      <c r="D576" s="80">
        <v>2187393</v>
      </c>
      <c r="E576" s="80">
        <v>131244</v>
      </c>
      <c r="F576" s="81">
        <v>1.6955141410412568E-4</v>
      </c>
    </row>
    <row r="577" spans="1:6" x14ac:dyDescent="0.2">
      <c r="A577" s="66" t="s">
        <v>391</v>
      </c>
      <c r="B577" s="66" t="s">
        <v>813</v>
      </c>
      <c r="C577" s="79">
        <v>88</v>
      </c>
      <c r="D577" s="80">
        <v>9174248</v>
      </c>
      <c r="E577" s="80">
        <v>550455</v>
      </c>
      <c r="F577" s="81">
        <v>7.1112145050963469E-4</v>
      </c>
    </row>
    <row r="578" spans="1:6" x14ac:dyDescent="0.2">
      <c r="A578" s="66" t="s">
        <v>391</v>
      </c>
      <c r="B578" s="66" t="s">
        <v>25</v>
      </c>
      <c r="C578" s="79">
        <v>76</v>
      </c>
      <c r="D578" s="80">
        <v>5018393</v>
      </c>
      <c r="E578" s="80">
        <v>301104</v>
      </c>
      <c r="F578" s="81">
        <v>3.8899004139167245E-4</v>
      </c>
    </row>
    <row r="579" spans="1:6" x14ac:dyDescent="0.2">
      <c r="A579" s="66" t="s">
        <v>391</v>
      </c>
      <c r="B579" s="66" t="s">
        <v>52</v>
      </c>
      <c r="C579" s="79">
        <v>1380</v>
      </c>
      <c r="D579" s="80">
        <v>69882296</v>
      </c>
      <c r="E579" s="80">
        <v>4187546</v>
      </c>
      <c r="F579" s="81">
        <v>5.409804226677601E-3</v>
      </c>
    </row>
    <row r="580" spans="1:6" x14ac:dyDescent="0.2">
      <c r="A580" s="66" t="s">
        <v>399</v>
      </c>
      <c r="B580" s="66" t="s">
        <v>5</v>
      </c>
      <c r="C580" s="79">
        <v>13</v>
      </c>
      <c r="D580" s="80">
        <v>333813</v>
      </c>
      <c r="E580" s="80">
        <v>20029</v>
      </c>
      <c r="F580" s="81">
        <v>2.5875051606866091E-5</v>
      </c>
    </row>
    <row r="581" spans="1:6" x14ac:dyDescent="0.2">
      <c r="A581" s="66" t="s">
        <v>399</v>
      </c>
      <c r="B581" s="66" t="s">
        <v>1</v>
      </c>
      <c r="C581" s="79">
        <v>26</v>
      </c>
      <c r="D581" s="80">
        <v>1974905</v>
      </c>
      <c r="E581" s="80">
        <v>118494</v>
      </c>
      <c r="F581" s="81">
        <v>1.5307995232432923E-4</v>
      </c>
    </row>
    <row r="582" spans="1:6" x14ac:dyDescent="0.2">
      <c r="A582" s="66" t="s">
        <v>399</v>
      </c>
      <c r="B582" s="66" t="s">
        <v>811</v>
      </c>
      <c r="C582" s="79">
        <v>56</v>
      </c>
      <c r="D582" s="80">
        <v>1291100</v>
      </c>
      <c r="E582" s="80">
        <v>77466</v>
      </c>
      <c r="F582" s="81">
        <v>1.0007672613597726E-4</v>
      </c>
    </row>
    <row r="583" spans="1:6" x14ac:dyDescent="0.2">
      <c r="A583" s="66" t="s">
        <v>399</v>
      </c>
      <c r="B583" s="66" t="s">
        <v>3</v>
      </c>
      <c r="C583" s="79">
        <v>30</v>
      </c>
      <c r="D583" s="80">
        <v>3184681</v>
      </c>
      <c r="E583" s="80">
        <v>191081</v>
      </c>
      <c r="F583" s="81">
        <v>2.4685359908590442E-4</v>
      </c>
    </row>
    <row r="584" spans="1:6" x14ac:dyDescent="0.2">
      <c r="A584" s="66" t="s">
        <v>399</v>
      </c>
      <c r="B584" s="66" t="s">
        <v>2</v>
      </c>
      <c r="C584" s="79">
        <v>38</v>
      </c>
      <c r="D584" s="80">
        <v>2461375</v>
      </c>
      <c r="E584" s="80">
        <v>147682</v>
      </c>
      <c r="F584" s="81">
        <v>1.9078732694618791E-4</v>
      </c>
    </row>
    <row r="585" spans="1:6" x14ac:dyDescent="0.2">
      <c r="A585" s="66" t="s">
        <v>399</v>
      </c>
      <c r="B585" s="66" t="s">
        <v>6</v>
      </c>
      <c r="C585" s="79">
        <v>28</v>
      </c>
      <c r="D585" s="80">
        <v>710801</v>
      </c>
      <c r="E585" s="80">
        <v>42648</v>
      </c>
      <c r="F585" s="81">
        <v>5.5096070743902594E-5</v>
      </c>
    </row>
    <row r="586" spans="1:6" x14ac:dyDescent="0.2">
      <c r="A586" s="66" t="s">
        <v>399</v>
      </c>
      <c r="B586" s="66" t="s">
        <v>10</v>
      </c>
      <c r="C586" s="79">
        <v>200</v>
      </c>
      <c r="D586" s="80">
        <v>3563775</v>
      </c>
      <c r="E586" s="80">
        <v>213827</v>
      </c>
      <c r="F586" s="81">
        <v>2.7623868690106125E-4</v>
      </c>
    </row>
    <row r="587" spans="1:6" x14ac:dyDescent="0.2">
      <c r="A587" s="66" t="s">
        <v>399</v>
      </c>
      <c r="B587" s="66" t="s">
        <v>4</v>
      </c>
      <c r="C587" s="79">
        <v>30</v>
      </c>
      <c r="D587" s="80">
        <v>1519501</v>
      </c>
      <c r="E587" s="80">
        <v>91170</v>
      </c>
      <c r="F587" s="81">
        <v>1.1778064082070904E-4</v>
      </c>
    </row>
    <row r="588" spans="1:6" x14ac:dyDescent="0.2">
      <c r="A588" s="66" t="s">
        <v>399</v>
      </c>
      <c r="B588" s="66" t="s">
        <v>812</v>
      </c>
      <c r="C588" s="79">
        <v>270</v>
      </c>
      <c r="D588" s="80">
        <v>5037152</v>
      </c>
      <c r="E588" s="80">
        <v>300654</v>
      </c>
      <c r="F588" s="81">
        <v>3.8840869568179724E-4</v>
      </c>
    </row>
    <row r="589" spans="1:6" x14ac:dyDescent="0.2">
      <c r="A589" s="66" t="s">
        <v>399</v>
      </c>
      <c r="B589" s="66" t="s">
        <v>8</v>
      </c>
      <c r="C589" s="79">
        <v>105</v>
      </c>
      <c r="D589" s="80">
        <v>2615862</v>
      </c>
      <c r="E589" s="80">
        <v>156952</v>
      </c>
      <c r="F589" s="81">
        <v>2.0276304856961638E-4</v>
      </c>
    </row>
    <row r="590" spans="1:6" x14ac:dyDescent="0.2">
      <c r="A590" s="66" t="s">
        <v>399</v>
      </c>
      <c r="B590" s="66" t="s">
        <v>813</v>
      </c>
      <c r="C590" s="79">
        <v>40</v>
      </c>
      <c r="D590" s="80">
        <v>853320</v>
      </c>
      <c r="E590" s="80">
        <v>51199</v>
      </c>
      <c r="F590" s="81">
        <v>6.6142931110886057E-5</v>
      </c>
    </row>
    <row r="591" spans="1:6" x14ac:dyDescent="0.2">
      <c r="A591" s="66" t="s">
        <v>399</v>
      </c>
      <c r="B591" s="66" t="s">
        <v>25</v>
      </c>
      <c r="C591" s="79">
        <v>46</v>
      </c>
      <c r="D591" s="80">
        <v>3982092</v>
      </c>
      <c r="E591" s="80">
        <v>238926</v>
      </c>
      <c r="F591" s="81">
        <v>3.0866356683918755E-4</v>
      </c>
    </row>
    <row r="592" spans="1:6" x14ac:dyDescent="0.2">
      <c r="A592" s="66" t="s">
        <v>399</v>
      </c>
      <c r="B592" s="66" t="s">
        <v>52</v>
      </c>
      <c r="C592" s="79">
        <v>882</v>
      </c>
      <c r="D592" s="80">
        <v>27528377</v>
      </c>
      <c r="E592" s="80">
        <v>1650127</v>
      </c>
      <c r="F592" s="81">
        <v>2.1317650048870698E-3</v>
      </c>
    </row>
    <row r="593" spans="1:6" x14ac:dyDescent="0.2">
      <c r="A593" s="66" t="s">
        <v>406</v>
      </c>
      <c r="B593" s="66" t="s">
        <v>5</v>
      </c>
      <c r="C593" s="79">
        <v>18</v>
      </c>
      <c r="D593" s="80">
        <v>300559</v>
      </c>
      <c r="E593" s="80">
        <v>18034</v>
      </c>
      <c r="F593" s="81">
        <v>2.3297752293086178E-5</v>
      </c>
    </row>
    <row r="594" spans="1:6" x14ac:dyDescent="0.2">
      <c r="A594" s="66" t="s">
        <v>406</v>
      </c>
      <c r="B594" s="66" t="s">
        <v>1</v>
      </c>
      <c r="C594" s="79">
        <v>14</v>
      </c>
      <c r="D594" s="80">
        <v>1520573</v>
      </c>
      <c r="E594" s="80">
        <v>91234</v>
      </c>
      <c r="F594" s="81">
        <v>1.1786332109944684E-4</v>
      </c>
    </row>
    <row r="595" spans="1:6" x14ac:dyDescent="0.2">
      <c r="A595" s="66" t="s">
        <v>406</v>
      </c>
      <c r="B595" s="66" t="s">
        <v>811</v>
      </c>
      <c r="C595" s="79">
        <v>73</v>
      </c>
      <c r="D595" s="80">
        <v>2285150</v>
      </c>
      <c r="E595" s="80">
        <v>137109</v>
      </c>
      <c r="F595" s="81">
        <v>1.7712828652283202E-4</v>
      </c>
    </row>
    <row r="596" spans="1:6" x14ac:dyDescent="0.2">
      <c r="A596" s="66" t="s">
        <v>406</v>
      </c>
      <c r="B596" s="66" t="s">
        <v>3</v>
      </c>
      <c r="C596" s="79">
        <v>36</v>
      </c>
      <c r="D596" s="80">
        <v>3695494</v>
      </c>
      <c r="E596" s="80">
        <v>221730</v>
      </c>
      <c r="F596" s="81">
        <v>2.8644840944582449E-4</v>
      </c>
    </row>
    <row r="597" spans="1:6" x14ac:dyDescent="0.2">
      <c r="A597" s="66" t="s">
        <v>406</v>
      </c>
      <c r="B597" s="66" t="s">
        <v>2</v>
      </c>
      <c r="C597" s="79">
        <v>14</v>
      </c>
      <c r="D597" s="80">
        <v>636258</v>
      </c>
      <c r="E597" s="80">
        <v>38175</v>
      </c>
      <c r="F597" s="81">
        <v>4.931749438774342E-5</v>
      </c>
    </row>
    <row r="598" spans="1:6" x14ac:dyDescent="0.2">
      <c r="A598" s="66" t="s">
        <v>406</v>
      </c>
      <c r="B598" s="66" t="s">
        <v>6</v>
      </c>
      <c r="C598" s="79">
        <v>18</v>
      </c>
      <c r="D598" s="80">
        <v>748402</v>
      </c>
      <c r="E598" s="80">
        <v>44904</v>
      </c>
      <c r="F598" s="81">
        <v>5.8010550569410099E-5</v>
      </c>
    </row>
    <row r="599" spans="1:6" x14ac:dyDescent="0.2">
      <c r="A599" s="66" t="s">
        <v>406</v>
      </c>
      <c r="B599" s="66" t="s">
        <v>10</v>
      </c>
      <c r="C599" s="79">
        <v>186</v>
      </c>
      <c r="D599" s="80">
        <v>3690970</v>
      </c>
      <c r="E599" s="80">
        <v>221458</v>
      </c>
      <c r="F599" s="81">
        <v>2.8609701826118881E-4</v>
      </c>
    </row>
    <row r="600" spans="1:6" x14ac:dyDescent="0.2">
      <c r="A600" s="66" t="s">
        <v>406</v>
      </c>
      <c r="B600" s="66" t="s">
        <v>4</v>
      </c>
      <c r="C600" s="79">
        <v>34</v>
      </c>
      <c r="D600" s="80">
        <v>601683</v>
      </c>
      <c r="E600" s="80">
        <v>36101</v>
      </c>
      <c r="F600" s="81">
        <v>4.6638136604896533E-5</v>
      </c>
    </row>
    <row r="601" spans="1:6" x14ac:dyDescent="0.2">
      <c r="A601" s="66" t="s">
        <v>406</v>
      </c>
      <c r="B601" s="66" t="s">
        <v>812</v>
      </c>
      <c r="C601" s="79">
        <v>225</v>
      </c>
      <c r="D601" s="80">
        <v>2449194</v>
      </c>
      <c r="E601" s="80">
        <v>144250</v>
      </c>
      <c r="F601" s="81">
        <v>1.8635359699887332E-4</v>
      </c>
    </row>
    <row r="602" spans="1:6" x14ac:dyDescent="0.2">
      <c r="A602" s="66" t="s">
        <v>406</v>
      </c>
      <c r="B602" s="66" t="s">
        <v>8</v>
      </c>
      <c r="C602" s="79">
        <v>63</v>
      </c>
      <c r="D602" s="80">
        <v>636740</v>
      </c>
      <c r="E602" s="80">
        <v>38204</v>
      </c>
      <c r="F602" s="81">
        <v>4.9354958889046489E-5</v>
      </c>
    </row>
    <row r="603" spans="1:6" x14ac:dyDescent="0.2">
      <c r="A603" s="66" t="s">
        <v>406</v>
      </c>
      <c r="B603" s="66" t="s">
        <v>813</v>
      </c>
      <c r="C603" s="79">
        <v>72</v>
      </c>
      <c r="D603" s="80">
        <v>2515552</v>
      </c>
      <c r="E603" s="80">
        <v>150933</v>
      </c>
      <c r="F603" s="81">
        <v>1.9498722673019721E-4</v>
      </c>
    </row>
    <row r="604" spans="1:6" x14ac:dyDescent="0.2">
      <c r="A604" s="66" t="s">
        <v>406</v>
      </c>
      <c r="B604" s="66" t="s">
        <v>25</v>
      </c>
      <c r="C604" s="79">
        <v>88</v>
      </c>
      <c r="D604" s="80">
        <v>5965224</v>
      </c>
      <c r="E604" s="80">
        <v>357913</v>
      </c>
      <c r="F604" s="81">
        <v>4.6238041568566891E-4</v>
      </c>
    </row>
    <row r="605" spans="1:6" x14ac:dyDescent="0.2">
      <c r="A605" s="66" t="s">
        <v>406</v>
      </c>
      <c r="B605" s="66" t="s">
        <v>52</v>
      </c>
      <c r="C605" s="79">
        <v>841</v>
      </c>
      <c r="D605" s="80">
        <v>25045800</v>
      </c>
      <c r="E605" s="80">
        <v>1500046</v>
      </c>
      <c r="F605" s="81">
        <v>1.9378784593675697E-3</v>
      </c>
    </row>
    <row r="606" spans="1:6" x14ac:dyDescent="0.2">
      <c r="A606" s="66" t="s">
        <v>413</v>
      </c>
      <c r="B606" s="66" t="s">
        <v>5</v>
      </c>
      <c r="C606" s="79" t="s">
        <v>810</v>
      </c>
      <c r="D606" s="80" t="s">
        <v>810</v>
      </c>
      <c r="E606" s="80" t="s">
        <v>810</v>
      </c>
      <c r="F606" s="81" t="s">
        <v>810</v>
      </c>
    </row>
    <row r="607" spans="1:6" x14ac:dyDescent="0.2">
      <c r="A607" s="66" t="s">
        <v>413</v>
      </c>
      <c r="B607" s="66" t="s">
        <v>1</v>
      </c>
      <c r="C607" s="79">
        <v>14</v>
      </c>
      <c r="D607" s="80">
        <v>901545</v>
      </c>
      <c r="E607" s="80">
        <v>54093</v>
      </c>
      <c r="F607" s="81">
        <v>6.9881629965061037E-5</v>
      </c>
    </row>
    <row r="608" spans="1:6" x14ac:dyDescent="0.2">
      <c r="A608" s="66" t="s">
        <v>413</v>
      </c>
      <c r="B608" s="66" t="s">
        <v>811</v>
      </c>
      <c r="C608" s="79">
        <v>43</v>
      </c>
      <c r="D608" s="80">
        <v>1090240</v>
      </c>
      <c r="E608" s="80">
        <v>65414</v>
      </c>
      <c r="F608" s="81">
        <v>8.4506996146164979E-5</v>
      </c>
    </row>
    <row r="609" spans="1:6" x14ac:dyDescent="0.2">
      <c r="A609" s="66" t="s">
        <v>413</v>
      </c>
      <c r="B609" s="66" t="s">
        <v>3</v>
      </c>
      <c r="C609" s="79">
        <v>24</v>
      </c>
      <c r="D609" s="80">
        <v>1515681</v>
      </c>
      <c r="E609" s="80">
        <v>90941</v>
      </c>
      <c r="F609" s="81">
        <v>1.1748480044835035E-4</v>
      </c>
    </row>
    <row r="610" spans="1:6" x14ac:dyDescent="0.2">
      <c r="A610" s="66" t="s">
        <v>413</v>
      </c>
      <c r="B610" s="66" t="s">
        <v>2</v>
      </c>
      <c r="C610" s="79">
        <v>33</v>
      </c>
      <c r="D610" s="80">
        <v>1316663</v>
      </c>
      <c r="E610" s="80">
        <v>79000</v>
      </c>
      <c r="F610" s="81">
        <v>1.0205846906697395E-4</v>
      </c>
    </row>
    <row r="611" spans="1:6" x14ac:dyDescent="0.2">
      <c r="A611" s="66" t="s">
        <v>413</v>
      </c>
      <c r="B611" s="66" t="s">
        <v>6</v>
      </c>
      <c r="C611" s="79" t="s">
        <v>810</v>
      </c>
      <c r="D611" s="80" t="s">
        <v>810</v>
      </c>
      <c r="E611" s="80" t="s">
        <v>810</v>
      </c>
      <c r="F611" s="81" t="s">
        <v>810</v>
      </c>
    </row>
    <row r="612" spans="1:6" x14ac:dyDescent="0.2">
      <c r="A612" s="66" t="s">
        <v>413</v>
      </c>
      <c r="B612" s="66" t="s">
        <v>10</v>
      </c>
      <c r="C612" s="79">
        <v>126</v>
      </c>
      <c r="D612" s="80">
        <v>2820167</v>
      </c>
      <c r="E612" s="80">
        <v>169210</v>
      </c>
      <c r="F612" s="81">
        <v>2.1859890570661596E-4</v>
      </c>
    </row>
    <row r="613" spans="1:6" x14ac:dyDescent="0.2">
      <c r="A613" s="66" t="s">
        <v>413</v>
      </c>
      <c r="B613" s="66" t="s">
        <v>4</v>
      </c>
      <c r="C613" s="79">
        <v>18</v>
      </c>
      <c r="D613" s="80">
        <v>507643</v>
      </c>
      <c r="E613" s="80">
        <v>30459</v>
      </c>
      <c r="F613" s="81">
        <v>3.9349353282417208E-5</v>
      </c>
    </row>
    <row r="614" spans="1:6" x14ac:dyDescent="0.2">
      <c r="A614" s="66" t="s">
        <v>413</v>
      </c>
      <c r="B614" s="66" t="s">
        <v>812</v>
      </c>
      <c r="C614" s="79">
        <v>186</v>
      </c>
      <c r="D614" s="80">
        <v>2196684</v>
      </c>
      <c r="E614" s="80">
        <v>129764</v>
      </c>
      <c r="F614" s="81">
        <v>1.6763943265831401E-4</v>
      </c>
    </row>
    <row r="615" spans="1:6" x14ac:dyDescent="0.2">
      <c r="A615" s="66" t="s">
        <v>413</v>
      </c>
      <c r="B615" s="66" t="s">
        <v>8</v>
      </c>
      <c r="C615" s="79">
        <v>66</v>
      </c>
      <c r="D615" s="80">
        <v>1695810</v>
      </c>
      <c r="E615" s="80">
        <v>101749</v>
      </c>
      <c r="F615" s="81">
        <v>1.3144743252019661E-4</v>
      </c>
    </row>
    <row r="616" spans="1:6" x14ac:dyDescent="0.2">
      <c r="A616" s="66" t="s">
        <v>413</v>
      </c>
      <c r="B616" s="66" t="s">
        <v>813</v>
      </c>
      <c r="C616" s="79">
        <v>66</v>
      </c>
      <c r="D616" s="80">
        <v>1736809</v>
      </c>
      <c r="E616" s="80">
        <v>104209</v>
      </c>
      <c r="F616" s="81">
        <v>1.3462545573418087E-4</v>
      </c>
    </row>
    <row r="617" spans="1:6" x14ac:dyDescent="0.2">
      <c r="A617" s="66" t="s">
        <v>413</v>
      </c>
      <c r="B617" s="66" t="s">
        <v>25</v>
      </c>
      <c r="C617" s="79">
        <v>32</v>
      </c>
      <c r="D617" s="80">
        <v>2163128</v>
      </c>
      <c r="E617" s="80">
        <v>129788</v>
      </c>
      <c r="F617" s="81">
        <v>1.6767043776284068E-4</v>
      </c>
    </row>
    <row r="618" spans="1:6" x14ac:dyDescent="0.2">
      <c r="A618" s="66" t="s">
        <v>413</v>
      </c>
      <c r="B618" s="66" t="s">
        <v>52</v>
      </c>
      <c r="C618" s="79">
        <v>630</v>
      </c>
      <c r="D618" s="80">
        <v>16400850</v>
      </c>
      <c r="E618" s="80">
        <v>982014</v>
      </c>
      <c r="F618" s="81">
        <v>1.2686436131941184E-3</v>
      </c>
    </row>
    <row r="619" spans="1:6" x14ac:dyDescent="0.2">
      <c r="A619" s="66" t="s">
        <v>419</v>
      </c>
      <c r="B619" s="66" t="s">
        <v>5</v>
      </c>
      <c r="C619" s="79">
        <v>75</v>
      </c>
      <c r="D619" s="80">
        <v>6892371</v>
      </c>
      <c r="E619" s="80">
        <v>413542</v>
      </c>
      <c r="F619" s="81">
        <v>5.3424637234043718E-4</v>
      </c>
    </row>
    <row r="620" spans="1:6" x14ac:dyDescent="0.2">
      <c r="A620" s="66" t="s">
        <v>419</v>
      </c>
      <c r="B620" s="66" t="s">
        <v>1</v>
      </c>
      <c r="C620" s="79">
        <v>17</v>
      </c>
      <c r="D620" s="80">
        <v>954524</v>
      </c>
      <c r="E620" s="80">
        <v>57271</v>
      </c>
      <c r="F620" s="81">
        <v>7.3987222556135001E-5</v>
      </c>
    </row>
    <row r="621" spans="1:6" x14ac:dyDescent="0.2">
      <c r="A621" s="66" t="s">
        <v>419</v>
      </c>
      <c r="B621" s="66" t="s">
        <v>811</v>
      </c>
      <c r="C621" s="79">
        <v>79</v>
      </c>
      <c r="D621" s="80">
        <v>3408705</v>
      </c>
      <c r="E621" s="80">
        <v>204522</v>
      </c>
      <c r="F621" s="81">
        <v>2.6421774950019804E-4</v>
      </c>
    </row>
    <row r="622" spans="1:6" x14ac:dyDescent="0.2">
      <c r="A622" s="66" t="s">
        <v>419</v>
      </c>
      <c r="B622" s="66" t="s">
        <v>3</v>
      </c>
      <c r="C622" s="79">
        <v>46</v>
      </c>
      <c r="D622" s="80">
        <v>2695170</v>
      </c>
      <c r="E622" s="80">
        <v>161710</v>
      </c>
      <c r="F622" s="81">
        <v>2.0890981054202983E-4</v>
      </c>
    </row>
    <row r="623" spans="1:6" x14ac:dyDescent="0.2">
      <c r="A623" s="66" t="s">
        <v>419</v>
      </c>
      <c r="B623" s="66" t="s">
        <v>2</v>
      </c>
      <c r="C623" s="79">
        <v>33</v>
      </c>
      <c r="D623" s="80">
        <v>2196895</v>
      </c>
      <c r="E623" s="80">
        <v>131814</v>
      </c>
      <c r="F623" s="81">
        <v>1.7028778533663422E-4</v>
      </c>
    </row>
    <row r="624" spans="1:6" x14ac:dyDescent="0.2">
      <c r="A624" s="66" t="s">
        <v>419</v>
      </c>
      <c r="B624" s="66" t="s">
        <v>6</v>
      </c>
      <c r="C624" s="79">
        <v>26</v>
      </c>
      <c r="D624" s="80">
        <v>699024</v>
      </c>
      <c r="E624" s="80">
        <v>41941</v>
      </c>
      <c r="F624" s="81">
        <v>5.4182712039720937E-5</v>
      </c>
    </row>
    <row r="625" spans="1:6" x14ac:dyDescent="0.2">
      <c r="A625" s="66" t="s">
        <v>419</v>
      </c>
      <c r="B625" s="66" t="s">
        <v>10</v>
      </c>
      <c r="C625" s="79">
        <v>350</v>
      </c>
      <c r="D625" s="80">
        <v>7556154</v>
      </c>
      <c r="E625" s="80">
        <v>453369</v>
      </c>
      <c r="F625" s="81">
        <v>5.856980514231001E-4</v>
      </c>
    </row>
    <row r="626" spans="1:6" x14ac:dyDescent="0.2">
      <c r="A626" s="66" t="s">
        <v>419</v>
      </c>
      <c r="B626" s="66" t="s">
        <v>4</v>
      </c>
      <c r="C626" s="79">
        <v>23</v>
      </c>
      <c r="D626" s="80">
        <v>1174332</v>
      </c>
      <c r="E626" s="80">
        <v>70460</v>
      </c>
      <c r="F626" s="81">
        <v>9.1025819372898527E-5</v>
      </c>
    </row>
    <row r="627" spans="1:6" x14ac:dyDescent="0.2">
      <c r="A627" s="66" t="s">
        <v>419</v>
      </c>
      <c r="B627" s="66" t="s">
        <v>812</v>
      </c>
      <c r="C627" s="79">
        <v>527</v>
      </c>
      <c r="D627" s="80">
        <v>7234907</v>
      </c>
      <c r="E627" s="80">
        <v>426395</v>
      </c>
      <c r="F627" s="81">
        <v>5.5085089769382723E-4</v>
      </c>
    </row>
    <row r="628" spans="1:6" x14ac:dyDescent="0.2">
      <c r="A628" s="66" t="s">
        <v>419</v>
      </c>
      <c r="B628" s="66" t="s">
        <v>8</v>
      </c>
      <c r="C628" s="79">
        <v>200</v>
      </c>
      <c r="D628" s="80">
        <v>4006459</v>
      </c>
      <c r="E628" s="80">
        <v>240348</v>
      </c>
      <c r="F628" s="81">
        <v>3.1050061928239306E-4</v>
      </c>
    </row>
    <row r="629" spans="1:6" x14ac:dyDescent="0.2">
      <c r="A629" s="66" t="s">
        <v>419</v>
      </c>
      <c r="B629" s="66" t="s">
        <v>813</v>
      </c>
      <c r="C629" s="79">
        <v>59</v>
      </c>
      <c r="D629" s="80">
        <v>2172132</v>
      </c>
      <c r="E629" s="80">
        <v>130328</v>
      </c>
      <c r="F629" s="81">
        <v>1.6836805261469088E-4</v>
      </c>
    </row>
    <row r="630" spans="1:6" x14ac:dyDescent="0.2">
      <c r="A630" s="66" t="s">
        <v>419</v>
      </c>
      <c r="B630" s="66" t="s">
        <v>25</v>
      </c>
      <c r="C630" s="79">
        <v>77</v>
      </c>
      <c r="D630" s="80">
        <v>3830219</v>
      </c>
      <c r="E630" s="80">
        <v>229813</v>
      </c>
      <c r="F630" s="81">
        <v>2.9689067027453776E-4</v>
      </c>
    </row>
    <row r="631" spans="1:6" x14ac:dyDescent="0.2">
      <c r="A631" s="66" t="s">
        <v>419</v>
      </c>
      <c r="B631" s="66" t="s">
        <v>52</v>
      </c>
      <c r="C631" s="79">
        <v>1512</v>
      </c>
      <c r="D631" s="80">
        <v>42820891</v>
      </c>
      <c r="E631" s="80">
        <v>2561514</v>
      </c>
      <c r="F631" s="81">
        <v>3.3091670548559583E-3</v>
      </c>
    </row>
    <row r="632" spans="1:6" x14ac:dyDescent="0.2">
      <c r="A632" s="66" t="s">
        <v>425</v>
      </c>
      <c r="B632" s="66" t="s">
        <v>5</v>
      </c>
      <c r="C632" s="79">
        <v>13</v>
      </c>
      <c r="D632" s="80">
        <v>28953</v>
      </c>
      <c r="E632" s="80">
        <v>1737</v>
      </c>
      <c r="F632" s="81">
        <v>2.2439944401181486E-6</v>
      </c>
    </row>
    <row r="633" spans="1:6" x14ac:dyDescent="0.2">
      <c r="A633" s="66" t="s">
        <v>425</v>
      </c>
      <c r="B633" s="66" t="s">
        <v>1</v>
      </c>
      <c r="C633" s="79">
        <v>25</v>
      </c>
      <c r="D633" s="80">
        <v>1152387</v>
      </c>
      <c r="E633" s="80">
        <v>69143</v>
      </c>
      <c r="F633" s="81">
        <v>8.9324414261997211E-5</v>
      </c>
    </row>
    <row r="634" spans="1:6" x14ac:dyDescent="0.2">
      <c r="A634" s="66" t="s">
        <v>425</v>
      </c>
      <c r="B634" s="66" t="s">
        <v>811</v>
      </c>
      <c r="C634" s="79">
        <v>143</v>
      </c>
      <c r="D634" s="80">
        <v>4172983</v>
      </c>
      <c r="E634" s="80">
        <v>250379</v>
      </c>
      <c r="F634" s="81">
        <v>3.2345946109518824E-4</v>
      </c>
    </row>
    <row r="635" spans="1:6" x14ac:dyDescent="0.2">
      <c r="A635" s="66" t="s">
        <v>425</v>
      </c>
      <c r="B635" s="66" t="s">
        <v>3</v>
      </c>
      <c r="C635" s="79">
        <v>55</v>
      </c>
      <c r="D635" s="80">
        <v>4628784</v>
      </c>
      <c r="E635" s="80">
        <v>277727</v>
      </c>
      <c r="F635" s="81">
        <v>3.5878977770333509E-4</v>
      </c>
    </row>
    <row r="636" spans="1:6" x14ac:dyDescent="0.2">
      <c r="A636" s="66" t="s">
        <v>425</v>
      </c>
      <c r="B636" s="66" t="s">
        <v>2</v>
      </c>
      <c r="C636" s="79">
        <v>50</v>
      </c>
      <c r="D636" s="80">
        <v>8126278</v>
      </c>
      <c r="E636" s="80">
        <v>487577</v>
      </c>
      <c r="F636" s="81">
        <v>6.2989066040845516E-4</v>
      </c>
    </row>
    <row r="637" spans="1:6" x14ac:dyDescent="0.2">
      <c r="A637" s="66" t="s">
        <v>425</v>
      </c>
      <c r="B637" s="66" t="s">
        <v>6</v>
      </c>
      <c r="C637" s="79">
        <v>19</v>
      </c>
      <c r="D637" s="80">
        <v>1029448</v>
      </c>
      <c r="E637" s="80">
        <v>61767</v>
      </c>
      <c r="F637" s="81">
        <v>7.9795512137465565E-5</v>
      </c>
    </row>
    <row r="638" spans="1:6" x14ac:dyDescent="0.2">
      <c r="A638" s="66" t="s">
        <v>425</v>
      </c>
      <c r="B638" s="66" t="s">
        <v>10</v>
      </c>
      <c r="C638" s="79">
        <v>344</v>
      </c>
      <c r="D638" s="80">
        <v>7871897</v>
      </c>
      <c r="E638" s="80">
        <v>472314</v>
      </c>
      <c r="F638" s="81">
        <v>6.1017270580884472E-4</v>
      </c>
    </row>
    <row r="639" spans="1:6" x14ac:dyDescent="0.2">
      <c r="A639" s="66" t="s">
        <v>425</v>
      </c>
      <c r="B639" s="66" t="s">
        <v>4</v>
      </c>
      <c r="C639" s="79">
        <v>53</v>
      </c>
      <c r="D639" s="80">
        <v>2059148</v>
      </c>
      <c r="E639" s="80">
        <v>123549</v>
      </c>
      <c r="F639" s="81">
        <v>1.5961040246526031E-4</v>
      </c>
    </row>
    <row r="640" spans="1:6" x14ac:dyDescent="0.2">
      <c r="A640" s="66" t="s">
        <v>425</v>
      </c>
      <c r="B640" s="66" t="s">
        <v>812</v>
      </c>
      <c r="C640" s="79">
        <v>590</v>
      </c>
      <c r="D640" s="80">
        <v>6212043</v>
      </c>
      <c r="E640" s="80">
        <v>370474</v>
      </c>
      <c r="F640" s="81">
        <v>4.7860771226731781E-4</v>
      </c>
    </row>
    <row r="641" spans="1:6" x14ac:dyDescent="0.2">
      <c r="A641" s="66" t="s">
        <v>425</v>
      </c>
      <c r="B641" s="66" t="s">
        <v>8</v>
      </c>
      <c r="C641" s="79">
        <v>157</v>
      </c>
      <c r="D641" s="80">
        <v>1584090</v>
      </c>
      <c r="E641" s="80">
        <v>95030</v>
      </c>
      <c r="F641" s="81">
        <v>1.227672951320827E-4</v>
      </c>
    </row>
    <row r="642" spans="1:6" x14ac:dyDescent="0.2">
      <c r="A642" s="66" t="s">
        <v>425</v>
      </c>
      <c r="B642" s="66" t="s">
        <v>813</v>
      </c>
      <c r="C642" s="79">
        <v>76</v>
      </c>
      <c r="D642" s="80">
        <v>2386461</v>
      </c>
      <c r="E642" s="80">
        <v>143188</v>
      </c>
      <c r="F642" s="81">
        <v>1.8498162112356791E-4</v>
      </c>
    </row>
    <row r="643" spans="1:6" x14ac:dyDescent="0.2">
      <c r="A643" s="66" t="s">
        <v>425</v>
      </c>
      <c r="B643" s="66" t="s">
        <v>25</v>
      </c>
      <c r="C643" s="79">
        <v>79</v>
      </c>
      <c r="D643" s="80">
        <v>7296638</v>
      </c>
      <c r="E643" s="80">
        <v>437798</v>
      </c>
      <c r="F643" s="81">
        <v>5.6558219798206403E-4</v>
      </c>
    </row>
    <row r="644" spans="1:6" x14ac:dyDescent="0.2">
      <c r="A644" s="66" t="s">
        <v>425</v>
      </c>
      <c r="B644" s="66" t="s">
        <v>52</v>
      </c>
      <c r="C644" s="79">
        <v>1604</v>
      </c>
      <c r="D644" s="80">
        <v>46549111</v>
      </c>
      <c r="E644" s="80">
        <v>2790682</v>
      </c>
      <c r="F644" s="81">
        <v>3.6052244629463416E-3</v>
      </c>
    </row>
    <row r="645" spans="1:6" x14ac:dyDescent="0.2">
      <c r="A645" s="66" t="s">
        <v>432</v>
      </c>
      <c r="B645" s="66" t="s">
        <v>5</v>
      </c>
      <c r="C645" s="79">
        <v>21</v>
      </c>
      <c r="D645" s="80">
        <v>488639</v>
      </c>
      <c r="E645" s="80">
        <v>29318</v>
      </c>
      <c r="F645" s="81">
        <v>3.7875318938044837E-5</v>
      </c>
    </row>
    <row r="646" spans="1:6" x14ac:dyDescent="0.2">
      <c r="A646" s="66" t="s">
        <v>432</v>
      </c>
      <c r="B646" s="66" t="s">
        <v>1</v>
      </c>
      <c r="C646" s="79">
        <v>44</v>
      </c>
      <c r="D646" s="80">
        <v>1289523</v>
      </c>
      <c r="E646" s="80">
        <v>77371</v>
      </c>
      <c r="F646" s="81">
        <v>9.9953997597225839E-5</v>
      </c>
    </row>
    <row r="647" spans="1:6" x14ac:dyDescent="0.2">
      <c r="A647" s="66" t="s">
        <v>432</v>
      </c>
      <c r="B647" s="66" t="s">
        <v>811</v>
      </c>
      <c r="C647" s="79">
        <v>235</v>
      </c>
      <c r="D647" s="80">
        <v>8475051</v>
      </c>
      <c r="E647" s="80">
        <v>508490</v>
      </c>
      <c r="F647" s="81">
        <v>6.5690773336538706E-4</v>
      </c>
    </row>
    <row r="648" spans="1:6" x14ac:dyDescent="0.2">
      <c r="A648" s="66" t="s">
        <v>432</v>
      </c>
      <c r="B648" s="66" t="s">
        <v>3</v>
      </c>
      <c r="C648" s="79">
        <v>95</v>
      </c>
      <c r="D648" s="80">
        <v>8364990</v>
      </c>
      <c r="E648" s="80">
        <v>501899</v>
      </c>
      <c r="F648" s="81">
        <v>6.4839295653474878E-4</v>
      </c>
    </row>
    <row r="649" spans="1:6" x14ac:dyDescent="0.2">
      <c r="A649" s="66" t="s">
        <v>432</v>
      </c>
      <c r="B649" s="66" t="s">
        <v>2</v>
      </c>
      <c r="C649" s="79">
        <v>53</v>
      </c>
      <c r="D649" s="80">
        <v>10850647</v>
      </c>
      <c r="E649" s="80">
        <v>651039</v>
      </c>
      <c r="F649" s="81">
        <v>8.4106384358093229E-4</v>
      </c>
    </row>
    <row r="650" spans="1:6" x14ac:dyDescent="0.2">
      <c r="A650" s="66" t="s">
        <v>432</v>
      </c>
      <c r="B650" s="66" t="s">
        <v>6</v>
      </c>
      <c r="C650" s="79">
        <v>31</v>
      </c>
      <c r="D650" s="80">
        <v>1401121</v>
      </c>
      <c r="E650" s="80">
        <v>84067</v>
      </c>
      <c r="F650" s="81">
        <v>1.0860442176016834E-4</v>
      </c>
    </row>
    <row r="651" spans="1:6" x14ac:dyDescent="0.2">
      <c r="A651" s="66" t="s">
        <v>432</v>
      </c>
      <c r="B651" s="66" t="s">
        <v>10</v>
      </c>
      <c r="C651" s="79">
        <v>522</v>
      </c>
      <c r="D651" s="80">
        <v>11668794</v>
      </c>
      <c r="E651" s="80">
        <v>700128</v>
      </c>
      <c r="F651" s="81">
        <v>9.044809092521814E-4</v>
      </c>
    </row>
    <row r="652" spans="1:6" x14ac:dyDescent="0.2">
      <c r="A652" s="66" t="s">
        <v>432</v>
      </c>
      <c r="B652" s="66" t="s">
        <v>4</v>
      </c>
      <c r="C652" s="79">
        <v>72</v>
      </c>
      <c r="D652" s="80">
        <v>3889078</v>
      </c>
      <c r="E652" s="80">
        <v>233345</v>
      </c>
      <c r="F652" s="81">
        <v>3.014535881573802E-4</v>
      </c>
    </row>
    <row r="653" spans="1:6" x14ac:dyDescent="0.2">
      <c r="A653" s="66" t="s">
        <v>432</v>
      </c>
      <c r="B653" s="66" t="s">
        <v>812</v>
      </c>
      <c r="C653" s="79">
        <v>914</v>
      </c>
      <c r="D653" s="80">
        <v>16337814</v>
      </c>
      <c r="E653" s="80">
        <v>974453</v>
      </c>
      <c r="F653" s="81">
        <v>1.2588757133888604E-3</v>
      </c>
    </row>
    <row r="654" spans="1:6" x14ac:dyDescent="0.2">
      <c r="A654" s="66" t="s">
        <v>432</v>
      </c>
      <c r="B654" s="66" t="s">
        <v>8</v>
      </c>
      <c r="C654" s="79">
        <v>236</v>
      </c>
      <c r="D654" s="80">
        <v>4541044</v>
      </c>
      <c r="E654" s="80">
        <v>272463</v>
      </c>
      <c r="F654" s="81">
        <v>3.519893247771509E-4</v>
      </c>
    </row>
    <row r="655" spans="1:6" x14ac:dyDescent="0.2">
      <c r="A655" s="66" t="s">
        <v>432</v>
      </c>
      <c r="B655" s="66" t="s">
        <v>813</v>
      </c>
      <c r="C655" s="79">
        <v>118</v>
      </c>
      <c r="D655" s="80">
        <v>12058346</v>
      </c>
      <c r="E655" s="80">
        <v>723501</v>
      </c>
      <c r="F655" s="81">
        <v>9.3467600542309769E-4</v>
      </c>
    </row>
    <row r="656" spans="1:6" x14ac:dyDescent="0.2">
      <c r="A656" s="66" t="s">
        <v>432</v>
      </c>
      <c r="B656" s="66" t="s">
        <v>25</v>
      </c>
      <c r="C656" s="79">
        <v>98</v>
      </c>
      <c r="D656" s="80">
        <v>11513705</v>
      </c>
      <c r="E656" s="80">
        <v>690822</v>
      </c>
      <c r="F656" s="81">
        <v>8.9245867997196301E-4</v>
      </c>
    </row>
    <row r="657" spans="1:6" x14ac:dyDescent="0.2">
      <c r="A657" s="66" t="s">
        <v>432</v>
      </c>
      <c r="B657" s="66" t="s">
        <v>52</v>
      </c>
      <c r="C657" s="79">
        <v>2439</v>
      </c>
      <c r="D657" s="80">
        <v>90878753</v>
      </c>
      <c r="E657" s="80">
        <v>5446897</v>
      </c>
      <c r="F657" s="81">
        <v>7.0367337846264956E-3</v>
      </c>
    </row>
    <row r="658" spans="1:6" x14ac:dyDescent="0.2">
      <c r="A658" s="66" t="s">
        <v>337</v>
      </c>
      <c r="B658" s="66" t="s">
        <v>5</v>
      </c>
      <c r="C658" s="79">
        <v>21</v>
      </c>
      <c r="D658" s="80">
        <v>717411</v>
      </c>
      <c r="E658" s="80">
        <v>43045</v>
      </c>
      <c r="F658" s="81">
        <v>5.5608946847948015E-5</v>
      </c>
    </row>
    <row r="659" spans="1:6" x14ac:dyDescent="0.2">
      <c r="A659" s="66" t="s">
        <v>337</v>
      </c>
      <c r="B659" s="66" t="s">
        <v>1</v>
      </c>
      <c r="C659" s="79">
        <v>28</v>
      </c>
      <c r="D659" s="80">
        <v>3663968</v>
      </c>
      <c r="E659" s="80">
        <v>219838</v>
      </c>
      <c r="F659" s="81">
        <v>2.8400417370563823E-4</v>
      </c>
    </row>
    <row r="660" spans="1:6" x14ac:dyDescent="0.2">
      <c r="A660" s="66" t="s">
        <v>337</v>
      </c>
      <c r="B660" s="66" t="s">
        <v>811</v>
      </c>
      <c r="C660" s="79">
        <v>136</v>
      </c>
      <c r="D660" s="80">
        <v>2987388</v>
      </c>
      <c r="E660" s="80">
        <v>179243</v>
      </c>
      <c r="F660" s="81">
        <v>2.3156033127812165E-4</v>
      </c>
    </row>
    <row r="661" spans="1:6" x14ac:dyDescent="0.2">
      <c r="A661" s="66" t="s">
        <v>337</v>
      </c>
      <c r="B661" s="66" t="s">
        <v>3</v>
      </c>
      <c r="C661" s="79">
        <v>60</v>
      </c>
      <c r="D661" s="80">
        <v>4358006</v>
      </c>
      <c r="E661" s="80">
        <v>261480</v>
      </c>
      <c r="F661" s="81">
        <v>3.3780061381813095E-4</v>
      </c>
    </row>
    <row r="662" spans="1:6" x14ac:dyDescent="0.2">
      <c r="A662" s="66" t="s">
        <v>337</v>
      </c>
      <c r="B662" s="66" t="s">
        <v>2</v>
      </c>
      <c r="C662" s="79">
        <v>22</v>
      </c>
      <c r="D662" s="80">
        <v>7632511</v>
      </c>
      <c r="E662" s="80">
        <v>457951</v>
      </c>
      <c r="F662" s="81">
        <v>5.9161744262898458E-4</v>
      </c>
    </row>
    <row r="663" spans="1:6" x14ac:dyDescent="0.2">
      <c r="A663" s="66" t="s">
        <v>337</v>
      </c>
      <c r="B663" s="66" t="s">
        <v>6</v>
      </c>
      <c r="C663" s="79">
        <v>17</v>
      </c>
      <c r="D663" s="80">
        <v>445986</v>
      </c>
      <c r="E663" s="80">
        <v>26759</v>
      </c>
      <c r="F663" s="81">
        <v>3.4569399667888046E-5</v>
      </c>
    </row>
    <row r="664" spans="1:6" x14ac:dyDescent="0.2">
      <c r="A664" s="66" t="s">
        <v>337</v>
      </c>
      <c r="B664" s="66" t="s">
        <v>10</v>
      </c>
      <c r="C664" s="79">
        <v>220</v>
      </c>
      <c r="D664" s="80">
        <v>3639225</v>
      </c>
      <c r="E664" s="80">
        <v>218354</v>
      </c>
      <c r="F664" s="81">
        <v>2.8208702474240543E-4</v>
      </c>
    </row>
    <row r="665" spans="1:6" x14ac:dyDescent="0.2">
      <c r="A665" s="66" t="s">
        <v>337</v>
      </c>
      <c r="B665" s="66" t="s">
        <v>4</v>
      </c>
      <c r="C665" s="79">
        <v>28</v>
      </c>
      <c r="D665" s="80">
        <v>1668823</v>
      </c>
      <c r="E665" s="80">
        <v>100129</v>
      </c>
      <c r="F665" s="81">
        <v>1.29354587964646E-4</v>
      </c>
    </row>
    <row r="666" spans="1:6" x14ac:dyDescent="0.2">
      <c r="A666" s="66" t="s">
        <v>337</v>
      </c>
      <c r="B666" s="66" t="s">
        <v>812</v>
      </c>
      <c r="C666" s="79">
        <v>359</v>
      </c>
      <c r="D666" s="80">
        <v>6213011</v>
      </c>
      <c r="E666" s="80">
        <v>367603</v>
      </c>
      <c r="F666" s="81">
        <v>4.7489872663831421E-4</v>
      </c>
    </row>
    <row r="667" spans="1:6" x14ac:dyDescent="0.2">
      <c r="A667" s="66" t="s">
        <v>337</v>
      </c>
      <c r="B667" s="66" t="s">
        <v>8</v>
      </c>
      <c r="C667" s="79">
        <v>168</v>
      </c>
      <c r="D667" s="80">
        <v>2181520</v>
      </c>
      <c r="E667" s="80">
        <v>130891</v>
      </c>
      <c r="F667" s="81">
        <v>1.6909538069171249E-4</v>
      </c>
    </row>
    <row r="668" spans="1:6" x14ac:dyDescent="0.2">
      <c r="A668" s="66" t="s">
        <v>337</v>
      </c>
      <c r="B668" s="66" t="s">
        <v>813</v>
      </c>
      <c r="C668" s="79">
        <v>49</v>
      </c>
      <c r="D668" s="80">
        <v>7728641</v>
      </c>
      <c r="E668" s="80">
        <v>463718</v>
      </c>
      <c r="F668" s="81">
        <v>5.9906771087087367E-4</v>
      </c>
    </row>
    <row r="669" spans="1:6" x14ac:dyDescent="0.2">
      <c r="A669" s="66" t="s">
        <v>337</v>
      </c>
      <c r="B669" s="66" t="s">
        <v>25</v>
      </c>
      <c r="C669" s="79">
        <v>66</v>
      </c>
      <c r="D669" s="80">
        <v>4700173</v>
      </c>
      <c r="E669" s="80">
        <v>282010</v>
      </c>
      <c r="F669" s="81">
        <v>3.6432289698199144E-4</v>
      </c>
    </row>
    <row r="670" spans="1:6" x14ac:dyDescent="0.2">
      <c r="A670" s="66" t="s">
        <v>337</v>
      </c>
      <c r="B670" s="66" t="s">
        <v>52</v>
      </c>
      <c r="C670" s="79">
        <v>1174</v>
      </c>
      <c r="D670" s="80">
        <v>45936665</v>
      </c>
      <c r="E670" s="80">
        <v>2751022</v>
      </c>
      <c r="F670" s="81">
        <v>3.5539885277160099E-3</v>
      </c>
    </row>
    <row r="671" spans="1:6" x14ac:dyDescent="0.2">
      <c r="A671" s="66" t="s">
        <v>449</v>
      </c>
      <c r="B671" s="66" t="s">
        <v>5</v>
      </c>
      <c r="C671" s="79">
        <v>290</v>
      </c>
      <c r="D671" s="80">
        <v>21361910</v>
      </c>
      <c r="E671" s="80">
        <v>1281715</v>
      </c>
      <c r="F671" s="81">
        <v>1.6558211478503355E-3</v>
      </c>
    </row>
    <row r="672" spans="1:6" x14ac:dyDescent="0.2">
      <c r="A672" s="66" t="s">
        <v>449</v>
      </c>
      <c r="B672" s="66" t="s">
        <v>1</v>
      </c>
      <c r="C672" s="79">
        <v>117</v>
      </c>
      <c r="D672" s="80">
        <v>43333710</v>
      </c>
      <c r="E672" s="80">
        <v>2600023</v>
      </c>
      <c r="F672" s="81">
        <v>3.3589160369483645E-3</v>
      </c>
    </row>
    <row r="673" spans="1:6" x14ac:dyDescent="0.2">
      <c r="A673" s="66" t="s">
        <v>449</v>
      </c>
      <c r="B673" s="66" t="s">
        <v>811</v>
      </c>
      <c r="C673" s="79">
        <v>1195</v>
      </c>
      <c r="D673" s="80">
        <v>100607808</v>
      </c>
      <c r="E673" s="80">
        <v>6036469</v>
      </c>
      <c r="F673" s="81">
        <v>7.7983896798765459E-3</v>
      </c>
    </row>
    <row r="674" spans="1:6" x14ac:dyDescent="0.2">
      <c r="A674" s="66" t="s">
        <v>449</v>
      </c>
      <c r="B674" s="66" t="s">
        <v>3</v>
      </c>
      <c r="C674" s="79">
        <v>260</v>
      </c>
      <c r="D674" s="80">
        <v>44378752</v>
      </c>
      <c r="E674" s="80">
        <v>2662725</v>
      </c>
      <c r="F674" s="81">
        <v>3.4399194562830153E-3</v>
      </c>
    </row>
    <row r="675" spans="1:6" x14ac:dyDescent="0.2">
      <c r="A675" s="66" t="s">
        <v>449</v>
      </c>
      <c r="B675" s="66" t="s">
        <v>2</v>
      </c>
      <c r="C675" s="79">
        <v>193</v>
      </c>
      <c r="D675" s="80">
        <v>85516696</v>
      </c>
      <c r="E675" s="80">
        <v>5131002</v>
      </c>
      <c r="F675" s="81">
        <v>6.6286355556909047E-3</v>
      </c>
    </row>
    <row r="676" spans="1:6" x14ac:dyDescent="0.2">
      <c r="A676" s="66" t="s">
        <v>449</v>
      </c>
      <c r="B676" s="66" t="s">
        <v>6</v>
      </c>
      <c r="C676" s="79">
        <v>157</v>
      </c>
      <c r="D676" s="80">
        <v>24941070</v>
      </c>
      <c r="E676" s="80">
        <v>1496464</v>
      </c>
      <c r="F676" s="81">
        <v>1.9332509475169632E-3</v>
      </c>
    </row>
    <row r="677" spans="1:6" x14ac:dyDescent="0.2">
      <c r="A677" s="66" t="s">
        <v>449</v>
      </c>
      <c r="B677" s="66" t="s">
        <v>10</v>
      </c>
      <c r="C677" s="79">
        <v>1260</v>
      </c>
      <c r="D677" s="80">
        <v>46787339</v>
      </c>
      <c r="E677" s="80">
        <v>2807213</v>
      </c>
      <c r="F677" s="81">
        <v>3.6265805205684446E-3</v>
      </c>
    </row>
    <row r="678" spans="1:6" x14ac:dyDescent="0.2">
      <c r="A678" s="66" t="s">
        <v>449</v>
      </c>
      <c r="B678" s="66" t="s">
        <v>4</v>
      </c>
      <c r="C678" s="79">
        <v>246</v>
      </c>
      <c r="D678" s="80">
        <v>23704458</v>
      </c>
      <c r="E678" s="80">
        <v>1422268</v>
      </c>
      <c r="F678" s="81">
        <v>1.8373986668727455E-3</v>
      </c>
    </row>
    <row r="679" spans="1:6" x14ac:dyDescent="0.2">
      <c r="A679" s="66" t="s">
        <v>449</v>
      </c>
      <c r="B679" s="66" t="s">
        <v>812</v>
      </c>
      <c r="C679" s="79">
        <v>2753</v>
      </c>
      <c r="D679" s="80">
        <v>80666398</v>
      </c>
      <c r="E679" s="80">
        <v>4684861</v>
      </c>
      <c r="F679" s="81">
        <v>6.0522752082477543E-3</v>
      </c>
    </row>
    <row r="680" spans="1:6" x14ac:dyDescent="0.2">
      <c r="A680" s="66" t="s">
        <v>449</v>
      </c>
      <c r="B680" s="66" t="s">
        <v>8</v>
      </c>
      <c r="C680" s="79">
        <v>1100</v>
      </c>
      <c r="D680" s="80">
        <v>83528574</v>
      </c>
      <c r="E680" s="80">
        <v>5011714</v>
      </c>
      <c r="F680" s="81">
        <v>6.4745298511584845E-3</v>
      </c>
    </row>
    <row r="681" spans="1:6" x14ac:dyDescent="0.2">
      <c r="A681" s="66" t="s">
        <v>449</v>
      </c>
      <c r="B681" s="66" t="s">
        <v>813</v>
      </c>
      <c r="C681" s="79">
        <v>171</v>
      </c>
      <c r="D681" s="80">
        <v>22351831</v>
      </c>
      <c r="E681" s="80">
        <v>1323746</v>
      </c>
      <c r="F681" s="81">
        <v>1.7101201290320315E-3</v>
      </c>
    </row>
    <row r="682" spans="1:6" x14ac:dyDescent="0.2">
      <c r="A682" s="66" t="s">
        <v>449</v>
      </c>
      <c r="B682" s="66" t="s">
        <v>25</v>
      </c>
      <c r="C682" s="79">
        <v>297</v>
      </c>
      <c r="D682" s="80">
        <v>36487598</v>
      </c>
      <c r="E682" s="80">
        <v>2189256</v>
      </c>
      <c r="F682" s="81">
        <v>2.8282546298188244E-3</v>
      </c>
    </row>
    <row r="683" spans="1:6" x14ac:dyDescent="0.2">
      <c r="A683" s="66" t="s">
        <v>449</v>
      </c>
      <c r="B683" s="66" t="s">
        <v>52</v>
      </c>
      <c r="C683" s="79">
        <v>8039</v>
      </c>
      <c r="D683" s="80">
        <v>613666143</v>
      </c>
      <c r="E683" s="80">
        <v>36647455</v>
      </c>
      <c r="F683" s="81">
        <v>4.7344090537985058E-2</v>
      </c>
    </row>
    <row r="684" spans="1:6" x14ac:dyDescent="0.2">
      <c r="A684" s="66" t="s">
        <v>459</v>
      </c>
      <c r="B684" s="66" t="s">
        <v>5</v>
      </c>
      <c r="C684" s="79">
        <v>11</v>
      </c>
      <c r="D684" s="80">
        <v>93859</v>
      </c>
      <c r="E684" s="80">
        <v>5632</v>
      </c>
      <c r="F684" s="81">
        <v>7.2758645289265475E-6</v>
      </c>
    </row>
    <row r="685" spans="1:6" x14ac:dyDescent="0.2">
      <c r="A685" s="66" t="s">
        <v>459</v>
      </c>
      <c r="B685" s="66" t="s">
        <v>1</v>
      </c>
      <c r="C685" s="79">
        <v>23</v>
      </c>
      <c r="D685" s="80">
        <v>960036</v>
      </c>
      <c r="E685" s="80">
        <v>57602</v>
      </c>
      <c r="F685" s="81">
        <v>7.4414834622732061E-5</v>
      </c>
    </row>
    <row r="686" spans="1:6" x14ac:dyDescent="0.2">
      <c r="A686" s="66" t="s">
        <v>459</v>
      </c>
      <c r="B686" s="66" t="s">
        <v>811</v>
      </c>
      <c r="C686" s="79">
        <v>139</v>
      </c>
      <c r="D686" s="80">
        <v>4582260</v>
      </c>
      <c r="E686" s="80">
        <v>274936</v>
      </c>
      <c r="F686" s="81">
        <v>3.551841424227538E-4</v>
      </c>
    </row>
    <row r="687" spans="1:6" x14ac:dyDescent="0.2">
      <c r="A687" s="66" t="s">
        <v>459</v>
      </c>
      <c r="B687" s="66" t="s">
        <v>3</v>
      </c>
      <c r="C687" s="79">
        <v>38</v>
      </c>
      <c r="D687" s="80">
        <v>3385308</v>
      </c>
      <c r="E687" s="80">
        <v>203118</v>
      </c>
      <c r="F687" s="81">
        <v>2.6240395088538749E-4</v>
      </c>
    </row>
    <row r="688" spans="1:6" x14ac:dyDescent="0.2">
      <c r="A688" s="66" t="s">
        <v>459</v>
      </c>
      <c r="B688" s="66" t="s">
        <v>2</v>
      </c>
      <c r="C688" s="79">
        <v>50</v>
      </c>
      <c r="D688" s="80">
        <v>7698913</v>
      </c>
      <c r="E688" s="80">
        <v>461935</v>
      </c>
      <c r="F688" s="81">
        <v>5.9676428998041279E-4</v>
      </c>
    </row>
    <row r="689" spans="1:6" x14ac:dyDescent="0.2">
      <c r="A689" s="66" t="s">
        <v>459</v>
      </c>
      <c r="B689" s="66" t="s">
        <v>6</v>
      </c>
      <c r="C689" s="79">
        <v>22</v>
      </c>
      <c r="D689" s="80">
        <v>2390992</v>
      </c>
      <c r="E689" s="80">
        <v>143460</v>
      </c>
      <c r="F689" s="81">
        <v>1.8533301230820356E-4</v>
      </c>
    </row>
    <row r="690" spans="1:6" x14ac:dyDescent="0.2">
      <c r="A690" s="66" t="s">
        <v>459</v>
      </c>
      <c r="B690" s="66" t="s">
        <v>10</v>
      </c>
      <c r="C690" s="79">
        <v>338</v>
      </c>
      <c r="D690" s="80">
        <v>9762899</v>
      </c>
      <c r="E690" s="80">
        <v>585774</v>
      </c>
      <c r="F690" s="81">
        <v>7.567493374587037E-4</v>
      </c>
    </row>
    <row r="691" spans="1:6" x14ac:dyDescent="0.2">
      <c r="A691" s="66" t="s">
        <v>459</v>
      </c>
      <c r="B691" s="66" t="s">
        <v>4</v>
      </c>
      <c r="C691" s="79">
        <v>66</v>
      </c>
      <c r="D691" s="80">
        <v>3805619</v>
      </c>
      <c r="E691" s="80">
        <v>228337</v>
      </c>
      <c r="F691" s="81">
        <v>2.9498385634614722E-4</v>
      </c>
    </row>
    <row r="692" spans="1:6" x14ac:dyDescent="0.2">
      <c r="A692" s="66" t="s">
        <v>459</v>
      </c>
      <c r="B692" s="66" t="s">
        <v>812</v>
      </c>
      <c r="C692" s="79">
        <v>514</v>
      </c>
      <c r="D692" s="80">
        <v>6582395</v>
      </c>
      <c r="E692" s="80">
        <v>391732</v>
      </c>
      <c r="F692" s="81">
        <v>5.0607048360182076E-4</v>
      </c>
    </row>
    <row r="693" spans="1:6" x14ac:dyDescent="0.2">
      <c r="A693" s="66" t="s">
        <v>459</v>
      </c>
      <c r="B693" s="66" t="s">
        <v>8</v>
      </c>
      <c r="C693" s="79">
        <v>163</v>
      </c>
      <c r="D693" s="80">
        <v>1762138</v>
      </c>
      <c r="E693" s="80">
        <v>105728</v>
      </c>
      <c r="F693" s="81">
        <v>1.3658782047484838E-4</v>
      </c>
    </row>
    <row r="694" spans="1:6" x14ac:dyDescent="0.2">
      <c r="A694" s="66" t="s">
        <v>459</v>
      </c>
      <c r="B694" s="66" t="s">
        <v>813</v>
      </c>
      <c r="C694" s="79">
        <v>94</v>
      </c>
      <c r="D694" s="80">
        <v>5808848</v>
      </c>
      <c r="E694" s="80">
        <v>348531</v>
      </c>
      <c r="F694" s="81">
        <v>4.5026000357444929E-4</v>
      </c>
    </row>
    <row r="695" spans="1:6" x14ac:dyDescent="0.2">
      <c r="A695" s="66" t="s">
        <v>459</v>
      </c>
      <c r="B695" s="66" t="s">
        <v>25</v>
      </c>
      <c r="C695" s="79">
        <v>110</v>
      </c>
      <c r="D695" s="80">
        <v>7297162</v>
      </c>
      <c r="E695" s="80">
        <v>437830</v>
      </c>
      <c r="F695" s="81">
        <v>5.6562353812143295E-4</v>
      </c>
    </row>
    <row r="696" spans="1:6" x14ac:dyDescent="0.2">
      <c r="A696" s="66" t="s">
        <v>459</v>
      </c>
      <c r="B696" s="66" t="s">
        <v>52</v>
      </c>
      <c r="C696" s="79">
        <v>1568</v>
      </c>
      <c r="D696" s="80">
        <v>54130428</v>
      </c>
      <c r="E696" s="80">
        <v>3244614</v>
      </c>
      <c r="F696" s="81">
        <v>4.1916498424464628E-3</v>
      </c>
    </row>
    <row r="697" spans="1:6" x14ac:dyDescent="0.2">
      <c r="A697" s="66" t="s">
        <v>466</v>
      </c>
      <c r="B697" s="66" t="s">
        <v>5</v>
      </c>
      <c r="C697" s="79" t="s">
        <v>810</v>
      </c>
      <c r="D697" s="80" t="s">
        <v>810</v>
      </c>
      <c r="E697" s="80" t="s">
        <v>810</v>
      </c>
      <c r="F697" s="81" t="s">
        <v>810</v>
      </c>
    </row>
    <row r="698" spans="1:6" x14ac:dyDescent="0.2">
      <c r="A698" s="66" t="s">
        <v>466</v>
      </c>
      <c r="B698" s="66" t="s">
        <v>1</v>
      </c>
      <c r="C698" s="79">
        <v>19</v>
      </c>
      <c r="D698" s="80">
        <v>1036434</v>
      </c>
      <c r="E698" s="80">
        <v>62186</v>
      </c>
      <c r="F698" s="81">
        <v>8.0336809587327107E-5</v>
      </c>
    </row>
    <row r="699" spans="1:6" x14ac:dyDescent="0.2">
      <c r="A699" s="66" t="s">
        <v>466</v>
      </c>
      <c r="B699" s="66" t="s">
        <v>811</v>
      </c>
      <c r="C699" s="79">
        <v>56</v>
      </c>
      <c r="D699" s="80">
        <v>1323263</v>
      </c>
      <c r="E699" s="80">
        <v>79396</v>
      </c>
      <c r="F699" s="81">
        <v>1.0257005329166409E-4</v>
      </c>
    </row>
    <row r="700" spans="1:6" x14ac:dyDescent="0.2">
      <c r="A700" s="66" t="s">
        <v>466</v>
      </c>
      <c r="B700" s="66" t="s">
        <v>3</v>
      </c>
      <c r="C700" s="79">
        <v>25</v>
      </c>
      <c r="D700" s="80">
        <v>1108790</v>
      </c>
      <c r="E700" s="80">
        <v>66527</v>
      </c>
      <c r="F700" s="81">
        <v>8.5944857868589563E-5</v>
      </c>
    </row>
    <row r="701" spans="1:6" x14ac:dyDescent="0.2">
      <c r="A701" s="66" t="s">
        <v>466</v>
      </c>
      <c r="B701" s="66" t="s">
        <v>2</v>
      </c>
      <c r="C701" s="79">
        <v>37</v>
      </c>
      <c r="D701" s="80">
        <v>1277919</v>
      </c>
      <c r="E701" s="80">
        <v>76675</v>
      </c>
      <c r="F701" s="81">
        <v>9.9054849565952246E-5</v>
      </c>
    </row>
    <row r="702" spans="1:6" x14ac:dyDescent="0.2">
      <c r="A702" s="66" t="s">
        <v>466</v>
      </c>
      <c r="B702" s="66" t="s">
        <v>6</v>
      </c>
      <c r="C702" s="79" t="s">
        <v>810</v>
      </c>
      <c r="D702" s="80" t="s">
        <v>810</v>
      </c>
      <c r="E702" s="80" t="s">
        <v>810</v>
      </c>
      <c r="F702" s="81" t="s">
        <v>810</v>
      </c>
    </row>
    <row r="703" spans="1:6" x14ac:dyDescent="0.2">
      <c r="A703" s="66" t="s">
        <v>466</v>
      </c>
      <c r="B703" s="66" t="s">
        <v>10</v>
      </c>
      <c r="C703" s="79">
        <v>188</v>
      </c>
      <c r="D703" s="80">
        <v>3204612</v>
      </c>
      <c r="E703" s="80">
        <v>192277</v>
      </c>
      <c r="F703" s="81">
        <v>2.4839868679481708E-4</v>
      </c>
    </row>
    <row r="704" spans="1:6" x14ac:dyDescent="0.2">
      <c r="A704" s="66" t="s">
        <v>466</v>
      </c>
      <c r="B704" s="66" t="s">
        <v>4</v>
      </c>
      <c r="C704" s="79">
        <v>20</v>
      </c>
      <c r="D704" s="80">
        <v>612386</v>
      </c>
      <c r="E704" s="80">
        <v>36743</v>
      </c>
      <c r="F704" s="81">
        <v>4.7467523150985109E-5</v>
      </c>
    </row>
    <row r="705" spans="1:6" x14ac:dyDescent="0.2">
      <c r="A705" s="66" t="s">
        <v>466</v>
      </c>
      <c r="B705" s="66" t="s">
        <v>812</v>
      </c>
      <c r="C705" s="79">
        <v>235</v>
      </c>
      <c r="D705" s="80">
        <v>2699353</v>
      </c>
      <c r="E705" s="80">
        <v>161825</v>
      </c>
      <c r="F705" s="81">
        <v>2.0905837666788683E-4</v>
      </c>
    </row>
    <row r="706" spans="1:6" x14ac:dyDescent="0.2">
      <c r="A706" s="66" t="s">
        <v>466</v>
      </c>
      <c r="B706" s="66" t="s">
        <v>8</v>
      </c>
      <c r="C706" s="79">
        <v>84</v>
      </c>
      <c r="D706" s="80">
        <v>1452272</v>
      </c>
      <c r="E706" s="80">
        <v>87136</v>
      </c>
      <c r="F706" s="81">
        <v>1.1256919950151698E-4</v>
      </c>
    </row>
    <row r="707" spans="1:6" x14ac:dyDescent="0.2">
      <c r="A707" s="66" t="s">
        <v>466</v>
      </c>
      <c r="B707" s="66" t="s">
        <v>813</v>
      </c>
      <c r="C707" s="79">
        <v>43</v>
      </c>
      <c r="D707" s="80">
        <v>763279</v>
      </c>
      <c r="E707" s="80">
        <v>45797</v>
      </c>
      <c r="F707" s="81">
        <v>5.9164198833673489E-5</v>
      </c>
    </row>
    <row r="708" spans="1:6" x14ac:dyDescent="0.2">
      <c r="A708" s="66" t="s">
        <v>466</v>
      </c>
      <c r="B708" s="66" t="s">
        <v>25</v>
      </c>
      <c r="C708" s="79">
        <v>61</v>
      </c>
      <c r="D708" s="80">
        <v>3354857</v>
      </c>
      <c r="E708" s="80">
        <v>201291</v>
      </c>
      <c r="F708" s="81">
        <v>2.6004368730329431E-4</v>
      </c>
    </row>
    <row r="709" spans="1:6" x14ac:dyDescent="0.2">
      <c r="A709" s="66" t="s">
        <v>466</v>
      </c>
      <c r="B709" s="66" t="s">
        <v>52</v>
      </c>
      <c r="C709" s="79">
        <v>788</v>
      </c>
      <c r="D709" s="80">
        <v>16899488</v>
      </c>
      <c r="E709" s="80">
        <v>1013834</v>
      </c>
      <c r="F709" s="81">
        <v>1.3097512142790692E-3</v>
      </c>
    </row>
    <row r="710" spans="1:6" x14ac:dyDescent="0.2">
      <c r="A710" s="66" t="s">
        <v>475</v>
      </c>
      <c r="B710" s="66" t="s">
        <v>5</v>
      </c>
      <c r="C710" s="79">
        <v>25</v>
      </c>
      <c r="D710" s="80">
        <v>517706</v>
      </c>
      <c r="E710" s="80">
        <v>31062</v>
      </c>
      <c r="F710" s="81">
        <v>4.0128356533649933E-5</v>
      </c>
    </row>
    <row r="711" spans="1:6" x14ac:dyDescent="0.2">
      <c r="A711" s="66" t="s">
        <v>475</v>
      </c>
      <c r="B711" s="66" t="s">
        <v>1</v>
      </c>
      <c r="C711" s="79">
        <v>39</v>
      </c>
      <c r="D711" s="80">
        <v>563999</v>
      </c>
      <c r="E711" s="80">
        <v>33840</v>
      </c>
      <c r="F711" s="81">
        <v>4.3717197382612637E-5</v>
      </c>
    </row>
    <row r="712" spans="1:6" x14ac:dyDescent="0.2">
      <c r="A712" s="66" t="s">
        <v>475</v>
      </c>
      <c r="B712" s="66" t="s">
        <v>811</v>
      </c>
      <c r="C712" s="79">
        <v>114</v>
      </c>
      <c r="D712" s="80">
        <v>3850581</v>
      </c>
      <c r="E712" s="80">
        <v>231035</v>
      </c>
      <c r="F712" s="81">
        <v>2.9846934684668765E-4</v>
      </c>
    </row>
    <row r="713" spans="1:6" x14ac:dyDescent="0.2">
      <c r="A713" s="66" t="s">
        <v>475</v>
      </c>
      <c r="B713" s="66" t="s">
        <v>3</v>
      </c>
      <c r="C713" s="79">
        <v>51</v>
      </c>
      <c r="D713" s="80">
        <v>5436207</v>
      </c>
      <c r="E713" s="80">
        <v>326172</v>
      </c>
      <c r="F713" s="81">
        <v>4.2137487306978511E-4</v>
      </c>
    </row>
    <row r="714" spans="1:6" x14ac:dyDescent="0.2">
      <c r="A714" s="66" t="s">
        <v>475</v>
      </c>
      <c r="B714" s="66" t="s">
        <v>2</v>
      </c>
      <c r="C714" s="79">
        <v>23</v>
      </c>
      <c r="D714" s="80">
        <v>1224627</v>
      </c>
      <c r="E714" s="80">
        <v>73478</v>
      </c>
      <c r="F714" s="81">
        <v>9.4924711267127987E-5</v>
      </c>
    </row>
    <row r="715" spans="1:6" x14ac:dyDescent="0.2">
      <c r="A715" s="66" t="s">
        <v>475</v>
      </c>
      <c r="B715" s="66" t="s">
        <v>6</v>
      </c>
      <c r="C715" s="79">
        <v>26</v>
      </c>
      <c r="D715" s="80">
        <v>1438635</v>
      </c>
      <c r="E715" s="80">
        <v>86318</v>
      </c>
      <c r="F715" s="81">
        <v>1.1151244218889945E-4</v>
      </c>
    </row>
    <row r="716" spans="1:6" x14ac:dyDescent="0.2">
      <c r="A716" s="66" t="s">
        <v>475</v>
      </c>
      <c r="B716" s="66" t="s">
        <v>10</v>
      </c>
      <c r="C716" s="79">
        <v>325</v>
      </c>
      <c r="D716" s="80">
        <v>7150260</v>
      </c>
      <c r="E716" s="80">
        <v>429016</v>
      </c>
      <c r="F716" s="81">
        <v>5.5423691348401136E-4</v>
      </c>
    </row>
    <row r="717" spans="1:6" x14ac:dyDescent="0.2">
      <c r="A717" s="66" t="s">
        <v>475</v>
      </c>
      <c r="B717" s="66" t="s">
        <v>4</v>
      </c>
      <c r="C717" s="79">
        <v>63</v>
      </c>
      <c r="D717" s="80">
        <v>4609838</v>
      </c>
      <c r="E717" s="80">
        <v>276590</v>
      </c>
      <c r="F717" s="81">
        <v>3.5732091087638381E-4</v>
      </c>
    </row>
    <row r="718" spans="1:6" x14ac:dyDescent="0.2">
      <c r="A718" s="66" t="s">
        <v>475</v>
      </c>
      <c r="B718" s="66" t="s">
        <v>812</v>
      </c>
      <c r="C718" s="79">
        <v>450</v>
      </c>
      <c r="D718" s="80">
        <v>5762035</v>
      </c>
      <c r="E718" s="80">
        <v>343855</v>
      </c>
      <c r="F718" s="81">
        <v>4.4421917570916866E-4</v>
      </c>
    </row>
    <row r="719" spans="1:6" x14ac:dyDescent="0.2">
      <c r="A719" s="66" t="s">
        <v>475</v>
      </c>
      <c r="B719" s="66" t="s">
        <v>8</v>
      </c>
      <c r="C719" s="79">
        <v>157</v>
      </c>
      <c r="D719" s="80">
        <v>4278406</v>
      </c>
      <c r="E719" s="80">
        <v>256601</v>
      </c>
      <c r="F719" s="81">
        <v>3.314975344437289E-4</v>
      </c>
    </row>
    <row r="720" spans="1:6" x14ac:dyDescent="0.2">
      <c r="A720" s="66" t="s">
        <v>475</v>
      </c>
      <c r="B720" s="66" t="s">
        <v>813</v>
      </c>
      <c r="C720" s="79">
        <v>108</v>
      </c>
      <c r="D720" s="80">
        <v>3829272</v>
      </c>
      <c r="E720" s="80">
        <v>229756</v>
      </c>
      <c r="F720" s="81">
        <v>2.9681703315128689E-4</v>
      </c>
    </row>
    <row r="721" spans="1:6" x14ac:dyDescent="0.2">
      <c r="A721" s="66" t="s">
        <v>475</v>
      </c>
      <c r="B721" s="66" t="s">
        <v>25</v>
      </c>
      <c r="C721" s="79">
        <v>130</v>
      </c>
      <c r="D721" s="80">
        <v>12130730</v>
      </c>
      <c r="E721" s="80">
        <v>727844</v>
      </c>
      <c r="F721" s="81">
        <v>9.4028663746307064E-4</v>
      </c>
    </row>
    <row r="722" spans="1:6" x14ac:dyDescent="0.2">
      <c r="A722" s="66" t="s">
        <v>475</v>
      </c>
      <c r="B722" s="66" t="s">
        <v>52</v>
      </c>
      <c r="C722" s="79">
        <v>1511</v>
      </c>
      <c r="D722" s="80">
        <v>50792296</v>
      </c>
      <c r="E722" s="80">
        <v>3045568</v>
      </c>
      <c r="F722" s="81">
        <v>3.9345064242957686E-3</v>
      </c>
    </row>
    <row r="723" spans="1:6" x14ac:dyDescent="0.2">
      <c r="A723" s="66" t="s">
        <v>487</v>
      </c>
      <c r="B723" s="66" t="s">
        <v>5</v>
      </c>
      <c r="C723" s="79">
        <v>37</v>
      </c>
      <c r="D723" s="80">
        <v>400129</v>
      </c>
      <c r="E723" s="80">
        <v>24008</v>
      </c>
      <c r="F723" s="81">
        <v>3.1015439561517854E-5</v>
      </c>
    </row>
    <row r="724" spans="1:6" x14ac:dyDescent="0.2">
      <c r="A724" s="66" t="s">
        <v>487</v>
      </c>
      <c r="B724" s="66" t="s">
        <v>1</v>
      </c>
      <c r="C724" s="79">
        <v>38</v>
      </c>
      <c r="D724" s="80">
        <v>6891125</v>
      </c>
      <c r="E724" s="80">
        <v>413467</v>
      </c>
      <c r="F724" s="81">
        <v>5.3414948138879139E-4</v>
      </c>
    </row>
    <row r="725" spans="1:6" x14ac:dyDescent="0.2">
      <c r="A725" s="66" t="s">
        <v>487</v>
      </c>
      <c r="B725" s="66" t="s">
        <v>811</v>
      </c>
      <c r="C725" s="79">
        <v>275</v>
      </c>
      <c r="D725" s="80">
        <v>12146823</v>
      </c>
      <c r="E725" s="80">
        <v>728398</v>
      </c>
      <c r="F725" s="81">
        <v>9.4100233862589482E-4</v>
      </c>
    </row>
    <row r="726" spans="1:6" x14ac:dyDescent="0.2">
      <c r="A726" s="66" t="s">
        <v>487</v>
      </c>
      <c r="B726" s="66" t="s">
        <v>3</v>
      </c>
      <c r="C726" s="79">
        <v>67</v>
      </c>
      <c r="D726" s="80">
        <v>7198106</v>
      </c>
      <c r="E726" s="80">
        <v>431886</v>
      </c>
      <c r="F726" s="81">
        <v>5.5794460723365962E-4</v>
      </c>
    </row>
    <row r="727" spans="1:6" x14ac:dyDescent="0.2">
      <c r="A727" s="66" t="s">
        <v>487</v>
      </c>
      <c r="B727" s="66" t="s">
        <v>2</v>
      </c>
      <c r="C727" s="79">
        <v>62</v>
      </c>
      <c r="D727" s="80">
        <v>18339373</v>
      </c>
      <c r="E727" s="80">
        <v>1100362</v>
      </c>
      <c r="F727" s="81">
        <v>1.4215349511325769E-3</v>
      </c>
    </row>
    <row r="728" spans="1:6" x14ac:dyDescent="0.2">
      <c r="A728" s="66" t="s">
        <v>487</v>
      </c>
      <c r="B728" s="66" t="s">
        <v>6</v>
      </c>
      <c r="C728" s="79">
        <v>22</v>
      </c>
      <c r="D728" s="80">
        <v>859230</v>
      </c>
      <c r="E728" s="80">
        <v>51554</v>
      </c>
      <c r="F728" s="81">
        <v>6.6601548282009808E-5</v>
      </c>
    </row>
    <row r="729" spans="1:6" x14ac:dyDescent="0.2">
      <c r="A729" s="66" t="s">
        <v>487</v>
      </c>
      <c r="B729" s="66" t="s">
        <v>10</v>
      </c>
      <c r="C729" s="79">
        <v>421</v>
      </c>
      <c r="D729" s="80">
        <v>26987384</v>
      </c>
      <c r="E729" s="80">
        <v>1619243</v>
      </c>
      <c r="F729" s="81">
        <v>2.0918666028786593E-3</v>
      </c>
    </row>
    <row r="730" spans="1:6" x14ac:dyDescent="0.2">
      <c r="A730" s="66" t="s">
        <v>487</v>
      </c>
      <c r="B730" s="66" t="s">
        <v>4</v>
      </c>
      <c r="C730" s="79">
        <v>82</v>
      </c>
      <c r="D730" s="80">
        <v>6305518</v>
      </c>
      <c r="E730" s="80">
        <v>378331</v>
      </c>
      <c r="F730" s="81">
        <v>4.8875800836173822E-4</v>
      </c>
    </row>
    <row r="731" spans="1:6" x14ac:dyDescent="0.2">
      <c r="A731" s="66" t="s">
        <v>487</v>
      </c>
      <c r="B731" s="66" t="s">
        <v>812</v>
      </c>
      <c r="C731" s="79">
        <v>791</v>
      </c>
      <c r="D731" s="80">
        <v>12377230</v>
      </c>
      <c r="E731" s="80">
        <v>731575</v>
      </c>
      <c r="F731" s="81">
        <v>9.4510663933761348E-4</v>
      </c>
    </row>
    <row r="732" spans="1:6" x14ac:dyDescent="0.2">
      <c r="A732" s="66" t="s">
        <v>487</v>
      </c>
      <c r="B732" s="66" t="s">
        <v>8</v>
      </c>
      <c r="C732" s="79">
        <v>255</v>
      </c>
      <c r="D732" s="80">
        <v>7872165</v>
      </c>
      <c r="E732" s="80">
        <v>472326</v>
      </c>
      <c r="F732" s="81">
        <v>6.10188208361108E-4</v>
      </c>
    </row>
    <row r="733" spans="1:6" x14ac:dyDescent="0.2">
      <c r="A733" s="66" t="s">
        <v>487</v>
      </c>
      <c r="B733" s="66" t="s">
        <v>813</v>
      </c>
      <c r="C733" s="79">
        <v>82</v>
      </c>
      <c r="D733" s="80">
        <v>3778936</v>
      </c>
      <c r="E733" s="80">
        <v>226736</v>
      </c>
      <c r="F733" s="81">
        <v>2.929155574983469E-4</v>
      </c>
    </row>
    <row r="734" spans="1:6" x14ac:dyDescent="0.2">
      <c r="A734" s="66" t="s">
        <v>487</v>
      </c>
      <c r="B734" s="66" t="s">
        <v>25</v>
      </c>
      <c r="C734" s="79">
        <v>134</v>
      </c>
      <c r="D734" s="80">
        <v>8307480</v>
      </c>
      <c r="E734" s="80">
        <v>498449</v>
      </c>
      <c r="F734" s="81">
        <v>6.4393597275903922E-4</v>
      </c>
    </row>
    <row r="735" spans="1:6" x14ac:dyDescent="0.2">
      <c r="A735" s="66" t="s">
        <v>487</v>
      </c>
      <c r="B735" s="66" t="s">
        <v>52</v>
      </c>
      <c r="C735" s="79">
        <v>2266</v>
      </c>
      <c r="D735" s="80">
        <v>111463501</v>
      </c>
      <c r="E735" s="80">
        <v>6676336</v>
      </c>
      <c r="F735" s="81">
        <v>8.6250206473003112E-3</v>
      </c>
    </row>
    <row r="736" spans="1:6" x14ac:dyDescent="0.2">
      <c r="A736" s="66" t="s">
        <v>493</v>
      </c>
      <c r="B736" s="66" t="s">
        <v>5</v>
      </c>
      <c r="C736" s="79">
        <v>269</v>
      </c>
      <c r="D736" s="80">
        <v>15978807</v>
      </c>
      <c r="E736" s="80">
        <v>958728</v>
      </c>
      <c r="F736" s="81">
        <v>1.2385609105271113E-3</v>
      </c>
    </row>
    <row r="737" spans="1:6" x14ac:dyDescent="0.2">
      <c r="A737" s="66" t="s">
        <v>493</v>
      </c>
      <c r="B737" s="66" t="s">
        <v>1</v>
      </c>
      <c r="C737" s="79">
        <v>200</v>
      </c>
      <c r="D737" s="80">
        <v>84400234</v>
      </c>
      <c r="E737" s="80">
        <v>5064014</v>
      </c>
      <c r="F737" s="81">
        <v>6.5420951414395315E-3</v>
      </c>
    </row>
    <row r="738" spans="1:6" x14ac:dyDescent="0.2">
      <c r="A738" s="66" t="s">
        <v>493</v>
      </c>
      <c r="B738" s="66" t="s">
        <v>811</v>
      </c>
      <c r="C738" s="79">
        <v>1694</v>
      </c>
      <c r="D738" s="80">
        <v>107683625</v>
      </c>
      <c r="E738" s="80">
        <v>6461018</v>
      </c>
      <c r="F738" s="81">
        <v>8.3468557682805297E-3</v>
      </c>
    </row>
    <row r="739" spans="1:6" x14ac:dyDescent="0.2">
      <c r="A739" s="66" t="s">
        <v>493</v>
      </c>
      <c r="B739" s="66" t="s">
        <v>3</v>
      </c>
      <c r="C739" s="79">
        <v>359</v>
      </c>
      <c r="D739" s="80">
        <v>72344019</v>
      </c>
      <c r="E739" s="80">
        <v>4340641</v>
      </c>
      <c r="F739" s="81">
        <v>5.6075844965739093E-3</v>
      </c>
    </row>
    <row r="740" spans="1:6" x14ac:dyDescent="0.2">
      <c r="A740" s="66" t="s">
        <v>493</v>
      </c>
      <c r="B740" s="66" t="s">
        <v>2</v>
      </c>
      <c r="C740" s="79">
        <v>334</v>
      </c>
      <c r="D740" s="80">
        <v>106545327</v>
      </c>
      <c r="E740" s="80">
        <v>6392720</v>
      </c>
      <c r="F740" s="81">
        <v>8.2586229920737428E-3</v>
      </c>
    </row>
    <row r="741" spans="1:6" x14ac:dyDescent="0.2">
      <c r="A741" s="66" t="s">
        <v>493</v>
      </c>
      <c r="B741" s="66" t="s">
        <v>6</v>
      </c>
      <c r="C741" s="79">
        <v>229</v>
      </c>
      <c r="D741" s="80">
        <v>28570489</v>
      </c>
      <c r="E741" s="80">
        <v>1714229</v>
      </c>
      <c r="F741" s="81">
        <v>2.2145770553191097E-3</v>
      </c>
    </row>
    <row r="742" spans="1:6" x14ac:dyDescent="0.2">
      <c r="A742" s="66" t="s">
        <v>493</v>
      </c>
      <c r="B742" s="66" t="s">
        <v>10</v>
      </c>
      <c r="C742" s="79">
        <v>2336</v>
      </c>
      <c r="D742" s="80">
        <v>116813200</v>
      </c>
      <c r="E742" s="80">
        <v>7008792</v>
      </c>
      <c r="F742" s="81">
        <v>9.0545136902386632E-3</v>
      </c>
    </row>
    <row r="743" spans="1:6" x14ac:dyDescent="0.2">
      <c r="A743" s="66" t="s">
        <v>493</v>
      </c>
      <c r="B743" s="66" t="s">
        <v>4</v>
      </c>
      <c r="C743" s="79">
        <v>426</v>
      </c>
      <c r="D743" s="80">
        <v>53226346</v>
      </c>
      <c r="E743" s="80">
        <v>3193581</v>
      </c>
      <c r="F743" s="81">
        <v>4.1257213633085531E-3</v>
      </c>
    </row>
    <row r="744" spans="1:6" x14ac:dyDescent="0.2">
      <c r="A744" s="66" t="s">
        <v>493</v>
      </c>
      <c r="B744" s="66" t="s">
        <v>812</v>
      </c>
      <c r="C744" s="79">
        <v>5018</v>
      </c>
      <c r="D744" s="80">
        <v>145986339</v>
      </c>
      <c r="E744" s="80">
        <v>8681280</v>
      </c>
      <c r="F744" s="81">
        <v>1.1215166409389108E-2</v>
      </c>
    </row>
    <row r="745" spans="1:6" x14ac:dyDescent="0.2">
      <c r="A745" s="66" t="s">
        <v>493</v>
      </c>
      <c r="B745" s="66" t="s">
        <v>8</v>
      </c>
      <c r="C745" s="79">
        <v>1643</v>
      </c>
      <c r="D745" s="80">
        <v>70273969</v>
      </c>
      <c r="E745" s="80">
        <v>4216438</v>
      </c>
      <c r="F745" s="81">
        <v>5.4471292050102971E-3</v>
      </c>
    </row>
    <row r="746" spans="1:6" x14ac:dyDescent="0.2">
      <c r="A746" s="66" t="s">
        <v>493</v>
      </c>
      <c r="B746" s="66" t="s">
        <v>813</v>
      </c>
      <c r="C746" s="79">
        <v>443</v>
      </c>
      <c r="D746" s="80">
        <v>323251585</v>
      </c>
      <c r="E746" s="80">
        <v>19374080</v>
      </c>
      <c r="F746" s="81">
        <v>2.5028973979507322E-2</v>
      </c>
    </row>
    <row r="747" spans="1:6" x14ac:dyDescent="0.2">
      <c r="A747" s="66" t="s">
        <v>493</v>
      </c>
      <c r="B747" s="66" t="s">
        <v>25</v>
      </c>
      <c r="C747" s="79">
        <v>828</v>
      </c>
      <c r="D747" s="80">
        <v>143073729</v>
      </c>
      <c r="E747" s="80">
        <v>8584424</v>
      </c>
      <c r="F747" s="81">
        <v>1.1090040142554288E-2</v>
      </c>
    </row>
    <row r="748" spans="1:6" x14ac:dyDescent="0.2">
      <c r="A748" s="66" t="s">
        <v>493</v>
      </c>
      <c r="B748" s="66" t="s">
        <v>52</v>
      </c>
      <c r="C748" s="79">
        <v>13779</v>
      </c>
      <c r="D748" s="80">
        <v>1268147669</v>
      </c>
      <c r="E748" s="80">
        <v>75989946</v>
      </c>
      <c r="F748" s="81">
        <v>9.8169842446101524E-2</v>
      </c>
    </row>
    <row r="749" spans="1:6" x14ac:dyDescent="0.2">
      <c r="A749" s="66" t="s">
        <v>509</v>
      </c>
      <c r="B749" s="66" t="s">
        <v>5</v>
      </c>
      <c r="C749" s="79" t="s">
        <v>810</v>
      </c>
      <c r="D749" s="80" t="s">
        <v>810</v>
      </c>
      <c r="E749" s="80" t="s">
        <v>810</v>
      </c>
      <c r="F749" s="81" t="s">
        <v>810</v>
      </c>
    </row>
    <row r="750" spans="1:6" x14ac:dyDescent="0.2">
      <c r="A750" s="66" t="s">
        <v>509</v>
      </c>
      <c r="B750" s="66" t="s">
        <v>1</v>
      </c>
      <c r="C750" s="79" t="s">
        <v>810</v>
      </c>
      <c r="D750" s="80" t="s">
        <v>810</v>
      </c>
      <c r="E750" s="80" t="s">
        <v>810</v>
      </c>
      <c r="F750" s="81" t="s">
        <v>810</v>
      </c>
    </row>
    <row r="751" spans="1:6" x14ac:dyDescent="0.2">
      <c r="A751" s="66" t="s">
        <v>509</v>
      </c>
      <c r="B751" s="66" t="s">
        <v>811</v>
      </c>
      <c r="C751" s="79">
        <v>75</v>
      </c>
      <c r="D751" s="80">
        <v>983353</v>
      </c>
      <c r="E751" s="80">
        <v>59001</v>
      </c>
      <c r="F751" s="81">
        <v>7.6222173840766194E-5</v>
      </c>
    </row>
    <row r="752" spans="1:6" x14ac:dyDescent="0.2">
      <c r="A752" s="66" t="s">
        <v>509</v>
      </c>
      <c r="B752" s="66" t="s">
        <v>3</v>
      </c>
      <c r="C752" s="79">
        <v>32</v>
      </c>
      <c r="D752" s="80">
        <v>726821</v>
      </c>
      <c r="E752" s="80">
        <v>43609</v>
      </c>
      <c r="F752" s="81">
        <v>5.6337566804324897E-5</v>
      </c>
    </row>
    <row r="753" spans="1:6" x14ac:dyDescent="0.2">
      <c r="A753" s="66" t="s">
        <v>509</v>
      </c>
      <c r="B753" s="66" t="s">
        <v>2</v>
      </c>
      <c r="C753" s="79">
        <v>36</v>
      </c>
      <c r="D753" s="80">
        <v>1221582</v>
      </c>
      <c r="E753" s="80">
        <v>73295</v>
      </c>
      <c r="F753" s="81">
        <v>9.4688297345112086E-5</v>
      </c>
    </row>
    <row r="754" spans="1:6" x14ac:dyDescent="0.2">
      <c r="A754" s="66" t="s">
        <v>509</v>
      </c>
      <c r="B754" s="66" t="s">
        <v>6</v>
      </c>
      <c r="C754" s="79" t="s">
        <v>810</v>
      </c>
      <c r="D754" s="80" t="s">
        <v>810</v>
      </c>
      <c r="E754" s="80" t="s">
        <v>810</v>
      </c>
      <c r="F754" s="81" t="s">
        <v>810</v>
      </c>
    </row>
    <row r="755" spans="1:6" x14ac:dyDescent="0.2">
      <c r="A755" s="66" t="s">
        <v>509</v>
      </c>
      <c r="B755" s="66" t="s">
        <v>10</v>
      </c>
      <c r="C755" s="79">
        <v>107</v>
      </c>
      <c r="D755" s="80">
        <v>1163696</v>
      </c>
      <c r="E755" s="80">
        <v>69822</v>
      </c>
      <c r="F755" s="81">
        <v>9.0201600344231073E-5</v>
      </c>
    </row>
    <row r="756" spans="1:6" x14ac:dyDescent="0.2">
      <c r="A756" s="66" t="s">
        <v>509</v>
      </c>
      <c r="B756" s="66" t="s">
        <v>4</v>
      </c>
      <c r="C756" s="79">
        <v>22</v>
      </c>
      <c r="D756" s="80">
        <v>1000802</v>
      </c>
      <c r="E756" s="80">
        <v>60048</v>
      </c>
      <c r="F756" s="81">
        <v>7.7574771525742422E-5</v>
      </c>
    </row>
    <row r="757" spans="1:6" x14ac:dyDescent="0.2">
      <c r="A757" s="66" t="s">
        <v>509</v>
      </c>
      <c r="B757" s="66" t="s">
        <v>812</v>
      </c>
      <c r="C757" s="79">
        <v>203</v>
      </c>
      <c r="D757" s="80">
        <v>1782134</v>
      </c>
      <c r="E757" s="80">
        <v>106917</v>
      </c>
      <c r="F757" s="81">
        <v>1.3812386502827409E-4</v>
      </c>
    </row>
    <row r="758" spans="1:6" x14ac:dyDescent="0.2">
      <c r="A758" s="66" t="s">
        <v>509</v>
      </c>
      <c r="B758" s="66" t="s">
        <v>8</v>
      </c>
      <c r="C758" s="79">
        <v>63</v>
      </c>
      <c r="D758" s="80">
        <v>945121</v>
      </c>
      <c r="E758" s="80">
        <v>56707</v>
      </c>
      <c r="F758" s="81">
        <v>7.325860259975812E-5</v>
      </c>
    </row>
    <row r="759" spans="1:6" x14ac:dyDescent="0.2">
      <c r="A759" s="66" t="s">
        <v>509</v>
      </c>
      <c r="B759" s="66" t="s">
        <v>813</v>
      </c>
      <c r="C759" s="79">
        <v>41</v>
      </c>
      <c r="D759" s="80">
        <v>794110</v>
      </c>
      <c r="E759" s="80">
        <v>47647</v>
      </c>
      <c r="F759" s="81">
        <v>6.1554175640938074E-5</v>
      </c>
    </row>
    <row r="760" spans="1:6" x14ac:dyDescent="0.2">
      <c r="A760" s="66" t="s">
        <v>509</v>
      </c>
      <c r="B760" s="66" t="s">
        <v>25</v>
      </c>
      <c r="C760" s="79">
        <v>32</v>
      </c>
      <c r="D760" s="80">
        <v>2618986</v>
      </c>
      <c r="E760" s="80">
        <v>157139</v>
      </c>
      <c r="F760" s="81">
        <v>2.030046300090534E-4</v>
      </c>
    </row>
    <row r="761" spans="1:6" x14ac:dyDescent="0.2">
      <c r="A761" s="66" t="s">
        <v>509</v>
      </c>
      <c r="B761" s="66" t="s">
        <v>52</v>
      </c>
      <c r="C761" s="79">
        <v>624</v>
      </c>
      <c r="D761" s="80">
        <v>11304438</v>
      </c>
      <c r="E761" s="80">
        <v>678255</v>
      </c>
      <c r="F761" s="81">
        <v>8.7622363211418248E-4</v>
      </c>
    </row>
    <row r="762" spans="1:6" x14ac:dyDescent="0.2">
      <c r="A762" s="66" t="s">
        <v>514</v>
      </c>
      <c r="B762" s="66" t="s">
        <v>5</v>
      </c>
      <c r="C762" s="79" t="s">
        <v>810</v>
      </c>
      <c r="D762" s="80" t="s">
        <v>810</v>
      </c>
      <c r="E762" s="80" t="s">
        <v>810</v>
      </c>
      <c r="F762" s="81" t="s">
        <v>810</v>
      </c>
    </row>
    <row r="763" spans="1:6" x14ac:dyDescent="0.2">
      <c r="A763" s="66" t="s">
        <v>514</v>
      </c>
      <c r="B763" s="66" t="s">
        <v>1</v>
      </c>
      <c r="C763" s="79">
        <v>15</v>
      </c>
      <c r="D763" s="80">
        <v>2808282</v>
      </c>
      <c r="E763" s="80">
        <v>168497</v>
      </c>
      <c r="F763" s="81">
        <v>2.1767779572630264E-4</v>
      </c>
    </row>
    <row r="764" spans="1:6" x14ac:dyDescent="0.2">
      <c r="A764" s="66" t="s">
        <v>514</v>
      </c>
      <c r="B764" s="66" t="s">
        <v>811</v>
      </c>
      <c r="C764" s="79">
        <v>38</v>
      </c>
      <c r="D764" s="80">
        <v>1091068</v>
      </c>
      <c r="E764" s="80">
        <v>65464</v>
      </c>
      <c r="F764" s="81">
        <v>8.4571590113928887E-5</v>
      </c>
    </row>
    <row r="765" spans="1:6" x14ac:dyDescent="0.2">
      <c r="A765" s="66" t="s">
        <v>514</v>
      </c>
      <c r="B765" s="66" t="s">
        <v>3</v>
      </c>
      <c r="C765" s="79">
        <v>25</v>
      </c>
      <c r="D765" s="80">
        <v>2048465</v>
      </c>
      <c r="E765" s="80">
        <v>122908</v>
      </c>
      <c r="F765" s="81">
        <v>1.5878230779852701E-4</v>
      </c>
    </row>
    <row r="766" spans="1:6" x14ac:dyDescent="0.2">
      <c r="A766" s="66" t="s">
        <v>514</v>
      </c>
      <c r="B766" s="66" t="s">
        <v>2</v>
      </c>
      <c r="C766" s="79">
        <v>20</v>
      </c>
      <c r="D766" s="80">
        <v>1024320</v>
      </c>
      <c r="E766" s="80">
        <v>61459</v>
      </c>
      <c r="F766" s="81">
        <v>7.9397613296039888E-5</v>
      </c>
    </row>
    <row r="767" spans="1:6" x14ac:dyDescent="0.2">
      <c r="A767" s="66" t="s">
        <v>514</v>
      </c>
      <c r="B767" s="66" t="s">
        <v>6</v>
      </c>
      <c r="C767" s="79" t="s">
        <v>810</v>
      </c>
      <c r="D767" s="80" t="s">
        <v>810</v>
      </c>
      <c r="E767" s="80" t="s">
        <v>810</v>
      </c>
      <c r="F767" s="81" t="s">
        <v>810</v>
      </c>
    </row>
    <row r="768" spans="1:6" x14ac:dyDescent="0.2">
      <c r="A768" s="66" t="s">
        <v>514</v>
      </c>
      <c r="B768" s="66" t="s">
        <v>10</v>
      </c>
      <c r="C768" s="79">
        <v>92</v>
      </c>
      <c r="D768" s="80">
        <v>2969538</v>
      </c>
      <c r="E768" s="80">
        <v>178172</v>
      </c>
      <c r="F768" s="81">
        <v>2.3017672848861875E-4</v>
      </c>
    </row>
    <row r="769" spans="1:6" x14ac:dyDescent="0.2">
      <c r="A769" s="66" t="s">
        <v>514</v>
      </c>
      <c r="B769" s="66" t="s">
        <v>4</v>
      </c>
      <c r="C769" s="79">
        <v>28</v>
      </c>
      <c r="D769" s="80">
        <v>1603015</v>
      </c>
      <c r="E769" s="80">
        <v>96181</v>
      </c>
      <c r="F769" s="81">
        <v>1.2425424827000787E-4</v>
      </c>
    </row>
    <row r="770" spans="1:6" x14ac:dyDescent="0.2">
      <c r="A770" s="66" t="s">
        <v>514</v>
      </c>
      <c r="B770" s="66" t="s">
        <v>812</v>
      </c>
      <c r="C770" s="79">
        <v>216</v>
      </c>
      <c r="D770" s="80">
        <v>2134477</v>
      </c>
      <c r="E770" s="80">
        <v>126464</v>
      </c>
      <c r="F770" s="81">
        <v>1.6337623078589611E-4</v>
      </c>
    </row>
    <row r="771" spans="1:6" x14ac:dyDescent="0.2">
      <c r="A771" s="66" t="s">
        <v>514</v>
      </c>
      <c r="B771" s="66" t="s">
        <v>8</v>
      </c>
      <c r="C771" s="79">
        <v>83</v>
      </c>
      <c r="D771" s="80">
        <v>1533326</v>
      </c>
      <c r="E771" s="80">
        <v>92000</v>
      </c>
      <c r="F771" s="81">
        <v>1.1885290068558991E-4</v>
      </c>
    </row>
    <row r="772" spans="1:6" x14ac:dyDescent="0.2">
      <c r="A772" s="66" t="s">
        <v>514</v>
      </c>
      <c r="B772" s="66" t="s">
        <v>813</v>
      </c>
      <c r="C772" s="79">
        <v>18</v>
      </c>
      <c r="D772" s="80">
        <v>374089</v>
      </c>
      <c r="E772" s="80">
        <v>22445</v>
      </c>
      <c r="F772" s="81">
        <v>2.8996232129218104E-5</v>
      </c>
    </row>
    <row r="773" spans="1:6" x14ac:dyDescent="0.2">
      <c r="A773" s="66" t="s">
        <v>514</v>
      </c>
      <c r="B773" s="66" t="s">
        <v>25</v>
      </c>
      <c r="C773" s="79">
        <v>20</v>
      </c>
      <c r="D773" s="80">
        <v>2948647</v>
      </c>
      <c r="E773" s="80">
        <v>176919</v>
      </c>
      <c r="F773" s="81">
        <v>2.2855800365645523E-4</v>
      </c>
    </row>
    <row r="774" spans="1:6" x14ac:dyDescent="0.2">
      <c r="A774" s="66" t="s">
        <v>514</v>
      </c>
      <c r="B774" s="66" t="s">
        <v>52</v>
      </c>
      <c r="C774" s="79">
        <v>573</v>
      </c>
      <c r="D774" s="80">
        <v>19120079</v>
      </c>
      <c r="E774" s="80">
        <v>1145600</v>
      </c>
      <c r="F774" s="81">
        <v>1.47997698940665E-3</v>
      </c>
    </row>
    <row r="775" spans="1:6" x14ac:dyDescent="0.2">
      <c r="A775" s="66" t="s">
        <v>517</v>
      </c>
      <c r="B775" s="66" t="s">
        <v>5</v>
      </c>
      <c r="C775" s="79" t="s">
        <v>810</v>
      </c>
      <c r="D775" s="80" t="s">
        <v>810</v>
      </c>
      <c r="E775" s="80" t="s">
        <v>810</v>
      </c>
      <c r="F775" s="81" t="s">
        <v>810</v>
      </c>
    </row>
    <row r="776" spans="1:6" x14ac:dyDescent="0.2">
      <c r="A776" s="66" t="s">
        <v>517</v>
      </c>
      <c r="B776" s="66" t="s">
        <v>1</v>
      </c>
      <c r="C776" s="79">
        <v>24</v>
      </c>
      <c r="D776" s="80">
        <v>1400996</v>
      </c>
      <c r="E776" s="80">
        <v>84060</v>
      </c>
      <c r="F776" s="81">
        <v>1.0859537860468139E-4</v>
      </c>
    </row>
    <row r="777" spans="1:6" x14ac:dyDescent="0.2">
      <c r="A777" s="66" t="s">
        <v>517</v>
      </c>
      <c r="B777" s="66" t="s">
        <v>811</v>
      </c>
      <c r="C777" s="79">
        <v>71</v>
      </c>
      <c r="D777" s="80">
        <v>1898344</v>
      </c>
      <c r="E777" s="80">
        <v>113901</v>
      </c>
      <c r="F777" s="81">
        <v>1.471463504455367E-4</v>
      </c>
    </row>
    <row r="778" spans="1:6" x14ac:dyDescent="0.2">
      <c r="A778" s="66" t="s">
        <v>517</v>
      </c>
      <c r="B778" s="66" t="s">
        <v>3</v>
      </c>
      <c r="C778" s="79">
        <v>29</v>
      </c>
      <c r="D778" s="80">
        <v>2268153</v>
      </c>
      <c r="E778" s="80">
        <v>136089</v>
      </c>
      <c r="F778" s="81">
        <v>1.7581056958044833E-4</v>
      </c>
    </row>
    <row r="779" spans="1:6" x14ac:dyDescent="0.2">
      <c r="A779" s="66" t="s">
        <v>517</v>
      </c>
      <c r="B779" s="66" t="s">
        <v>2</v>
      </c>
      <c r="C779" s="79">
        <v>58</v>
      </c>
      <c r="D779" s="80">
        <v>4040112</v>
      </c>
      <c r="E779" s="80">
        <v>242407</v>
      </c>
      <c r="F779" s="81">
        <v>3.1316059887491081E-4</v>
      </c>
    </row>
    <row r="780" spans="1:6" x14ac:dyDescent="0.2">
      <c r="A780" s="66" t="s">
        <v>517</v>
      </c>
      <c r="B780" s="66" t="s">
        <v>6</v>
      </c>
      <c r="C780" s="79" t="s">
        <v>810</v>
      </c>
      <c r="D780" s="80" t="s">
        <v>810</v>
      </c>
      <c r="E780" s="80" t="s">
        <v>810</v>
      </c>
      <c r="F780" s="81" t="s">
        <v>810</v>
      </c>
    </row>
    <row r="781" spans="1:6" x14ac:dyDescent="0.2">
      <c r="A781" s="66" t="s">
        <v>517</v>
      </c>
      <c r="B781" s="66" t="s">
        <v>10</v>
      </c>
      <c r="C781" s="79">
        <v>259</v>
      </c>
      <c r="D781" s="80">
        <v>6188430</v>
      </c>
      <c r="E781" s="80">
        <v>371306</v>
      </c>
      <c r="F781" s="81">
        <v>4.796825558909092E-4</v>
      </c>
    </row>
    <row r="782" spans="1:6" x14ac:dyDescent="0.2">
      <c r="A782" s="66" t="s">
        <v>517</v>
      </c>
      <c r="B782" s="66" t="s">
        <v>4</v>
      </c>
      <c r="C782" s="79">
        <v>15</v>
      </c>
      <c r="D782" s="80">
        <v>674435</v>
      </c>
      <c r="E782" s="80">
        <v>40466</v>
      </c>
      <c r="F782" s="81">
        <v>5.2277189990685667E-5</v>
      </c>
    </row>
    <row r="783" spans="1:6" x14ac:dyDescent="0.2">
      <c r="A783" s="66" t="s">
        <v>517</v>
      </c>
      <c r="B783" s="66" t="s">
        <v>812</v>
      </c>
      <c r="C783" s="79">
        <v>330</v>
      </c>
      <c r="D783" s="80">
        <v>8938158</v>
      </c>
      <c r="E783" s="80">
        <v>529695</v>
      </c>
      <c r="F783" s="81">
        <v>6.8430203509406028E-4</v>
      </c>
    </row>
    <row r="784" spans="1:6" x14ac:dyDescent="0.2">
      <c r="A784" s="66" t="s">
        <v>517</v>
      </c>
      <c r="B784" s="66" t="s">
        <v>8</v>
      </c>
      <c r="C784" s="79">
        <v>96</v>
      </c>
      <c r="D784" s="80">
        <v>1446087</v>
      </c>
      <c r="E784" s="80">
        <v>86765</v>
      </c>
      <c r="F784" s="81">
        <v>1.1208991226070879E-4</v>
      </c>
    </row>
    <row r="785" spans="1:6" x14ac:dyDescent="0.2">
      <c r="A785" s="66" t="s">
        <v>517</v>
      </c>
      <c r="B785" s="66" t="s">
        <v>813</v>
      </c>
      <c r="C785" s="79">
        <v>65</v>
      </c>
      <c r="D785" s="80">
        <v>3060944</v>
      </c>
      <c r="E785" s="80">
        <v>183657</v>
      </c>
      <c r="F785" s="81">
        <v>2.3726268675231942E-4</v>
      </c>
    </row>
    <row r="786" spans="1:6" x14ac:dyDescent="0.2">
      <c r="A786" s="66" t="s">
        <v>517</v>
      </c>
      <c r="B786" s="66" t="s">
        <v>25</v>
      </c>
      <c r="C786" s="79">
        <v>48</v>
      </c>
      <c r="D786" s="80">
        <v>2856906</v>
      </c>
      <c r="E786" s="80">
        <v>171414</v>
      </c>
      <c r="F786" s="81">
        <v>2.21446207805649E-4</v>
      </c>
    </row>
    <row r="787" spans="1:6" x14ac:dyDescent="0.2">
      <c r="A787" s="66" t="s">
        <v>517</v>
      </c>
      <c r="B787" s="66" t="s">
        <v>52</v>
      </c>
      <c r="C787" s="79">
        <v>1030</v>
      </c>
      <c r="D787" s="80">
        <v>33057571</v>
      </c>
      <c r="E787" s="80">
        <v>1976860</v>
      </c>
      <c r="F787" s="81">
        <v>2.5538646222751662E-3</v>
      </c>
    </row>
    <row r="788" spans="1:6" x14ac:dyDescent="0.2">
      <c r="A788" s="66" t="s">
        <v>526</v>
      </c>
      <c r="B788" s="66" t="s">
        <v>5</v>
      </c>
      <c r="C788" s="79">
        <v>29</v>
      </c>
      <c r="D788" s="80">
        <v>435503</v>
      </c>
      <c r="E788" s="80">
        <v>26130</v>
      </c>
      <c r="F788" s="81">
        <v>3.3756807553418091E-5</v>
      </c>
    </row>
    <row r="789" spans="1:6" x14ac:dyDescent="0.2">
      <c r="A789" s="66" t="s">
        <v>526</v>
      </c>
      <c r="B789" s="66" t="s">
        <v>1</v>
      </c>
      <c r="C789" s="79">
        <v>20</v>
      </c>
      <c r="D789" s="80">
        <v>3492622</v>
      </c>
      <c r="E789" s="80">
        <v>209557</v>
      </c>
      <c r="F789" s="81">
        <v>2.7072236205402352E-4</v>
      </c>
    </row>
    <row r="790" spans="1:6" x14ac:dyDescent="0.2">
      <c r="A790" s="66" t="s">
        <v>526</v>
      </c>
      <c r="B790" s="66" t="s">
        <v>811</v>
      </c>
      <c r="C790" s="79">
        <v>92</v>
      </c>
      <c r="D790" s="80">
        <v>2843907</v>
      </c>
      <c r="E790" s="80">
        <v>170634</v>
      </c>
      <c r="F790" s="81">
        <v>2.2043854190853204E-4</v>
      </c>
    </row>
    <row r="791" spans="1:6" x14ac:dyDescent="0.2">
      <c r="A791" s="66" t="s">
        <v>526</v>
      </c>
      <c r="B791" s="66" t="s">
        <v>3</v>
      </c>
      <c r="C791" s="79">
        <v>27</v>
      </c>
      <c r="D791" s="80">
        <v>2935299</v>
      </c>
      <c r="E791" s="80">
        <v>176118</v>
      </c>
      <c r="F791" s="81">
        <v>2.2752320829287742E-4</v>
      </c>
    </row>
    <row r="792" spans="1:6" x14ac:dyDescent="0.2">
      <c r="A792" s="66" t="s">
        <v>526</v>
      </c>
      <c r="B792" s="66" t="s">
        <v>2</v>
      </c>
      <c r="C792" s="79">
        <v>46</v>
      </c>
      <c r="D792" s="80">
        <v>1199256</v>
      </c>
      <c r="E792" s="80">
        <v>71955</v>
      </c>
      <c r="F792" s="81">
        <v>9.2957179009039374E-5</v>
      </c>
    </row>
    <row r="793" spans="1:6" x14ac:dyDescent="0.2">
      <c r="A793" s="66" t="s">
        <v>526</v>
      </c>
      <c r="B793" s="66" t="s">
        <v>6</v>
      </c>
      <c r="C793" s="79">
        <v>13</v>
      </c>
      <c r="D793" s="80">
        <v>343874</v>
      </c>
      <c r="E793" s="80">
        <v>20632</v>
      </c>
      <c r="F793" s="81">
        <v>2.6654054858098816E-5</v>
      </c>
    </row>
    <row r="794" spans="1:6" x14ac:dyDescent="0.2">
      <c r="A794" s="66" t="s">
        <v>526</v>
      </c>
      <c r="B794" s="66" t="s">
        <v>10</v>
      </c>
      <c r="C794" s="79">
        <v>299</v>
      </c>
      <c r="D794" s="80">
        <v>8081506</v>
      </c>
      <c r="E794" s="80">
        <v>484890</v>
      </c>
      <c r="F794" s="81">
        <v>6.2641938058082274E-4</v>
      </c>
    </row>
    <row r="795" spans="1:6" x14ac:dyDescent="0.2">
      <c r="A795" s="66" t="s">
        <v>526</v>
      </c>
      <c r="B795" s="66" t="s">
        <v>4</v>
      </c>
      <c r="C795" s="79">
        <v>40</v>
      </c>
      <c r="D795" s="80">
        <v>970378</v>
      </c>
      <c r="E795" s="80">
        <v>58223</v>
      </c>
      <c r="F795" s="81">
        <v>7.5217091702359798E-5</v>
      </c>
    </row>
    <row r="796" spans="1:6" x14ac:dyDescent="0.2">
      <c r="A796" s="66" t="s">
        <v>526</v>
      </c>
      <c r="B796" s="66" t="s">
        <v>812</v>
      </c>
      <c r="C796" s="79">
        <v>301</v>
      </c>
      <c r="D796" s="80">
        <v>6224869</v>
      </c>
      <c r="E796" s="80">
        <v>371650</v>
      </c>
      <c r="F796" s="81">
        <v>4.8012696238912487E-4</v>
      </c>
    </row>
    <row r="797" spans="1:6" x14ac:dyDescent="0.2">
      <c r="A797" s="66" t="s">
        <v>526</v>
      </c>
      <c r="B797" s="66" t="s">
        <v>8</v>
      </c>
      <c r="C797" s="79">
        <v>189</v>
      </c>
      <c r="D797" s="80">
        <v>2052596</v>
      </c>
      <c r="E797" s="80">
        <v>123155</v>
      </c>
      <c r="F797" s="81">
        <v>1.5910140199928071E-4</v>
      </c>
    </row>
    <row r="798" spans="1:6" x14ac:dyDescent="0.2">
      <c r="A798" s="66" t="s">
        <v>526</v>
      </c>
      <c r="B798" s="66" t="s">
        <v>813</v>
      </c>
      <c r="C798" s="79">
        <v>63</v>
      </c>
      <c r="D798" s="80">
        <v>1938325</v>
      </c>
      <c r="E798" s="80">
        <v>116300</v>
      </c>
      <c r="F798" s="81">
        <v>1.5024556901884899E-4</v>
      </c>
    </row>
    <row r="799" spans="1:6" x14ac:dyDescent="0.2">
      <c r="A799" s="66" t="s">
        <v>526</v>
      </c>
      <c r="B799" s="66" t="s">
        <v>25</v>
      </c>
      <c r="C799" s="79">
        <v>56</v>
      </c>
      <c r="D799" s="80">
        <v>7070317</v>
      </c>
      <c r="E799" s="80">
        <v>424219</v>
      </c>
      <c r="F799" s="81">
        <v>5.4803976821674201E-4</v>
      </c>
    </row>
    <row r="800" spans="1:6" x14ac:dyDescent="0.2">
      <c r="A800" s="66" t="s">
        <v>526</v>
      </c>
      <c r="B800" s="66" t="s">
        <v>52</v>
      </c>
      <c r="C800" s="79">
        <v>1175</v>
      </c>
      <c r="D800" s="80">
        <v>37588450</v>
      </c>
      <c r="E800" s="80">
        <v>2253464</v>
      </c>
      <c r="F800" s="81">
        <v>2.9112036194625236E-3</v>
      </c>
    </row>
    <row r="801" spans="1:6" x14ac:dyDescent="0.2">
      <c r="A801" s="66" t="s">
        <v>530</v>
      </c>
      <c r="B801" s="66" t="s">
        <v>5</v>
      </c>
      <c r="C801" s="79">
        <v>25</v>
      </c>
      <c r="D801" s="80">
        <v>963153</v>
      </c>
      <c r="E801" s="80">
        <v>57789</v>
      </c>
      <c r="F801" s="81">
        <v>7.4656416062169077E-5</v>
      </c>
    </row>
    <row r="802" spans="1:6" x14ac:dyDescent="0.2">
      <c r="A802" s="66" t="s">
        <v>530</v>
      </c>
      <c r="B802" s="66" t="s">
        <v>1</v>
      </c>
      <c r="C802" s="79">
        <v>21</v>
      </c>
      <c r="D802" s="80">
        <v>2739332</v>
      </c>
      <c r="E802" s="80">
        <v>164360</v>
      </c>
      <c r="F802" s="81">
        <v>2.1233329083351693E-4</v>
      </c>
    </row>
    <row r="803" spans="1:6" x14ac:dyDescent="0.2">
      <c r="A803" s="66" t="s">
        <v>530</v>
      </c>
      <c r="B803" s="66" t="s">
        <v>811</v>
      </c>
      <c r="C803" s="79">
        <v>119</v>
      </c>
      <c r="D803" s="80">
        <v>8262242</v>
      </c>
      <c r="E803" s="80">
        <v>495734</v>
      </c>
      <c r="F803" s="81">
        <v>6.40428520309459E-4</v>
      </c>
    </row>
    <row r="804" spans="1:6" x14ac:dyDescent="0.2">
      <c r="A804" s="66" t="s">
        <v>530</v>
      </c>
      <c r="B804" s="66" t="s">
        <v>3</v>
      </c>
      <c r="C804" s="79">
        <v>44</v>
      </c>
      <c r="D804" s="80">
        <v>3246803</v>
      </c>
      <c r="E804" s="80">
        <v>194808</v>
      </c>
      <c r="F804" s="81">
        <v>2.5166843344302608E-4</v>
      </c>
    </row>
    <row r="805" spans="1:6" x14ac:dyDescent="0.2">
      <c r="A805" s="66" t="s">
        <v>530</v>
      </c>
      <c r="B805" s="66" t="s">
        <v>2</v>
      </c>
      <c r="C805" s="79">
        <v>29</v>
      </c>
      <c r="D805" s="80">
        <v>12203828</v>
      </c>
      <c r="E805" s="80">
        <v>732230</v>
      </c>
      <c r="F805" s="81">
        <v>9.4595282031532067E-4</v>
      </c>
    </row>
    <row r="806" spans="1:6" x14ac:dyDescent="0.2">
      <c r="A806" s="66" t="s">
        <v>530</v>
      </c>
      <c r="B806" s="66" t="s">
        <v>6</v>
      </c>
      <c r="C806" s="79">
        <v>27</v>
      </c>
      <c r="D806" s="80">
        <v>1915587</v>
      </c>
      <c r="E806" s="80">
        <v>114935</v>
      </c>
      <c r="F806" s="81">
        <v>1.4848215369889432E-4</v>
      </c>
    </row>
    <row r="807" spans="1:6" x14ac:dyDescent="0.2">
      <c r="A807" s="66" t="s">
        <v>530</v>
      </c>
      <c r="B807" s="66" t="s">
        <v>10</v>
      </c>
      <c r="C807" s="79">
        <v>287</v>
      </c>
      <c r="D807" s="80">
        <v>12379043</v>
      </c>
      <c r="E807" s="80">
        <v>742743</v>
      </c>
      <c r="F807" s="81">
        <v>9.5953434797735988E-4</v>
      </c>
    </row>
    <row r="808" spans="1:6" x14ac:dyDescent="0.2">
      <c r="A808" s="66" t="s">
        <v>530</v>
      </c>
      <c r="B808" s="66" t="s">
        <v>4</v>
      </c>
      <c r="C808" s="79">
        <v>56</v>
      </c>
      <c r="D808" s="80">
        <v>2633759</v>
      </c>
      <c r="E808" s="80">
        <v>158026</v>
      </c>
      <c r="F808" s="81">
        <v>2.0415052699718512E-4</v>
      </c>
    </row>
    <row r="809" spans="1:6" x14ac:dyDescent="0.2">
      <c r="A809" s="66" t="s">
        <v>530</v>
      </c>
      <c r="B809" s="66" t="s">
        <v>812</v>
      </c>
      <c r="C809" s="79">
        <v>560</v>
      </c>
      <c r="D809" s="80">
        <v>10097681</v>
      </c>
      <c r="E809" s="80">
        <v>581055</v>
      </c>
      <c r="F809" s="81">
        <v>7.5065295878114615E-4</v>
      </c>
    </row>
    <row r="810" spans="1:6" x14ac:dyDescent="0.2">
      <c r="A810" s="66" t="s">
        <v>530</v>
      </c>
      <c r="B810" s="66" t="s">
        <v>8</v>
      </c>
      <c r="C810" s="79">
        <v>188</v>
      </c>
      <c r="D810" s="80">
        <v>5200514</v>
      </c>
      <c r="E810" s="80">
        <v>312031</v>
      </c>
      <c r="F810" s="81">
        <v>4.0310640710679681E-4</v>
      </c>
    </row>
    <row r="811" spans="1:6" x14ac:dyDescent="0.2">
      <c r="A811" s="66" t="s">
        <v>530</v>
      </c>
      <c r="B811" s="66" t="s">
        <v>813</v>
      </c>
      <c r="C811" s="79">
        <v>55</v>
      </c>
      <c r="D811" s="80">
        <v>3995962</v>
      </c>
      <c r="E811" s="80">
        <v>239758</v>
      </c>
      <c r="F811" s="81">
        <v>3.0973841046277899E-4</v>
      </c>
    </row>
    <row r="812" spans="1:6" x14ac:dyDescent="0.2">
      <c r="A812" s="66" t="s">
        <v>530</v>
      </c>
      <c r="B812" s="66" t="s">
        <v>25</v>
      </c>
      <c r="C812" s="79">
        <v>95</v>
      </c>
      <c r="D812" s="80">
        <v>6851831</v>
      </c>
      <c r="E812" s="80">
        <v>411110</v>
      </c>
      <c r="F812" s="81">
        <v>5.3110452174840068E-4</v>
      </c>
    </row>
    <row r="813" spans="1:6" x14ac:dyDescent="0.2">
      <c r="A813" s="66" t="s">
        <v>530</v>
      </c>
      <c r="B813" s="66" t="s">
        <v>52</v>
      </c>
      <c r="C813" s="79">
        <v>1506</v>
      </c>
      <c r="D813" s="80">
        <v>70489735</v>
      </c>
      <c r="E813" s="80">
        <v>4204578</v>
      </c>
      <c r="F813" s="81">
        <v>5.4318075158566988E-3</v>
      </c>
    </row>
    <row r="814" spans="1:6" x14ac:dyDescent="0.2">
      <c r="A814" s="66" t="s">
        <v>495</v>
      </c>
      <c r="B814" s="66" t="s">
        <v>5</v>
      </c>
      <c r="C814" s="79">
        <v>61</v>
      </c>
      <c r="D814" s="80">
        <v>1281623</v>
      </c>
      <c r="E814" s="80">
        <v>76897</v>
      </c>
      <c r="F814" s="81">
        <v>9.9341646782823991E-5</v>
      </c>
    </row>
    <row r="815" spans="1:6" x14ac:dyDescent="0.2">
      <c r="A815" s="66" t="s">
        <v>495</v>
      </c>
      <c r="B815" s="66" t="s">
        <v>1</v>
      </c>
      <c r="C815" s="79">
        <v>38</v>
      </c>
      <c r="D815" s="80">
        <v>13376899</v>
      </c>
      <c r="E815" s="80">
        <v>802614</v>
      </c>
      <c r="F815" s="81">
        <v>1.0368804568572181E-3</v>
      </c>
    </row>
    <row r="816" spans="1:6" x14ac:dyDescent="0.2">
      <c r="A816" s="66" t="s">
        <v>495</v>
      </c>
      <c r="B816" s="66" t="s">
        <v>811</v>
      </c>
      <c r="C816" s="79">
        <v>250</v>
      </c>
      <c r="D816" s="80">
        <v>12158404</v>
      </c>
      <c r="E816" s="80">
        <v>729504</v>
      </c>
      <c r="F816" s="81">
        <v>9.424311571928324E-4</v>
      </c>
    </row>
    <row r="817" spans="1:6" x14ac:dyDescent="0.2">
      <c r="A817" s="66" t="s">
        <v>495</v>
      </c>
      <c r="B817" s="66" t="s">
        <v>3</v>
      </c>
      <c r="C817" s="79">
        <v>52</v>
      </c>
      <c r="D817" s="80">
        <v>4942070</v>
      </c>
      <c r="E817" s="80">
        <v>296524</v>
      </c>
      <c r="F817" s="81">
        <v>3.8307323394449848E-4</v>
      </c>
    </row>
    <row r="818" spans="1:6" x14ac:dyDescent="0.2">
      <c r="A818" s="66" t="s">
        <v>495</v>
      </c>
      <c r="B818" s="66" t="s">
        <v>2</v>
      </c>
      <c r="C818" s="79">
        <v>79</v>
      </c>
      <c r="D818" s="80">
        <v>16781389</v>
      </c>
      <c r="E818" s="80">
        <v>1006883</v>
      </c>
      <c r="F818" s="81">
        <v>1.3007713608805308E-3</v>
      </c>
    </row>
    <row r="819" spans="1:6" x14ac:dyDescent="0.2">
      <c r="A819" s="66" t="s">
        <v>495</v>
      </c>
      <c r="B819" s="66" t="s">
        <v>6</v>
      </c>
      <c r="C819" s="79">
        <v>27</v>
      </c>
      <c r="D819" s="80">
        <v>2603782</v>
      </c>
      <c r="E819" s="80">
        <v>156227</v>
      </c>
      <c r="F819" s="81">
        <v>2.0182643603703973E-4</v>
      </c>
    </row>
    <row r="820" spans="1:6" x14ac:dyDescent="0.2">
      <c r="A820" s="66" t="s">
        <v>495</v>
      </c>
      <c r="B820" s="66" t="s">
        <v>10</v>
      </c>
      <c r="C820" s="79">
        <v>481</v>
      </c>
      <c r="D820" s="80">
        <v>13237132</v>
      </c>
      <c r="E820" s="80">
        <v>794228</v>
      </c>
      <c r="F820" s="81">
        <v>1.0260467565838555E-3</v>
      </c>
    </row>
    <row r="821" spans="1:6" x14ac:dyDescent="0.2">
      <c r="A821" s="66" t="s">
        <v>495</v>
      </c>
      <c r="B821" s="66" t="s">
        <v>4</v>
      </c>
      <c r="C821" s="79">
        <v>65</v>
      </c>
      <c r="D821" s="80">
        <v>6933793</v>
      </c>
      <c r="E821" s="80">
        <v>416028</v>
      </c>
      <c r="F821" s="81">
        <v>5.3745798441765869E-4</v>
      </c>
    </row>
    <row r="822" spans="1:6" x14ac:dyDescent="0.2">
      <c r="A822" s="66" t="s">
        <v>495</v>
      </c>
      <c r="B822" s="66" t="s">
        <v>812</v>
      </c>
      <c r="C822" s="79">
        <v>864</v>
      </c>
      <c r="D822" s="80">
        <v>12141650</v>
      </c>
      <c r="E822" s="80">
        <v>720973</v>
      </c>
      <c r="F822" s="81">
        <v>9.3141013441295454E-4</v>
      </c>
    </row>
    <row r="823" spans="1:6" x14ac:dyDescent="0.2">
      <c r="A823" s="66" t="s">
        <v>495</v>
      </c>
      <c r="B823" s="66" t="s">
        <v>8</v>
      </c>
      <c r="C823" s="79">
        <v>297</v>
      </c>
      <c r="D823" s="80">
        <v>5238759</v>
      </c>
      <c r="E823" s="80">
        <v>314326</v>
      </c>
      <c r="F823" s="81">
        <v>4.0607127022716013E-4</v>
      </c>
    </row>
    <row r="824" spans="1:6" x14ac:dyDescent="0.2">
      <c r="A824" s="66" t="s">
        <v>495</v>
      </c>
      <c r="B824" s="66" t="s">
        <v>813</v>
      </c>
      <c r="C824" s="79">
        <v>112</v>
      </c>
      <c r="D824" s="80">
        <v>10343917</v>
      </c>
      <c r="E824" s="80">
        <v>620635</v>
      </c>
      <c r="F824" s="81">
        <v>8.0178554366305539E-4</v>
      </c>
    </row>
    <row r="825" spans="1:6" x14ac:dyDescent="0.2">
      <c r="A825" s="66" t="s">
        <v>495</v>
      </c>
      <c r="B825" s="66" t="s">
        <v>25</v>
      </c>
      <c r="C825" s="79">
        <v>119</v>
      </c>
      <c r="D825" s="80">
        <v>19870135</v>
      </c>
      <c r="E825" s="80">
        <v>1192208</v>
      </c>
      <c r="F825" s="81">
        <v>1.5401889023974541E-3</v>
      </c>
    </row>
    <row r="826" spans="1:6" x14ac:dyDescent="0.2">
      <c r="A826" s="66" t="s">
        <v>495</v>
      </c>
      <c r="B826" s="66" t="s">
        <v>52</v>
      </c>
      <c r="C826" s="79">
        <v>2445</v>
      </c>
      <c r="D826" s="80">
        <v>118909553</v>
      </c>
      <c r="E826" s="80">
        <v>7127048</v>
      </c>
      <c r="F826" s="81">
        <v>9.2072861752764378E-3</v>
      </c>
    </row>
    <row r="827" spans="1:6" x14ac:dyDescent="0.2">
      <c r="A827" s="66" t="s">
        <v>541</v>
      </c>
      <c r="B827" s="66" t="s">
        <v>5</v>
      </c>
      <c r="C827" s="79">
        <v>27</v>
      </c>
      <c r="D827" s="80">
        <v>640743</v>
      </c>
      <c r="E827" s="80">
        <v>38445</v>
      </c>
      <c r="F827" s="81">
        <v>4.9666301813668521E-5</v>
      </c>
    </row>
    <row r="828" spans="1:6" x14ac:dyDescent="0.2">
      <c r="A828" s="66" t="s">
        <v>541</v>
      </c>
      <c r="B828" s="66" t="s">
        <v>1</v>
      </c>
      <c r="C828" s="79">
        <v>28</v>
      </c>
      <c r="D828" s="80">
        <v>11730230</v>
      </c>
      <c r="E828" s="80">
        <v>703814</v>
      </c>
      <c r="F828" s="81">
        <v>9.092427765557367E-4</v>
      </c>
    </row>
    <row r="829" spans="1:6" x14ac:dyDescent="0.2">
      <c r="A829" s="66" t="s">
        <v>541</v>
      </c>
      <c r="B829" s="66" t="s">
        <v>811</v>
      </c>
      <c r="C829" s="79">
        <v>285</v>
      </c>
      <c r="D829" s="80">
        <v>11581740</v>
      </c>
      <c r="E829" s="80">
        <v>694904</v>
      </c>
      <c r="F829" s="81">
        <v>8.9773213150020834E-4</v>
      </c>
    </row>
    <row r="830" spans="1:6" x14ac:dyDescent="0.2">
      <c r="A830" s="66" t="s">
        <v>541</v>
      </c>
      <c r="B830" s="66" t="s">
        <v>3</v>
      </c>
      <c r="C830" s="79">
        <v>99</v>
      </c>
      <c r="D830" s="80">
        <v>8972733</v>
      </c>
      <c r="E830" s="80">
        <v>538364</v>
      </c>
      <c r="F830" s="81">
        <v>6.9550133722496655E-4</v>
      </c>
    </row>
    <row r="831" spans="1:6" x14ac:dyDescent="0.2">
      <c r="A831" s="66" t="s">
        <v>541</v>
      </c>
      <c r="B831" s="66" t="s">
        <v>2</v>
      </c>
      <c r="C831" s="79">
        <v>76</v>
      </c>
      <c r="D831" s="80">
        <v>18832170</v>
      </c>
      <c r="E831" s="80">
        <v>1129930</v>
      </c>
      <c r="F831" s="81">
        <v>1.4597332399094414E-3</v>
      </c>
    </row>
    <row r="832" spans="1:6" x14ac:dyDescent="0.2">
      <c r="A832" s="66" t="s">
        <v>541</v>
      </c>
      <c r="B832" s="66" t="s">
        <v>6</v>
      </c>
      <c r="C832" s="79">
        <v>25</v>
      </c>
      <c r="D832" s="80">
        <v>603926</v>
      </c>
      <c r="E832" s="80">
        <v>36236</v>
      </c>
      <c r="F832" s="81">
        <v>4.6812540317859084E-5</v>
      </c>
    </row>
    <row r="833" spans="1:6" x14ac:dyDescent="0.2">
      <c r="A833" s="66" t="s">
        <v>541</v>
      </c>
      <c r="B833" s="66" t="s">
        <v>10</v>
      </c>
      <c r="C833" s="79">
        <v>460</v>
      </c>
      <c r="D833" s="80">
        <v>15180682</v>
      </c>
      <c r="E833" s="80">
        <v>910841</v>
      </c>
      <c r="F833" s="81">
        <v>1.1766966838409065E-3</v>
      </c>
    </row>
    <row r="834" spans="1:6" x14ac:dyDescent="0.2">
      <c r="A834" s="66" t="s">
        <v>541</v>
      </c>
      <c r="B834" s="66" t="s">
        <v>4</v>
      </c>
      <c r="C834" s="79">
        <v>47</v>
      </c>
      <c r="D834" s="80">
        <v>4510161</v>
      </c>
      <c r="E834" s="80">
        <v>270610</v>
      </c>
      <c r="F834" s="81">
        <v>3.4959547233182048E-4</v>
      </c>
    </row>
    <row r="835" spans="1:6" x14ac:dyDescent="0.2">
      <c r="A835" s="66" t="s">
        <v>541</v>
      </c>
      <c r="B835" s="66" t="s">
        <v>812</v>
      </c>
      <c r="C835" s="79">
        <v>741</v>
      </c>
      <c r="D835" s="80">
        <v>14443149</v>
      </c>
      <c r="E835" s="80">
        <v>855783</v>
      </c>
      <c r="F835" s="81">
        <v>1.1055683902980022E-3</v>
      </c>
    </row>
    <row r="836" spans="1:6" x14ac:dyDescent="0.2">
      <c r="A836" s="66" t="s">
        <v>541</v>
      </c>
      <c r="B836" s="66" t="s">
        <v>8</v>
      </c>
      <c r="C836" s="79">
        <v>232</v>
      </c>
      <c r="D836" s="80">
        <v>6822602</v>
      </c>
      <c r="E836" s="80">
        <v>409356</v>
      </c>
      <c r="F836" s="81">
        <v>5.2883856535924283E-4</v>
      </c>
    </row>
    <row r="837" spans="1:6" x14ac:dyDescent="0.2">
      <c r="A837" s="66" t="s">
        <v>541</v>
      </c>
      <c r="B837" s="66" t="s">
        <v>813</v>
      </c>
      <c r="C837" s="79">
        <v>129</v>
      </c>
      <c r="D837" s="80">
        <v>5216951</v>
      </c>
      <c r="E837" s="80">
        <v>313017</v>
      </c>
      <c r="F837" s="81">
        <v>4.0438020015110107E-4</v>
      </c>
    </row>
    <row r="838" spans="1:6" x14ac:dyDescent="0.2">
      <c r="A838" s="66" t="s">
        <v>541</v>
      </c>
      <c r="B838" s="66" t="s">
        <v>25</v>
      </c>
      <c r="C838" s="79">
        <v>99</v>
      </c>
      <c r="D838" s="80">
        <v>10934980</v>
      </c>
      <c r="E838" s="80">
        <v>656099</v>
      </c>
      <c r="F838" s="81">
        <v>8.4760075311863972E-4</v>
      </c>
    </row>
    <row r="839" spans="1:6" x14ac:dyDescent="0.2">
      <c r="A839" s="66" t="s">
        <v>541</v>
      </c>
      <c r="B839" s="66" t="s">
        <v>52</v>
      </c>
      <c r="C839" s="79">
        <v>2248</v>
      </c>
      <c r="D839" s="80">
        <v>109470064</v>
      </c>
      <c r="E839" s="80">
        <v>6557398</v>
      </c>
      <c r="F839" s="81">
        <v>8.4713671005422382E-3</v>
      </c>
    </row>
    <row r="840" spans="1:6" x14ac:dyDescent="0.2">
      <c r="A840" s="66" t="s">
        <v>551</v>
      </c>
      <c r="B840" s="66" t="s">
        <v>5</v>
      </c>
      <c r="C840" s="79" t="s">
        <v>810</v>
      </c>
      <c r="D840" s="80" t="s">
        <v>810</v>
      </c>
      <c r="E840" s="80" t="s">
        <v>810</v>
      </c>
      <c r="F840" s="81" t="s">
        <v>810</v>
      </c>
    </row>
    <row r="841" spans="1:6" x14ac:dyDescent="0.2">
      <c r="A841" s="66" t="s">
        <v>551</v>
      </c>
      <c r="B841" s="66" t="s">
        <v>1</v>
      </c>
      <c r="C841" s="79">
        <v>13</v>
      </c>
      <c r="D841" s="80">
        <v>202928</v>
      </c>
      <c r="E841" s="80">
        <v>12176</v>
      </c>
      <c r="F841" s="81">
        <v>1.5729923029866767E-5</v>
      </c>
    </row>
    <row r="842" spans="1:6" x14ac:dyDescent="0.2">
      <c r="A842" s="66" t="s">
        <v>551</v>
      </c>
      <c r="B842" s="66" t="s">
        <v>811</v>
      </c>
      <c r="C842" s="79">
        <v>81</v>
      </c>
      <c r="D842" s="80">
        <v>2492662</v>
      </c>
      <c r="E842" s="80">
        <v>149560</v>
      </c>
      <c r="F842" s="81">
        <v>1.932134763754003E-4</v>
      </c>
    </row>
    <row r="843" spans="1:6" x14ac:dyDescent="0.2">
      <c r="A843" s="66" t="s">
        <v>551</v>
      </c>
      <c r="B843" s="66" t="s">
        <v>3</v>
      </c>
      <c r="C843" s="79">
        <v>43</v>
      </c>
      <c r="D843" s="80">
        <v>3967155</v>
      </c>
      <c r="E843" s="80">
        <v>238029</v>
      </c>
      <c r="F843" s="81">
        <v>3.0750475105750303E-4</v>
      </c>
    </row>
    <row r="844" spans="1:6" x14ac:dyDescent="0.2">
      <c r="A844" s="66" t="s">
        <v>551</v>
      </c>
      <c r="B844" s="66" t="s">
        <v>2</v>
      </c>
      <c r="C844" s="79">
        <v>16</v>
      </c>
      <c r="D844" s="80">
        <v>1056682</v>
      </c>
      <c r="E844" s="80">
        <v>63401</v>
      </c>
      <c r="F844" s="81">
        <v>8.1906443003990057E-5</v>
      </c>
    </row>
    <row r="845" spans="1:6" x14ac:dyDescent="0.2">
      <c r="A845" s="66" t="s">
        <v>551</v>
      </c>
      <c r="B845" s="66" t="s">
        <v>6</v>
      </c>
      <c r="C845" s="79" t="s">
        <v>810</v>
      </c>
      <c r="D845" s="80" t="s">
        <v>810</v>
      </c>
      <c r="E845" s="80" t="s">
        <v>810</v>
      </c>
      <c r="F845" s="81" t="s">
        <v>810</v>
      </c>
    </row>
    <row r="846" spans="1:6" x14ac:dyDescent="0.2">
      <c r="A846" s="66" t="s">
        <v>551</v>
      </c>
      <c r="B846" s="66" t="s">
        <v>10</v>
      </c>
      <c r="C846" s="79">
        <v>190</v>
      </c>
      <c r="D846" s="80">
        <v>3152578</v>
      </c>
      <c r="E846" s="80">
        <v>189155</v>
      </c>
      <c r="F846" s="81">
        <v>2.4436543944763867E-4</v>
      </c>
    </row>
    <row r="847" spans="1:6" x14ac:dyDescent="0.2">
      <c r="A847" s="66" t="s">
        <v>551</v>
      </c>
      <c r="B847" s="66" t="s">
        <v>4</v>
      </c>
      <c r="C847" s="79">
        <v>17</v>
      </c>
      <c r="D847" s="80">
        <v>1306010</v>
      </c>
      <c r="E847" s="80">
        <v>78361</v>
      </c>
      <c r="F847" s="81">
        <v>1.0123295815895121E-4</v>
      </c>
    </row>
    <row r="848" spans="1:6" x14ac:dyDescent="0.2">
      <c r="A848" s="66" t="s">
        <v>551</v>
      </c>
      <c r="B848" s="66" t="s">
        <v>812</v>
      </c>
      <c r="C848" s="79">
        <v>280</v>
      </c>
      <c r="D848" s="80">
        <v>6209745</v>
      </c>
      <c r="E848" s="80">
        <v>372208</v>
      </c>
      <c r="F848" s="81">
        <v>4.8084783106937007E-4</v>
      </c>
    </row>
    <row r="849" spans="1:6" x14ac:dyDescent="0.2">
      <c r="A849" s="66" t="s">
        <v>551</v>
      </c>
      <c r="B849" s="66" t="s">
        <v>8</v>
      </c>
      <c r="C849" s="79">
        <v>94</v>
      </c>
      <c r="D849" s="80">
        <v>944784</v>
      </c>
      <c r="E849" s="80">
        <v>56686</v>
      </c>
      <c r="F849" s="81">
        <v>7.3231473133297275E-5</v>
      </c>
    </row>
    <row r="850" spans="1:6" x14ac:dyDescent="0.2">
      <c r="A850" s="66" t="s">
        <v>551</v>
      </c>
      <c r="B850" s="66" t="s">
        <v>813</v>
      </c>
      <c r="C850" s="79">
        <v>59</v>
      </c>
      <c r="D850" s="80">
        <v>1822851</v>
      </c>
      <c r="E850" s="80">
        <v>109371</v>
      </c>
      <c r="F850" s="81">
        <v>1.4129413696612668E-4</v>
      </c>
    </row>
    <row r="851" spans="1:6" x14ac:dyDescent="0.2">
      <c r="A851" s="66" t="s">
        <v>551</v>
      </c>
      <c r="B851" s="66" t="s">
        <v>25</v>
      </c>
      <c r="C851" s="79">
        <v>43</v>
      </c>
      <c r="D851" s="80">
        <v>3792531</v>
      </c>
      <c r="E851" s="80">
        <v>227552</v>
      </c>
      <c r="F851" s="81">
        <v>2.9396973105225388E-4</v>
      </c>
    </row>
    <row r="852" spans="1:6" x14ac:dyDescent="0.2">
      <c r="A852" s="66" t="s">
        <v>551</v>
      </c>
      <c r="B852" s="66" t="s">
        <v>52</v>
      </c>
      <c r="C852" s="79">
        <v>855</v>
      </c>
      <c r="D852" s="80">
        <v>25486530</v>
      </c>
      <c r="E852" s="80">
        <v>1528814</v>
      </c>
      <c r="F852" s="81">
        <v>1.9750432446602115E-3</v>
      </c>
    </row>
    <row r="853" spans="1:6" x14ac:dyDescent="0.2">
      <c r="A853" s="66" t="s">
        <v>558</v>
      </c>
      <c r="B853" s="66" t="s">
        <v>5</v>
      </c>
      <c r="C853" s="79">
        <v>13</v>
      </c>
      <c r="D853" s="80">
        <v>297518</v>
      </c>
      <c r="E853" s="80">
        <v>17851</v>
      </c>
      <c r="F853" s="81">
        <v>2.3061338371070277E-5</v>
      </c>
    </row>
    <row r="854" spans="1:6" x14ac:dyDescent="0.2">
      <c r="A854" s="66" t="s">
        <v>558</v>
      </c>
      <c r="B854" s="66" t="s">
        <v>1</v>
      </c>
      <c r="C854" s="79">
        <v>26</v>
      </c>
      <c r="D854" s="80">
        <v>570605</v>
      </c>
      <c r="E854" s="80">
        <v>34236</v>
      </c>
      <c r="F854" s="81">
        <v>4.4228781607302783E-5</v>
      </c>
    </row>
    <row r="855" spans="1:6" x14ac:dyDescent="0.2">
      <c r="A855" s="66" t="s">
        <v>558</v>
      </c>
      <c r="B855" s="66" t="s">
        <v>811</v>
      </c>
      <c r="C855" s="79">
        <v>76</v>
      </c>
      <c r="D855" s="80">
        <v>1761432</v>
      </c>
      <c r="E855" s="80">
        <v>105610</v>
      </c>
      <c r="F855" s="81">
        <v>1.3643537871092554E-4</v>
      </c>
    </row>
    <row r="856" spans="1:6" x14ac:dyDescent="0.2">
      <c r="A856" s="66" t="s">
        <v>558</v>
      </c>
      <c r="B856" s="66" t="s">
        <v>3</v>
      </c>
      <c r="C856" s="79">
        <v>19</v>
      </c>
      <c r="D856" s="80">
        <v>1359754</v>
      </c>
      <c r="E856" s="80">
        <v>81585</v>
      </c>
      <c r="F856" s="81">
        <v>1.0539797720036797E-4</v>
      </c>
    </row>
    <row r="857" spans="1:6" x14ac:dyDescent="0.2">
      <c r="A857" s="66" t="s">
        <v>558</v>
      </c>
      <c r="B857" s="66" t="s">
        <v>2</v>
      </c>
      <c r="C857" s="79">
        <v>26</v>
      </c>
      <c r="D857" s="80">
        <v>1119709</v>
      </c>
      <c r="E857" s="80">
        <v>67183</v>
      </c>
      <c r="F857" s="81">
        <v>8.6792330725652029E-5</v>
      </c>
    </row>
    <row r="858" spans="1:6" x14ac:dyDescent="0.2">
      <c r="A858" s="66" t="s">
        <v>558</v>
      </c>
      <c r="B858" s="66" t="s">
        <v>6</v>
      </c>
      <c r="C858" s="79">
        <v>15</v>
      </c>
      <c r="D858" s="80">
        <v>675933</v>
      </c>
      <c r="E858" s="80">
        <v>40556</v>
      </c>
      <c r="F858" s="81">
        <v>5.2393459132660701E-5</v>
      </c>
    </row>
    <row r="859" spans="1:6" x14ac:dyDescent="0.2">
      <c r="A859" s="66" t="s">
        <v>558</v>
      </c>
      <c r="B859" s="66" t="s">
        <v>10</v>
      </c>
      <c r="C859" s="79">
        <v>230</v>
      </c>
      <c r="D859" s="80">
        <v>4465148</v>
      </c>
      <c r="E859" s="80">
        <v>267909</v>
      </c>
      <c r="F859" s="81">
        <v>3.4610610619321421E-4</v>
      </c>
    </row>
    <row r="860" spans="1:6" x14ac:dyDescent="0.2">
      <c r="A860" s="66" t="s">
        <v>558</v>
      </c>
      <c r="B860" s="66" t="s">
        <v>4</v>
      </c>
      <c r="C860" s="79">
        <v>35</v>
      </c>
      <c r="D860" s="80">
        <v>1011532</v>
      </c>
      <c r="E860" s="80">
        <v>60692</v>
      </c>
      <c r="F860" s="81">
        <v>7.8406741830541556E-5</v>
      </c>
    </row>
    <row r="861" spans="1:6" x14ac:dyDescent="0.2">
      <c r="A861" s="66" t="s">
        <v>558</v>
      </c>
      <c r="B861" s="66" t="s">
        <v>812</v>
      </c>
      <c r="C861" s="79">
        <v>305</v>
      </c>
      <c r="D861" s="80">
        <v>4716578</v>
      </c>
      <c r="E861" s="80">
        <v>280574</v>
      </c>
      <c r="F861" s="81">
        <v>3.6246775822781197E-4</v>
      </c>
    </row>
    <row r="862" spans="1:6" x14ac:dyDescent="0.2">
      <c r="A862" s="66" t="s">
        <v>558</v>
      </c>
      <c r="B862" s="66" t="s">
        <v>8</v>
      </c>
      <c r="C862" s="79">
        <v>122</v>
      </c>
      <c r="D862" s="80">
        <v>1810015</v>
      </c>
      <c r="E862" s="80">
        <v>108557</v>
      </c>
      <c r="F862" s="81">
        <v>1.4024254717093026E-4</v>
      </c>
    </row>
    <row r="863" spans="1:6" x14ac:dyDescent="0.2">
      <c r="A863" s="66" t="s">
        <v>558</v>
      </c>
      <c r="B863" s="66" t="s">
        <v>813</v>
      </c>
      <c r="C863" s="79">
        <v>48</v>
      </c>
      <c r="D863" s="80">
        <v>1686996</v>
      </c>
      <c r="E863" s="80">
        <v>101220</v>
      </c>
      <c r="F863" s="81">
        <v>1.3076402834125446E-4</v>
      </c>
    </row>
    <row r="864" spans="1:6" x14ac:dyDescent="0.2">
      <c r="A864" s="66" t="s">
        <v>558</v>
      </c>
      <c r="B864" s="66" t="s">
        <v>25</v>
      </c>
      <c r="C864" s="79">
        <v>62</v>
      </c>
      <c r="D864" s="80">
        <v>3845565</v>
      </c>
      <c r="E864" s="80">
        <v>230734</v>
      </c>
      <c r="F864" s="81">
        <v>2.9808049116074895E-4</v>
      </c>
    </row>
    <row r="865" spans="1:6" x14ac:dyDescent="0.2">
      <c r="A865" s="66" t="s">
        <v>558</v>
      </c>
      <c r="B865" s="66" t="s">
        <v>52</v>
      </c>
      <c r="C865" s="79">
        <v>977</v>
      </c>
      <c r="D865" s="80">
        <v>23320785</v>
      </c>
      <c r="E865" s="80">
        <v>1396707</v>
      </c>
      <c r="F865" s="81">
        <v>1.8043769386724808E-3</v>
      </c>
    </row>
    <row r="866" spans="1:6" x14ac:dyDescent="0.2">
      <c r="A866" s="66" t="s">
        <v>209</v>
      </c>
      <c r="B866" s="66" t="s">
        <v>5</v>
      </c>
      <c r="C866" s="79">
        <v>11</v>
      </c>
      <c r="D866" s="80">
        <v>114014</v>
      </c>
      <c r="E866" s="80">
        <v>6841</v>
      </c>
      <c r="F866" s="81">
        <v>8.8377466694578322E-6</v>
      </c>
    </row>
    <row r="867" spans="1:6" x14ac:dyDescent="0.2">
      <c r="A867" s="66" t="s">
        <v>209</v>
      </c>
      <c r="B867" s="66" t="s">
        <v>1</v>
      </c>
      <c r="C867" s="79" t="s">
        <v>810</v>
      </c>
      <c r="D867" s="80" t="s">
        <v>810</v>
      </c>
      <c r="E867" s="80" t="s">
        <v>810</v>
      </c>
      <c r="F867" s="81" t="s">
        <v>810</v>
      </c>
    </row>
    <row r="868" spans="1:6" x14ac:dyDescent="0.2">
      <c r="A868" s="66" t="s">
        <v>209</v>
      </c>
      <c r="B868" s="66" t="s">
        <v>811</v>
      </c>
      <c r="C868" s="79">
        <v>69</v>
      </c>
      <c r="D868" s="80">
        <v>2413295</v>
      </c>
      <c r="E868" s="80">
        <v>144798</v>
      </c>
      <c r="F868" s="81">
        <v>1.8706154688556573E-4</v>
      </c>
    </row>
    <row r="869" spans="1:6" x14ac:dyDescent="0.2">
      <c r="A869" s="66" t="s">
        <v>209</v>
      </c>
      <c r="B869" s="66" t="s">
        <v>3</v>
      </c>
      <c r="C869" s="79">
        <v>30</v>
      </c>
      <c r="D869" s="80">
        <v>1561048</v>
      </c>
      <c r="E869" s="80">
        <v>93663</v>
      </c>
      <c r="F869" s="81">
        <v>1.2100129605341747E-4</v>
      </c>
    </row>
    <row r="870" spans="1:6" x14ac:dyDescent="0.2">
      <c r="A870" s="66" t="s">
        <v>209</v>
      </c>
      <c r="B870" s="66" t="s">
        <v>2</v>
      </c>
      <c r="C870" s="79">
        <v>18</v>
      </c>
      <c r="D870" s="80">
        <v>1659623</v>
      </c>
      <c r="E870" s="80">
        <v>99577</v>
      </c>
      <c r="F870" s="81">
        <v>1.2864147056053247E-4</v>
      </c>
    </row>
    <row r="871" spans="1:6" x14ac:dyDescent="0.2">
      <c r="A871" s="66" t="s">
        <v>209</v>
      </c>
      <c r="B871" s="66" t="s">
        <v>6</v>
      </c>
      <c r="C871" s="79" t="s">
        <v>810</v>
      </c>
      <c r="D871" s="80" t="s">
        <v>810</v>
      </c>
      <c r="E871" s="80" t="s">
        <v>810</v>
      </c>
      <c r="F871" s="81" t="s">
        <v>810</v>
      </c>
    </row>
    <row r="872" spans="1:6" x14ac:dyDescent="0.2">
      <c r="A872" s="66" t="s">
        <v>209</v>
      </c>
      <c r="B872" s="66" t="s">
        <v>10</v>
      </c>
      <c r="C872" s="79">
        <v>88</v>
      </c>
      <c r="D872" s="80">
        <v>2038112</v>
      </c>
      <c r="E872" s="80">
        <v>122287</v>
      </c>
      <c r="F872" s="81">
        <v>1.5798005071889927E-4</v>
      </c>
    </row>
    <row r="873" spans="1:6" x14ac:dyDescent="0.2">
      <c r="A873" s="66" t="s">
        <v>209</v>
      </c>
      <c r="B873" s="66" t="s">
        <v>4</v>
      </c>
      <c r="C873" s="79">
        <v>24</v>
      </c>
      <c r="D873" s="80">
        <v>1298586</v>
      </c>
      <c r="E873" s="80">
        <v>77915</v>
      </c>
      <c r="F873" s="81">
        <v>1.0065677996649714E-4</v>
      </c>
    </row>
    <row r="874" spans="1:6" x14ac:dyDescent="0.2">
      <c r="A874" s="66" t="s">
        <v>209</v>
      </c>
      <c r="B874" s="66" t="s">
        <v>812</v>
      </c>
      <c r="C874" s="79">
        <v>230</v>
      </c>
      <c r="D874" s="80">
        <v>2029057</v>
      </c>
      <c r="E874" s="80">
        <v>119993</v>
      </c>
      <c r="F874" s="81">
        <v>1.5501647947789118E-4</v>
      </c>
    </row>
    <row r="875" spans="1:6" x14ac:dyDescent="0.2">
      <c r="A875" s="66" t="s">
        <v>209</v>
      </c>
      <c r="B875" s="66" t="s">
        <v>8</v>
      </c>
      <c r="C875" s="79">
        <v>72</v>
      </c>
      <c r="D875" s="80">
        <v>845902</v>
      </c>
      <c r="E875" s="80">
        <v>50754</v>
      </c>
      <c r="F875" s="81">
        <v>6.5568044797787285E-5</v>
      </c>
    </row>
    <row r="876" spans="1:6" x14ac:dyDescent="0.2">
      <c r="A876" s="66" t="s">
        <v>209</v>
      </c>
      <c r="B876" s="66" t="s">
        <v>813</v>
      </c>
      <c r="C876" s="79">
        <v>60</v>
      </c>
      <c r="D876" s="80">
        <v>1741106</v>
      </c>
      <c r="E876" s="80">
        <v>104466</v>
      </c>
      <c r="F876" s="81">
        <v>1.3495746872848734E-4</v>
      </c>
    </row>
    <row r="877" spans="1:6" x14ac:dyDescent="0.2">
      <c r="A877" s="66" t="s">
        <v>209</v>
      </c>
      <c r="B877" s="66" t="s">
        <v>25</v>
      </c>
      <c r="C877" s="79">
        <v>40</v>
      </c>
      <c r="D877" s="80">
        <v>3807182</v>
      </c>
      <c r="E877" s="80">
        <v>228431</v>
      </c>
      <c r="F877" s="81">
        <v>2.9510529300554337E-4</v>
      </c>
    </row>
    <row r="878" spans="1:6" x14ac:dyDescent="0.2">
      <c r="A878" s="66" t="s">
        <v>209</v>
      </c>
      <c r="B878" s="66" t="s">
        <v>52</v>
      </c>
      <c r="C878" s="79">
        <v>656</v>
      </c>
      <c r="D878" s="80">
        <v>18460754</v>
      </c>
      <c r="E878" s="80">
        <v>1105895</v>
      </c>
      <c r="F878" s="81">
        <v>1.428682919605331E-3</v>
      </c>
    </row>
    <row r="879" spans="1:6" x14ac:dyDescent="0.2">
      <c r="A879" s="66" t="s">
        <v>434</v>
      </c>
      <c r="B879" s="66" t="s">
        <v>5</v>
      </c>
      <c r="C879" s="79" t="s">
        <v>810</v>
      </c>
      <c r="D879" s="80" t="s">
        <v>810</v>
      </c>
      <c r="E879" s="80" t="s">
        <v>810</v>
      </c>
      <c r="F879" s="81" t="s">
        <v>810</v>
      </c>
    </row>
    <row r="880" spans="1:6" x14ac:dyDescent="0.2">
      <c r="A880" s="66" t="s">
        <v>434</v>
      </c>
      <c r="B880" s="66" t="s">
        <v>1</v>
      </c>
      <c r="C880" s="79" t="s">
        <v>810</v>
      </c>
      <c r="D880" s="80" t="s">
        <v>810</v>
      </c>
      <c r="E880" s="80" t="s">
        <v>810</v>
      </c>
      <c r="F880" s="81" t="s">
        <v>810</v>
      </c>
    </row>
    <row r="881" spans="1:6" x14ac:dyDescent="0.2">
      <c r="A881" s="66" t="s">
        <v>434</v>
      </c>
      <c r="B881" s="66" t="s">
        <v>811</v>
      </c>
      <c r="C881" s="79">
        <v>50</v>
      </c>
      <c r="D881" s="80">
        <v>1841782</v>
      </c>
      <c r="E881" s="80">
        <v>110507</v>
      </c>
      <c r="F881" s="81">
        <v>1.4276171191372265E-4</v>
      </c>
    </row>
    <row r="882" spans="1:6" x14ac:dyDescent="0.2">
      <c r="A882" s="66" t="s">
        <v>434</v>
      </c>
      <c r="B882" s="66" t="s">
        <v>3</v>
      </c>
      <c r="C882" s="79">
        <v>20</v>
      </c>
      <c r="D882" s="80">
        <v>1393176</v>
      </c>
      <c r="E882" s="80">
        <v>83591</v>
      </c>
      <c r="F882" s="81">
        <v>1.0798948718705594E-4</v>
      </c>
    </row>
    <row r="883" spans="1:6" x14ac:dyDescent="0.2">
      <c r="A883" s="66" t="s">
        <v>434</v>
      </c>
      <c r="B883" s="66" t="s">
        <v>2</v>
      </c>
      <c r="C883" s="79">
        <v>27</v>
      </c>
      <c r="D883" s="80">
        <v>806475</v>
      </c>
      <c r="E883" s="80">
        <v>48388</v>
      </c>
      <c r="F883" s="81">
        <v>6.2511458243199176E-5</v>
      </c>
    </row>
    <row r="884" spans="1:6" x14ac:dyDescent="0.2">
      <c r="A884" s="66" t="s">
        <v>434</v>
      </c>
      <c r="B884" s="66" t="s">
        <v>6</v>
      </c>
      <c r="C884" s="79" t="s">
        <v>810</v>
      </c>
      <c r="D884" s="80" t="s">
        <v>810</v>
      </c>
      <c r="E884" s="80" t="s">
        <v>810</v>
      </c>
      <c r="F884" s="81" t="s">
        <v>810</v>
      </c>
    </row>
    <row r="885" spans="1:6" x14ac:dyDescent="0.2">
      <c r="A885" s="66" t="s">
        <v>434</v>
      </c>
      <c r="B885" s="66" t="s">
        <v>10</v>
      </c>
      <c r="C885" s="79">
        <v>87</v>
      </c>
      <c r="D885" s="80">
        <v>1561529</v>
      </c>
      <c r="E885" s="80">
        <v>93692</v>
      </c>
      <c r="F885" s="81">
        <v>1.2103876055472054E-4</v>
      </c>
    </row>
    <row r="886" spans="1:6" x14ac:dyDescent="0.2">
      <c r="A886" s="66" t="s">
        <v>434</v>
      </c>
      <c r="B886" s="66" t="s">
        <v>4</v>
      </c>
      <c r="C886" s="79">
        <v>22</v>
      </c>
      <c r="D886" s="80">
        <v>890327</v>
      </c>
      <c r="E886" s="80">
        <v>53420</v>
      </c>
      <c r="F886" s="81">
        <v>6.9012195158958841E-5</v>
      </c>
    </row>
    <row r="887" spans="1:6" x14ac:dyDescent="0.2">
      <c r="A887" s="66" t="s">
        <v>434</v>
      </c>
      <c r="B887" s="66" t="s">
        <v>812</v>
      </c>
      <c r="C887" s="79">
        <v>182</v>
      </c>
      <c r="D887" s="80">
        <v>2579583</v>
      </c>
      <c r="E887" s="80">
        <v>153902</v>
      </c>
      <c r="F887" s="81">
        <v>1.9882281653601803E-4</v>
      </c>
    </row>
    <row r="888" spans="1:6" x14ac:dyDescent="0.2">
      <c r="A888" s="66" t="s">
        <v>434</v>
      </c>
      <c r="B888" s="66" t="s">
        <v>8</v>
      </c>
      <c r="C888" s="79">
        <v>64</v>
      </c>
      <c r="D888" s="80">
        <v>570640</v>
      </c>
      <c r="E888" s="80">
        <v>34238</v>
      </c>
      <c r="F888" s="81">
        <v>4.423136536601334E-5</v>
      </c>
    </row>
    <row r="889" spans="1:6" x14ac:dyDescent="0.2">
      <c r="A889" s="66" t="s">
        <v>434</v>
      </c>
      <c r="B889" s="66" t="s">
        <v>813</v>
      </c>
      <c r="C889" s="79">
        <v>22</v>
      </c>
      <c r="D889" s="80">
        <v>1966922</v>
      </c>
      <c r="E889" s="80">
        <v>118015</v>
      </c>
      <c r="F889" s="81">
        <v>1.52461142113151E-4</v>
      </c>
    </row>
    <row r="890" spans="1:6" x14ac:dyDescent="0.2">
      <c r="A890" s="66" t="s">
        <v>434</v>
      </c>
      <c r="B890" s="66" t="s">
        <v>25</v>
      </c>
      <c r="C890" s="79">
        <v>37</v>
      </c>
      <c r="D890" s="80">
        <v>2915134</v>
      </c>
      <c r="E890" s="80">
        <v>174908</v>
      </c>
      <c r="F890" s="81">
        <v>2.2596003427299087E-4</v>
      </c>
    </row>
    <row r="891" spans="1:6" x14ac:dyDescent="0.2">
      <c r="A891" s="66" t="s">
        <v>434</v>
      </c>
      <c r="B891" s="66" t="s">
        <v>52</v>
      </c>
      <c r="C891" s="79">
        <v>532</v>
      </c>
      <c r="D891" s="80">
        <v>16173171</v>
      </c>
      <c r="E891" s="80">
        <v>969517</v>
      </c>
      <c r="F891" s="81">
        <v>1.2524989968912073E-3</v>
      </c>
    </row>
    <row r="892" spans="1:6" x14ac:dyDescent="0.2">
      <c r="A892" s="66" t="s">
        <v>572</v>
      </c>
      <c r="B892" s="66" t="s">
        <v>5</v>
      </c>
      <c r="C892" s="79" t="s">
        <v>810</v>
      </c>
      <c r="D892" s="80" t="s">
        <v>810</v>
      </c>
      <c r="E892" s="80" t="s">
        <v>810</v>
      </c>
      <c r="F892" s="81" t="s">
        <v>810</v>
      </c>
    </row>
    <row r="893" spans="1:6" x14ac:dyDescent="0.2">
      <c r="A893" s="66" t="s">
        <v>572</v>
      </c>
      <c r="B893" s="66" t="s">
        <v>1</v>
      </c>
      <c r="C893" s="79">
        <v>12</v>
      </c>
      <c r="D893" s="80">
        <v>1577012</v>
      </c>
      <c r="E893" s="80">
        <v>94621</v>
      </c>
      <c r="F893" s="81">
        <v>1.2223891647577395E-4</v>
      </c>
    </row>
    <row r="894" spans="1:6" x14ac:dyDescent="0.2">
      <c r="A894" s="66" t="s">
        <v>572</v>
      </c>
      <c r="B894" s="66" t="s">
        <v>811</v>
      </c>
      <c r="C894" s="79">
        <v>71</v>
      </c>
      <c r="D894" s="80">
        <v>3003572</v>
      </c>
      <c r="E894" s="80">
        <v>180214</v>
      </c>
      <c r="F894" s="81">
        <v>2.3281474613209675E-4</v>
      </c>
    </row>
    <row r="895" spans="1:6" x14ac:dyDescent="0.2">
      <c r="A895" s="66" t="s">
        <v>572</v>
      </c>
      <c r="B895" s="66" t="s">
        <v>3</v>
      </c>
      <c r="C895" s="79">
        <v>19</v>
      </c>
      <c r="D895" s="80">
        <v>2572170</v>
      </c>
      <c r="E895" s="80">
        <v>154330</v>
      </c>
      <c r="F895" s="81">
        <v>1.9937574090007708E-4</v>
      </c>
    </row>
    <row r="896" spans="1:6" x14ac:dyDescent="0.2">
      <c r="A896" s="66" t="s">
        <v>572</v>
      </c>
      <c r="B896" s="66" t="s">
        <v>2</v>
      </c>
      <c r="C896" s="79">
        <v>21</v>
      </c>
      <c r="D896" s="80">
        <v>1362650</v>
      </c>
      <c r="E896" s="80">
        <v>81759</v>
      </c>
      <c r="F896" s="81">
        <v>1.0562276420818637E-4</v>
      </c>
    </row>
    <row r="897" spans="1:6" x14ac:dyDescent="0.2">
      <c r="A897" s="66" t="s">
        <v>572</v>
      </c>
      <c r="B897" s="66" t="s">
        <v>6</v>
      </c>
      <c r="C897" s="79" t="s">
        <v>810</v>
      </c>
      <c r="D897" s="80" t="s">
        <v>810</v>
      </c>
      <c r="E897" s="80" t="s">
        <v>810</v>
      </c>
      <c r="F897" s="81" t="s">
        <v>810</v>
      </c>
    </row>
    <row r="898" spans="1:6" x14ac:dyDescent="0.2">
      <c r="A898" s="66" t="s">
        <v>572</v>
      </c>
      <c r="B898" s="66" t="s">
        <v>10</v>
      </c>
      <c r="C898" s="79">
        <v>143</v>
      </c>
      <c r="D898" s="80">
        <v>4256095</v>
      </c>
      <c r="E898" s="80">
        <v>255366</v>
      </c>
      <c r="F898" s="81">
        <v>3.2990206343996034E-4</v>
      </c>
    </row>
    <row r="899" spans="1:6" x14ac:dyDescent="0.2">
      <c r="A899" s="66" t="s">
        <v>572</v>
      </c>
      <c r="B899" s="66" t="s">
        <v>4</v>
      </c>
      <c r="C899" s="79">
        <v>39</v>
      </c>
      <c r="D899" s="80">
        <v>1369584</v>
      </c>
      <c r="E899" s="80">
        <v>82175</v>
      </c>
      <c r="F899" s="81">
        <v>1.0616018601998208E-4</v>
      </c>
    </row>
    <row r="900" spans="1:6" x14ac:dyDescent="0.2">
      <c r="A900" s="66" t="s">
        <v>572</v>
      </c>
      <c r="B900" s="66" t="s">
        <v>812</v>
      </c>
      <c r="C900" s="79">
        <v>277</v>
      </c>
      <c r="D900" s="80">
        <v>4146276</v>
      </c>
      <c r="E900" s="80">
        <v>245319</v>
      </c>
      <c r="F900" s="81">
        <v>3.1692255155748076E-4</v>
      </c>
    </row>
    <row r="901" spans="1:6" x14ac:dyDescent="0.2">
      <c r="A901" s="66" t="s">
        <v>572</v>
      </c>
      <c r="B901" s="66" t="s">
        <v>8</v>
      </c>
      <c r="C901" s="79">
        <v>122</v>
      </c>
      <c r="D901" s="80">
        <v>1389674</v>
      </c>
      <c r="E901" s="80">
        <v>83380</v>
      </c>
      <c r="F901" s="81">
        <v>1.0771690064309225E-4</v>
      </c>
    </row>
    <row r="902" spans="1:6" x14ac:dyDescent="0.2">
      <c r="A902" s="66" t="s">
        <v>572</v>
      </c>
      <c r="B902" s="66" t="s">
        <v>813</v>
      </c>
      <c r="C902" s="79">
        <v>46</v>
      </c>
      <c r="D902" s="80">
        <v>1760658</v>
      </c>
      <c r="E902" s="80">
        <v>105640</v>
      </c>
      <c r="F902" s="81">
        <v>1.364741350915839E-4</v>
      </c>
    </row>
    <row r="903" spans="1:6" x14ac:dyDescent="0.2">
      <c r="A903" s="66" t="s">
        <v>572</v>
      </c>
      <c r="B903" s="66" t="s">
        <v>25</v>
      </c>
      <c r="C903" s="79">
        <v>31</v>
      </c>
      <c r="D903" s="80">
        <v>2948232</v>
      </c>
      <c r="E903" s="80">
        <v>176894</v>
      </c>
      <c r="F903" s="81">
        <v>2.2852570667257328E-4</v>
      </c>
    </row>
    <row r="904" spans="1:6" x14ac:dyDescent="0.2">
      <c r="A904" s="66" t="s">
        <v>572</v>
      </c>
      <c r="B904" s="66" t="s">
        <v>52</v>
      </c>
      <c r="C904" s="79">
        <v>802</v>
      </c>
      <c r="D904" s="80">
        <v>25362572</v>
      </c>
      <c r="E904" s="80">
        <v>1518297</v>
      </c>
      <c r="F904" s="81">
        <v>1.9614565494807511E-3</v>
      </c>
    </row>
    <row r="905" spans="1:6" x14ac:dyDescent="0.2">
      <c r="A905" s="66" t="s">
        <v>576</v>
      </c>
      <c r="B905" s="66" t="s">
        <v>5</v>
      </c>
      <c r="C905" s="79">
        <v>46</v>
      </c>
      <c r="D905" s="80">
        <v>423707</v>
      </c>
      <c r="E905" s="80">
        <v>25422</v>
      </c>
      <c r="F905" s="81">
        <v>3.284215696988116E-5</v>
      </c>
    </row>
    <row r="906" spans="1:6" x14ac:dyDescent="0.2">
      <c r="A906" s="66" t="s">
        <v>576</v>
      </c>
      <c r="B906" s="66" t="s">
        <v>1</v>
      </c>
      <c r="C906" s="79">
        <v>23</v>
      </c>
      <c r="D906" s="80">
        <v>17093727</v>
      </c>
      <c r="E906" s="80">
        <v>1025624</v>
      </c>
      <c r="F906" s="81">
        <v>1.3249824718777985E-3</v>
      </c>
    </row>
    <row r="907" spans="1:6" x14ac:dyDescent="0.2">
      <c r="A907" s="66" t="s">
        <v>576</v>
      </c>
      <c r="B907" s="66" t="s">
        <v>811</v>
      </c>
      <c r="C907" s="79">
        <v>308</v>
      </c>
      <c r="D907" s="80">
        <v>13217223</v>
      </c>
      <c r="E907" s="80">
        <v>793033</v>
      </c>
      <c r="F907" s="81">
        <v>1.024502960754298E-3</v>
      </c>
    </row>
    <row r="908" spans="1:6" x14ac:dyDescent="0.2">
      <c r="A908" s="66" t="s">
        <v>576</v>
      </c>
      <c r="B908" s="66" t="s">
        <v>3</v>
      </c>
      <c r="C908" s="79">
        <v>109</v>
      </c>
      <c r="D908" s="80">
        <v>10344319</v>
      </c>
      <c r="E908" s="80">
        <v>620659</v>
      </c>
      <c r="F908" s="81">
        <v>8.0181654876758206E-4</v>
      </c>
    </row>
    <row r="909" spans="1:6" x14ac:dyDescent="0.2">
      <c r="A909" s="66" t="s">
        <v>576</v>
      </c>
      <c r="B909" s="66" t="s">
        <v>2</v>
      </c>
      <c r="C909" s="79">
        <v>91</v>
      </c>
      <c r="D909" s="80">
        <v>20482069</v>
      </c>
      <c r="E909" s="80">
        <v>1228924</v>
      </c>
      <c r="F909" s="81">
        <v>1.5876215448058467E-3</v>
      </c>
    </row>
    <row r="910" spans="1:6" x14ac:dyDescent="0.2">
      <c r="A910" s="66" t="s">
        <v>576</v>
      </c>
      <c r="B910" s="66" t="s">
        <v>6</v>
      </c>
      <c r="C910" s="79">
        <v>26</v>
      </c>
      <c r="D910" s="80">
        <v>1259205</v>
      </c>
      <c r="E910" s="80">
        <v>75552</v>
      </c>
      <c r="F910" s="81">
        <v>9.7604069049974881E-5</v>
      </c>
    </row>
    <row r="911" spans="1:6" x14ac:dyDescent="0.2">
      <c r="A911" s="66" t="s">
        <v>576</v>
      </c>
      <c r="B911" s="66" t="s">
        <v>10</v>
      </c>
      <c r="C911" s="79">
        <v>534</v>
      </c>
      <c r="D911" s="80">
        <v>21992514</v>
      </c>
      <c r="E911" s="80">
        <v>1319551</v>
      </c>
      <c r="F911" s="81">
        <v>1.7047006951366396E-3</v>
      </c>
    </row>
    <row r="912" spans="1:6" x14ac:dyDescent="0.2">
      <c r="A912" s="66" t="s">
        <v>576</v>
      </c>
      <c r="B912" s="66" t="s">
        <v>4</v>
      </c>
      <c r="C912" s="79">
        <v>75</v>
      </c>
      <c r="D912" s="80">
        <v>3910499</v>
      </c>
      <c r="E912" s="80">
        <v>234630</v>
      </c>
      <c r="F912" s="81">
        <v>3.0311365312891259E-4</v>
      </c>
    </row>
    <row r="913" spans="1:6" x14ac:dyDescent="0.2">
      <c r="A913" s="66" t="s">
        <v>576</v>
      </c>
      <c r="B913" s="66" t="s">
        <v>812</v>
      </c>
      <c r="C913" s="79">
        <v>797</v>
      </c>
      <c r="D913" s="80">
        <v>19094333</v>
      </c>
      <c r="E913" s="80">
        <v>1131173</v>
      </c>
      <c r="F913" s="81">
        <v>1.4613390459480521E-3</v>
      </c>
    </row>
    <row r="914" spans="1:6" x14ac:dyDescent="0.2">
      <c r="A914" s="66" t="s">
        <v>576</v>
      </c>
      <c r="B914" s="66" t="s">
        <v>8</v>
      </c>
      <c r="C914" s="79">
        <v>251</v>
      </c>
      <c r="D914" s="80">
        <v>5362205</v>
      </c>
      <c r="E914" s="80">
        <v>321732</v>
      </c>
      <c r="F914" s="81">
        <v>4.1563892873235016E-4</v>
      </c>
    </row>
    <row r="915" spans="1:6" x14ac:dyDescent="0.2">
      <c r="A915" s="66" t="s">
        <v>576</v>
      </c>
      <c r="B915" s="66" t="s">
        <v>813</v>
      </c>
      <c r="C915" s="79">
        <v>92</v>
      </c>
      <c r="D915" s="80">
        <v>8912820</v>
      </c>
      <c r="E915" s="80">
        <v>534769</v>
      </c>
      <c r="F915" s="81">
        <v>6.9085703094274166E-4</v>
      </c>
    </row>
    <row r="916" spans="1:6" x14ac:dyDescent="0.2">
      <c r="A916" s="66" t="s">
        <v>576</v>
      </c>
      <c r="B916" s="66" t="s">
        <v>25</v>
      </c>
      <c r="C916" s="79">
        <v>120</v>
      </c>
      <c r="D916" s="80">
        <v>9001542</v>
      </c>
      <c r="E916" s="80">
        <v>540093</v>
      </c>
      <c r="F916" s="81">
        <v>6.9773499663024251E-4</v>
      </c>
    </row>
    <row r="917" spans="1:6" x14ac:dyDescent="0.2">
      <c r="A917" s="66" t="s">
        <v>576</v>
      </c>
      <c r="B917" s="66" t="s">
        <v>52</v>
      </c>
      <c r="C917" s="79">
        <v>2472</v>
      </c>
      <c r="D917" s="80">
        <v>131094163</v>
      </c>
      <c r="E917" s="80">
        <v>7851163</v>
      </c>
      <c r="F917" s="81">
        <v>1.0142755394623676E-2</v>
      </c>
    </row>
    <row r="918" spans="1:6" x14ac:dyDescent="0.2">
      <c r="A918" s="66" t="s">
        <v>582</v>
      </c>
      <c r="B918" s="66" t="s">
        <v>5</v>
      </c>
      <c r="C918" s="79">
        <v>26</v>
      </c>
      <c r="D918" s="80">
        <v>378173</v>
      </c>
      <c r="E918" s="80">
        <v>22690</v>
      </c>
      <c r="F918" s="81">
        <v>2.9312742571261252E-5</v>
      </c>
    </row>
    <row r="919" spans="1:6" x14ac:dyDescent="0.2">
      <c r="A919" s="66" t="s">
        <v>582</v>
      </c>
      <c r="B919" s="66" t="s">
        <v>1</v>
      </c>
      <c r="C919" s="79">
        <v>35</v>
      </c>
      <c r="D919" s="80">
        <v>4058457</v>
      </c>
      <c r="E919" s="80">
        <v>243507</v>
      </c>
      <c r="F919" s="81">
        <v>3.1458166616571675E-4</v>
      </c>
    </row>
    <row r="920" spans="1:6" x14ac:dyDescent="0.2">
      <c r="A920" s="66" t="s">
        <v>582</v>
      </c>
      <c r="B920" s="66" t="s">
        <v>811</v>
      </c>
      <c r="C920" s="79">
        <v>91</v>
      </c>
      <c r="D920" s="80">
        <v>3305936</v>
      </c>
      <c r="E920" s="80">
        <v>198356</v>
      </c>
      <c r="F920" s="81">
        <v>2.5625202139555297E-4</v>
      </c>
    </row>
    <row r="921" spans="1:6" x14ac:dyDescent="0.2">
      <c r="A921" s="66" t="s">
        <v>582</v>
      </c>
      <c r="B921" s="66" t="s">
        <v>3</v>
      </c>
      <c r="C921" s="79">
        <v>55</v>
      </c>
      <c r="D921" s="80">
        <v>5148116</v>
      </c>
      <c r="E921" s="80">
        <v>308887</v>
      </c>
      <c r="F921" s="81">
        <v>3.9904473841380231E-4</v>
      </c>
    </row>
    <row r="922" spans="1:6" x14ac:dyDescent="0.2">
      <c r="A922" s="66" t="s">
        <v>582</v>
      </c>
      <c r="B922" s="66" t="s">
        <v>2</v>
      </c>
      <c r="C922" s="79">
        <v>44</v>
      </c>
      <c r="D922" s="80">
        <v>4048255</v>
      </c>
      <c r="E922" s="80">
        <v>242895</v>
      </c>
      <c r="F922" s="81">
        <v>3.1379103600028652E-4</v>
      </c>
    </row>
    <row r="923" spans="1:6" x14ac:dyDescent="0.2">
      <c r="A923" s="66" t="s">
        <v>582</v>
      </c>
      <c r="B923" s="66" t="s">
        <v>6</v>
      </c>
      <c r="C923" s="79">
        <v>22</v>
      </c>
      <c r="D923" s="80">
        <v>653223</v>
      </c>
      <c r="E923" s="80">
        <v>39193</v>
      </c>
      <c r="F923" s="81">
        <v>5.0632627571416579E-5</v>
      </c>
    </row>
    <row r="924" spans="1:6" x14ac:dyDescent="0.2">
      <c r="A924" s="66" t="s">
        <v>582</v>
      </c>
      <c r="B924" s="66" t="s">
        <v>10</v>
      </c>
      <c r="C924" s="79">
        <v>224</v>
      </c>
      <c r="D924" s="80">
        <v>4727427</v>
      </c>
      <c r="E924" s="80">
        <v>283646</v>
      </c>
      <c r="F924" s="81">
        <v>3.6643641160722648E-4</v>
      </c>
    </row>
    <row r="925" spans="1:6" x14ac:dyDescent="0.2">
      <c r="A925" s="66" t="s">
        <v>582</v>
      </c>
      <c r="B925" s="66" t="s">
        <v>4</v>
      </c>
      <c r="C925" s="79">
        <v>36</v>
      </c>
      <c r="D925" s="80">
        <v>517986</v>
      </c>
      <c r="E925" s="80">
        <v>31079</v>
      </c>
      <c r="F925" s="81">
        <v>4.0150318482689663E-5</v>
      </c>
    </row>
    <row r="926" spans="1:6" x14ac:dyDescent="0.2">
      <c r="A926" s="66" t="s">
        <v>582</v>
      </c>
      <c r="B926" s="66" t="s">
        <v>812</v>
      </c>
      <c r="C926" s="79">
        <v>409</v>
      </c>
      <c r="D926" s="80">
        <v>6333590</v>
      </c>
      <c r="E926" s="80">
        <v>374958</v>
      </c>
      <c r="F926" s="81">
        <v>4.8440049929638501E-4</v>
      </c>
    </row>
    <row r="927" spans="1:6" x14ac:dyDescent="0.2">
      <c r="A927" s="66" t="s">
        <v>582</v>
      </c>
      <c r="B927" s="66" t="s">
        <v>8</v>
      </c>
      <c r="C927" s="79">
        <v>146</v>
      </c>
      <c r="D927" s="80">
        <v>6367239</v>
      </c>
      <c r="E927" s="80">
        <v>382029</v>
      </c>
      <c r="F927" s="81">
        <v>4.935353782175568E-4</v>
      </c>
    </row>
    <row r="928" spans="1:6" x14ac:dyDescent="0.2">
      <c r="A928" s="66" t="s">
        <v>582</v>
      </c>
      <c r="B928" s="66" t="s">
        <v>813</v>
      </c>
      <c r="C928" s="79">
        <v>88</v>
      </c>
      <c r="D928" s="80">
        <v>3551203</v>
      </c>
      <c r="E928" s="80">
        <v>213072</v>
      </c>
      <c r="F928" s="81">
        <v>2.7526331798782621E-4</v>
      </c>
    </row>
    <row r="929" spans="1:6" x14ac:dyDescent="0.2">
      <c r="A929" s="66" t="s">
        <v>582</v>
      </c>
      <c r="B929" s="66" t="s">
        <v>25</v>
      </c>
      <c r="C929" s="79">
        <v>93</v>
      </c>
      <c r="D929" s="80">
        <v>7834062</v>
      </c>
      <c r="E929" s="80">
        <v>470044</v>
      </c>
      <c r="F929" s="81">
        <v>6.072401396723633E-4</v>
      </c>
    </row>
    <row r="930" spans="1:6" x14ac:dyDescent="0.2">
      <c r="A930" s="66" t="s">
        <v>582</v>
      </c>
      <c r="B930" s="66" t="s">
        <v>52</v>
      </c>
      <c r="C930" s="79">
        <v>1269</v>
      </c>
      <c r="D930" s="80">
        <v>46923667</v>
      </c>
      <c r="E930" s="80">
        <v>2810358</v>
      </c>
      <c r="F930" s="81">
        <v>3.6306434811407945E-3</v>
      </c>
    </row>
    <row r="931" spans="1:6" x14ac:dyDescent="0.2">
      <c r="A931" s="66" t="s">
        <v>194</v>
      </c>
      <c r="B931" s="66" t="s">
        <v>5</v>
      </c>
      <c r="C931" s="79" t="s">
        <v>810</v>
      </c>
      <c r="D931" s="80" t="s">
        <v>810</v>
      </c>
      <c r="E931" s="80" t="s">
        <v>810</v>
      </c>
      <c r="F931" s="81" t="s">
        <v>810</v>
      </c>
    </row>
    <row r="932" spans="1:6" x14ac:dyDescent="0.2">
      <c r="A932" s="66" t="s">
        <v>194</v>
      </c>
      <c r="B932" s="66" t="s">
        <v>1</v>
      </c>
      <c r="C932" s="79">
        <v>16</v>
      </c>
      <c r="D932" s="80">
        <v>1550161</v>
      </c>
      <c r="E932" s="80">
        <v>93010</v>
      </c>
      <c r="F932" s="81">
        <v>1.2015769883442084E-4</v>
      </c>
    </row>
    <row r="933" spans="1:6" x14ac:dyDescent="0.2">
      <c r="A933" s="66" t="s">
        <v>194</v>
      </c>
      <c r="B933" s="66" t="s">
        <v>811</v>
      </c>
      <c r="C933" s="79">
        <v>35</v>
      </c>
      <c r="D933" s="80">
        <v>996777</v>
      </c>
      <c r="E933" s="80">
        <v>59807</v>
      </c>
      <c r="F933" s="81">
        <v>7.7263428601120383E-5</v>
      </c>
    </row>
    <row r="934" spans="1:6" x14ac:dyDescent="0.2">
      <c r="A934" s="66" t="s">
        <v>194</v>
      </c>
      <c r="B934" s="66" t="s">
        <v>3</v>
      </c>
      <c r="C934" s="79">
        <v>15</v>
      </c>
      <c r="D934" s="80">
        <v>3985272</v>
      </c>
      <c r="E934" s="80">
        <v>239116</v>
      </c>
      <c r="F934" s="81">
        <v>3.0890902391669041E-4</v>
      </c>
    </row>
    <row r="935" spans="1:6" x14ac:dyDescent="0.2">
      <c r="A935" s="66" t="s">
        <v>194</v>
      </c>
      <c r="B935" s="66" t="s">
        <v>2</v>
      </c>
      <c r="C935" s="79">
        <v>22</v>
      </c>
      <c r="D935" s="80">
        <v>1667844</v>
      </c>
      <c r="E935" s="80">
        <v>100071</v>
      </c>
      <c r="F935" s="81">
        <v>1.2927965896203988E-4</v>
      </c>
    </row>
    <row r="936" spans="1:6" x14ac:dyDescent="0.2">
      <c r="A936" s="66" t="s">
        <v>194</v>
      </c>
      <c r="B936" s="66" t="s">
        <v>6</v>
      </c>
      <c r="C936" s="79" t="s">
        <v>810</v>
      </c>
      <c r="D936" s="80" t="s">
        <v>810</v>
      </c>
      <c r="E936" s="80" t="s">
        <v>810</v>
      </c>
      <c r="F936" s="81" t="s">
        <v>810</v>
      </c>
    </row>
    <row r="937" spans="1:6" x14ac:dyDescent="0.2">
      <c r="A937" s="66" t="s">
        <v>194</v>
      </c>
      <c r="B937" s="66" t="s">
        <v>10</v>
      </c>
      <c r="C937" s="79">
        <v>116</v>
      </c>
      <c r="D937" s="80">
        <v>1384995</v>
      </c>
      <c r="E937" s="80">
        <v>83100</v>
      </c>
      <c r="F937" s="81">
        <v>1.0735517442361436E-4</v>
      </c>
    </row>
    <row r="938" spans="1:6" x14ac:dyDescent="0.2">
      <c r="A938" s="66" t="s">
        <v>194</v>
      </c>
      <c r="B938" s="66" t="s">
        <v>4</v>
      </c>
      <c r="C938" s="79" t="s">
        <v>810</v>
      </c>
      <c r="D938" s="80" t="s">
        <v>810</v>
      </c>
      <c r="E938" s="80" t="s">
        <v>810</v>
      </c>
      <c r="F938" s="81" t="s">
        <v>810</v>
      </c>
    </row>
    <row r="939" spans="1:6" x14ac:dyDescent="0.2">
      <c r="A939" s="66" t="s">
        <v>194</v>
      </c>
      <c r="B939" s="66" t="s">
        <v>812</v>
      </c>
      <c r="C939" s="79">
        <v>147</v>
      </c>
      <c r="D939" s="80">
        <v>1839707</v>
      </c>
      <c r="E939" s="80">
        <v>109382</v>
      </c>
      <c r="F939" s="81">
        <v>1.4130834763903473E-4</v>
      </c>
    </row>
    <row r="940" spans="1:6" x14ac:dyDescent="0.2">
      <c r="A940" s="66" t="s">
        <v>194</v>
      </c>
      <c r="B940" s="66" t="s">
        <v>8</v>
      </c>
      <c r="C940" s="79">
        <v>49</v>
      </c>
      <c r="D940" s="80">
        <v>1933462</v>
      </c>
      <c r="E940" s="80">
        <v>116008</v>
      </c>
      <c r="F940" s="81">
        <v>1.4986834024710777E-4</v>
      </c>
    </row>
    <row r="941" spans="1:6" x14ac:dyDescent="0.2">
      <c r="A941" s="66" t="s">
        <v>194</v>
      </c>
      <c r="B941" s="66" t="s">
        <v>813</v>
      </c>
      <c r="C941" s="79">
        <v>39</v>
      </c>
      <c r="D941" s="80">
        <v>2384311</v>
      </c>
      <c r="E941" s="80">
        <v>143059</v>
      </c>
      <c r="F941" s="81">
        <v>1.8481496868673702E-4</v>
      </c>
    </row>
    <row r="942" spans="1:6" x14ac:dyDescent="0.2">
      <c r="A942" s="66" t="s">
        <v>194</v>
      </c>
      <c r="B942" s="66" t="s">
        <v>25</v>
      </c>
      <c r="C942" s="79">
        <v>20</v>
      </c>
      <c r="D942" s="80">
        <v>2107322</v>
      </c>
      <c r="E942" s="80">
        <v>126439</v>
      </c>
      <c r="F942" s="81">
        <v>1.6334393380201416E-4</v>
      </c>
    </row>
    <row r="943" spans="1:6" x14ac:dyDescent="0.2">
      <c r="A943" s="66" t="s">
        <v>194</v>
      </c>
      <c r="B943" s="66" t="s">
        <v>52</v>
      </c>
      <c r="C943" s="79">
        <v>470</v>
      </c>
      <c r="D943" s="80">
        <v>18460872</v>
      </c>
      <c r="E943" s="80">
        <v>1106652</v>
      </c>
      <c r="F943" s="81">
        <v>1.4296608722772766E-3</v>
      </c>
    </row>
    <row r="944" spans="1:6" x14ac:dyDescent="0.2">
      <c r="A944" s="66" t="s">
        <v>594</v>
      </c>
      <c r="B944" s="66" t="s">
        <v>5</v>
      </c>
      <c r="C944" s="79">
        <v>23</v>
      </c>
      <c r="D944" s="80">
        <v>459273</v>
      </c>
      <c r="E944" s="80">
        <v>27556</v>
      </c>
      <c r="F944" s="81">
        <v>3.5599027514044736E-5</v>
      </c>
    </row>
    <row r="945" spans="1:6" x14ac:dyDescent="0.2">
      <c r="A945" s="66" t="s">
        <v>594</v>
      </c>
      <c r="B945" s="66" t="s">
        <v>1</v>
      </c>
      <c r="C945" s="79">
        <v>34</v>
      </c>
      <c r="D945" s="80">
        <v>3570942</v>
      </c>
      <c r="E945" s="80">
        <v>214257</v>
      </c>
      <c r="F945" s="81">
        <v>2.7679419502383082E-4</v>
      </c>
    </row>
    <row r="946" spans="1:6" x14ac:dyDescent="0.2">
      <c r="A946" s="66" t="s">
        <v>594</v>
      </c>
      <c r="B946" s="66" t="s">
        <v>811</v>
      </c>
      <c r="C946" s="79">
        <v>92</v>
      </c>
      <c r="D946" s="80">
        <v>4016331</v>
      </c>
      <c r="E946" s="80">
        <v>240980</v>
      </c>
      <c r="F946" s="81">
        <v>3.1131708703492888E-4</v>
      </c>
    </row>
    <row r="947" spans="1:6" x14ac:dyDescent="0.2">
      <c r="A947" s="66" t="s">
        <v>594</v>
      </c>
      <c r="B947" s="66" t="s">
        <v>3</v>
      </c>
      <c r="C947" s="79">
        <v>15</v>
      </c>
      <c r="D947" s="80">
        <v>1997114</v>
      </c>
      <c r="E947" s="80">
        <v>119827</v>
      </c>
      <c r="F947" s="81">
        <v>1.5480202750491501E-4</v>
      </c>
    </row>
    <row r="948" spans="1:6" x14ac:dyDescent="0.2">
      <c r="A948" s="66" t="s">
        <v>594</v>
      </c>
      <c r="B948" s="66" t="s">
        <v>2</v>
      </c>
      <c r="C948" s="79">
        <v>28</v>
      </c>
      <c r="D948" s="80">
        <v>8276497</v>
      </c>
      <c r="E948" s="80">
        <v>496590</v>
      </c>
      <c r="F948" s="81">
        <v>6.4153436903757711E-4</v>
      </c>
    </row>
    <row r="949" spans="1:6" x14ac:dyDescent="0.2">
      <c r="A949" s="66" t="s">
        <v>594</v>
      </c>
      <c r="B949" s="66" t="s">
        <v>6</v>
      </c>
      <c r="C949" s="79">
        <v>25</v>
      </c>
      <c r="D949" s="80">
        <v>922445</v>
      </c>
      <c r="E949" s="80">
        <v>55347</v>
      </c>
      <c r="F949" s="81">
        <v>7.1501646676579831E-5</v>
      </c>
    </row>
    <row r="950" spans="1:6" x14ac:dyDescent="0.2">
      <c r="A950" s="66" t="s">
        <v>594</v>
      </c>
      <c r="B950" s="66" t="s">
        <v>10</v>
      </c>
      <c r="C950" s="79">
        <v>180</v>
      </c>
      <c r="D950" s="80">
        <v>2430416</v>
      </c>
      <c r="E950" s="80">
        <v>145825</v>
      </c>
      <c r="F950" s="81">
        <v>1.8838830698343639E-4</v>
      </c>
    </row>
    <row r="951" spans="1:6" x14ac:dyDescent="0.2">
      <c r="A951" s="66" t="s">
        <v>594</v>
      </c>
      <c r="B951" s="66" t="s">
        <v>4</v>
      </c>
      <c r="C951" s="79">
        <v>42</v>
      </c>
      <c r="D951" s="80">
        <v>2171684</v>
      </c>
      <c r="E951" s="80">
        <v>130301</v>
      </c>
      <c r="F951" s="81">
        <v>1.6833317187209837E-4</v>
      </c>
    </row>
    <row r="952" spans="1:6" x14ac:dyDescent="0.2">
      <c r="A952" s="66" t="s">
        <v>594</v>
      </c>
      <c r="B952" s="66" t="s">
        <v>812</v>
      </c>
      <c r="C952" s="79">
        <v>344</v>
      </c>
      <c r="D952" s="80">
        <v>3652672</v>
      </c>
      <c r="E952" s="80">
        <v>213941</v>
      </c>
      <c r="F952" s="81">
        <v>2.7638596114756294E-4</v>
      </c>
    </row>
    <row r="953" spans="1:6" x14ac:dyDescent="0.2">
      <c r="A953" s="66" t="s">
        <v>594</v>
      </c>
      <c r="B953" s="66" t="s">
        <v>8</v>
      </c>
      <c r="C953" s="79">
        <v>159</v>
      </c>
      <c r="D953" s="80">
        <v>1862547</v>
      </c>
      <c r="E953" s="80">
        <v>111753</v>
      </c>
      <c r="F953" s="81">
        <v>1.4437139359039922E-4</v>
      </c>
    </row>
    <row r="954" spans="1:6" x14ac:dyDescent="0.2">
      <c r="A954" s="66" t="s">
        <v>594</v>
      </c>
      <c r="B954" s="66" t="s">
        <v>813</v>
      </c>
      <c r="C954" s="79">
        <v>68</v>
      </c>
      <c r="D954" s="80">
        <v>2581088</v>
      </c>
      <c r="E954" s="80">
        <v>154865</v>
      </c>
      <c r="F954" s="81">
        <v>2.0006689635515088E-4</v>
      </c>
    </row>
    <row r="955" spans="1:6" x14ac:dyDescent="0.2">
      <c r="A955" s="66" t="s">
        <v>594</v>
      </c>
      <c r="B955" s="66" t="s">
        <v>25</v>
      </c>
      <c r="C955" s="79">
        <v>57</v>
      </c>
      <c r="D955" s="80">
        <v>3817359</v>
      </c>
      <c r="E955" s="80">
        <v>229042</v>
      </c>
      <c r="F955" s="81">
        <v>2.9589463129161831E-4</v>
      </c>
    </row>
    <row r="956" spans="1:6" x14ac:dyDescent="0.2">
      <c r="A956" s="66" t="s">
        <v>594</v>
      </c>
      <c r="B956" s="66" t="s">
        <v>52</v>
      </c>
      <c r="C956" s="79">
        <v>1067</v>
      </c>
      <c r="D956" s="80">
        <v>35758367</v>
      </c>
      <c r="E956" s="80">
        <v>2140283</v>
      </c>
      <c r="F956" s="81">
        <v>2.7649874221527871E-3</v>
      </c>
    </row>
    <row r="957" spans="1:6" x14ac:dyDescent="0.2">
      <c r="A957" s="66" t="s">
        <v>599</v>
      </c>
      <c r="B957" s="66" t="s">
        <v>5</v>
      </c>
      <c r="C957" s="79" t="s">
        <v>810</v>
      </c>
      <c r="D957" s="80" t="s">
        <v>810</v>
      </c>
      <c r="E957" s="80" t="s">
        <v>810</v>
      </c>
      <c r="F957" s="81" t="s">
        <v>810</v>
      </c>
    </row>
    <row r="958" spans="1:6" x14ac:dyDescent="0.2">
      <c r="A958" s="66" t="s">
        <v>599</v>
      </c>
      <c r="B958" s="66" t="s">
        <v>1</v>
      </c>
      <c r="C958" s="79">
        <v>14</v>
      </c>
      <c r="D958" s="80">
        <v>1615718</v>
      </c>
      <c r="E958" s="80">
        <v>96943</v>
      </c>
      <c r="F958" s="81">
        <v>1.2523866033872981E-4</v>
      </c>
    </row>
    <row r="959" spans="1:6" x14ac:dyDescent="0.2">
      <c r="A959" s="66" t="s">
        <v>599</v>
      </c>
      <c r="B959" s="66" t="s">
        <v>811</v>
      </c>
      <c r="C959" s="79">
        <v>74</v>
      </c>
      <c r="D959" s="80">
        <v>2558088</v>
      </c>
      <c r="E959" s="80">
        <v>153485</v>
      </c>
      <c r="F959" s="81">
        <v>1.9828410284486702E-4</v>
      </c>
    </row>
    <row r="960" spans="1:6" x14ac:dyDescent="0.2">
      <c r="A960" s="66" t="s">
        <v>599</v>
      </c>
      <c r="B960" s="66" t="s">
        <v>3</v>
      </c>
      <c r="C960" s="79">
        <v>28</v>
      </c>
      <c r="D960" s="80">
        <v>2905065</v>
      </c>
      <c r="E960" s="80">
        <v>174304</v>
      </c>
      <c r="F960" s="81">
        <v>2.2517973914240288E-4</v>
      </c>
    </row>
    <row r="961" spans="1:6" x14ac:dyDescent="0.2">
      <c r="A961" s="66" t="s">
        <v>599</v>
      </c>
      <c r="B961" s="66" t="s">
        <v>2</v>
      </c>
      <c r="C961" s="79">
        <v>28</v>
      </c>
      <c r="D961" s="80">
        <v>1177616</v>
      </c>
      <c r="E961" s="80">
        <v>70657</v>
      </c>
      <c r="F961" s="81">
        <v>9.1280319605888325E-5</v>
      </c>
    </row>
    <row r="962" spans="1:6" x14ac:dyDescent="0.2">
      <c r="A962" s="66" t="s">
        <v>599</v>
      </c>
      <c r="B962" s="66" t="s">
        <v>6</v>
      </c>
      <c r="C962" s="79" t="s">
        <v>810</v>
      </c>
      <c r="D962" s="80" t="s">
        <v>810</v>
      </c>
      <c r="E962" s="80" t="s">
        <v>810</v>
      </c>
      <c r="F962" s="81" t="s">
        <v>810</v>
      </c>
    </row>
    <row r="963" spans="1:6" x14ac:dyDescent="0.2">
      <c r="A963" s="66" t="s">
        <v>599</v>
      </c>
      <c r="B963" s="66" t="s">
        <v>10</v>
      </c>
      <c r="C963" s="79">
        <v>145</v>
      </c>
      <c r="D963" s="80">
        <v>10464613</v>
      </c>
      <c r="E963" s="80">
        <v>627877</v>
      </c>
      <c r="F963" s="81">
        <v>8.1114133395397974E-4</v>
      </c>
    </row>
    <row r="964" spans="1:6" x14ac:dyDescent="0.2">
      <c r="A964" s="66" t="s">
        <v>599</v>
      </c>
      <c r="B964" s="66" t="s">
        <v>4</v>
      </c>
      <c r="C964" s="79">
        <v>32</v>
      </c>
      <c r="D964" s="80">
        <v>936770</v>
      </c>
      <c r="E964" s="80">
        <v>56206</v>
      </c>
      <c r="F964" s="81">
        <v>7.2611371042763761E-5</v>
      </c>
    </row>
    <row r="965" spans="1:6" x14ac:dyDescent="0.2">
      <c r="A965" s="66" t="s">
        <v>599</v>
      </c>
      <c r="B965" s="66" t="s">
        <v>812</v>
      </c>
      <c r="C965" s="79">
        <v>246</v>
      </c>
      <c r="D965" s="80">
        <v>3351741</v>
      </c>
      <c r="E965" s="80">
        <v>196450</v>
      </c>
      <c r="F965" s="81">
        <v>2.5378969934439281E-4</v>
      </c>
    </row>
    <row r="966" spans="1:6" x14ac:dyDescent="0.2">
      <c r="A966" s="66" t="s">
        <v>599</v>
      </c>
      <c r="B966" s="66" t="s">
        <v>8</v>
      </c>
      <c r="C966" s="79">
        <v>85</v>
      </c>
      <c r="D966" s="80">
        <v>587689</v>
      </c>
      <c r="E966" s="80">
        <v>35261</v>
      </c>
      <c r="F966" s="81">
        <v>4.555295794646289E-5</v>
      </c>
    </row>
    <row r="967" spans="1:6" x14ac:dyDescent="0.2">
      <c r="A967" s="66" t="s">
        <v>599</v>
      </c>
      <c r="B967" s="66" t="s">
        <v>813</v>
      </c>
      <c r="C967" s="79">
        <v>62</v>
      </c>
      <c r="D967" s="80">
        <v>2131186</v>
      </c>
      <c r="E967" s="80">
        <v>127871</v>
      </c>
      <c r="F967" s="81">
        <v>1.6519390503877247E-4</v>
      </c>
    </row>
    <row r="968" spans="1:6" x14ac:dyDescent="0.2">
      <c r="A968" s="66" t="s">
        <v>599</v>
      </c>
      <c r="B968" s="66" t="s">
        <v>25</v>
      </c>
      <c r="C968" s="79">
        <v>45</v>
      </c>
      <c r="D968" s="80">
        <v>2489597</v>
      </c>
      <c r="E968" s="80">
        <v>149376</v>
      </c>
      <c r="F968" s="81">
        <v>1.9297577057402911E-4</v>
      </c>
    </row>
    <row r="969" spans="1:6" x14ac:dyDescent="0.2">
      <c r="A969" s="66" t="s">
        <v>599</v>
      </c>
      <c r="B969" s="66" t="s">
        <v>52</v>
      </c>
      <c r="C969" s="79">
        <v>772</v>
      </c>
      <c r="D969" s="80">
        <v>28276058</v>
      </c>
      <c r="E969" s="80">
        <v>1691909</v>
      </c>
      <c r="F969" s="81">
        <v>2.1857423081093016E-3</v>
      </c>
    </row>
    <row r="970" spans="1:6" x14ac:dyDescent="0.2">
      <c r="A970" s="66" t="s">
        <v>177</v>
      </c>
      <c r="B970" s="66" t="s">
        <v>5</v>
      </c>
      <c r="C970" s="79">
        <v>32</v>
      </c>
      <c r="D970" s="80">
        <v>1061922</v>
      </c>
      <c r="E970" s="80">
        <v>63715</v>
      </c>
      <c r="F970" s="81">
        <v>8.23120931215474E-5</v>
      </c>
    </row>
    <row r="971" spans="1:6" x14ac:dyDescent="0.2">
      <c r="A971" s="66" t="s">
        <v>177</v>
      </c>
      <c r="B971" s="66" t="s">
        <v>1</v>
      </c>
      <c r="C971" s="79">
        <v>35</v>
      </c>
      <c r="D971" s="80">
        <v>1346411</v>
      </c>
      <c r="E971" s="80">
        <v>80785</v>
      </c>
      <c r="F971" s="81">
        <v>1.0436447371614544E-4</v>
      </c>
    </row>
    <row r="972" spans="1:6" x14ac:dyDescent="0.2">
      <c r="A972" s="66" t="s">
        <v>177</v>
      </c>
      <c r="B972" s="66" t="s">
        <v>811</v>
      </c>
      <c r="C972" s="79">
        <v>185</v>
      </c>
      <c r="D972" s="80">
        <v>7702967</v>
      </c>
      <c r="E972" s="80">
        <v>462178</v>
      </c>
      <c r="F972" s="81">
        <v>5.9707821666374534E-4</v>
      </c>
    </row>
    <row r="973" spans="1:6" x14ac:dyDescent="0.2">
      <c r="A973" s="66" t="s">
        <v>177</v>
      </c>
      <c r="B973" s="66" t="s">
        <v>3</v>
      </c>
      <c r="C973" s="79">
        <v>49</v>
      </c>
      <c r="D973" s="80">
        <v>6144841</v>
      </c>
      <c r="E973" s="80">
        <v>368690</v>
      </c>
      <c r="F973" s="81">
        <v>4.7630299949750154E-4</v>
      </c>
    </row>
    <row r="974" spans="1:6" x14ac:dyDescent="0.2">
      <c r="A974" s="66" t="s">
        <v>177</v>
      </c>
      <c r="B974" s="66" t="s">
        <v>2</v>
      </c>
      <c r="C974" s="79">
        <v>29</v>
      </c>
      <c r="D974" s="80">
        <v>12280827</v>
      </c>
      <c r="E974" s="80">
        <v>736850</v>
      </c>
      <c r="F974" s="81">
        <v>9.5192130293670566E-4</v>
      </c>
    </row>
    <row r="975" spans="1:6" x14ac:dyDescent="0.2">
      <c r="A975" s="66" t="s">
        <v>177</v>
      </c>
      <c r="B975" s="66" t="s">
        <v>6</v>
      </c>
      <c r="C975" s="79">
        <v>22</v>
      </c>
      <c r="D975" s="80">
        <v>1445134</v>
      </c>
      <c r="E975" s="80">
        <v>86708</v>
      </c>
      <c r="F975" s="81">
        <v>1.1201627513745793E-4</v>
      </c>
    </row>
    <row r="976" spans="1:6" x14ac:dyDescent="0.2">
      <c r="A976" s="66" t="s">
        <v>177</v>
      </c>
      <c r="B976" s="66" t="s">
        <v>10</v>
      </c>
      <c r="C976" s="79">
        <v>420</v>
      </c>
      <c r="D976" s="80">
        <v>11447743</v>
      </c>
      <c r="E976" s="80">
        <v>686865</v>
      </c>
      <c r="F976" s="81">
        <v>8.8734671336312737E-4</v>
      </c>
    </row>
    <row r="977" spans="1:6" x14ac:dyDescent="0.2">
      <c r="A977" s="66" t="s">
        <v>177</v>
      </c>
      <c r="B977" s="66" t="s">
        <v>4</v>
      </c>
      <c r="C977" s="79">
        <v>30</v>
      </c>
      <c r="D977" s="80">
        <v>4632994</v>
      </c>
      <c r="E977" s="80">
        <v>277980</v>
      </c>
      <c r="F977" s="81">
        <v>3.5911662318022046E-4</v>
      </c>
    </row>
    <row r="978" spans="1:6" x14ac:dyDescent="0.2">
      <c r="A978" s="66" t="s">
        <v>177</v>
      </c>
      <c r="B978" s="66" t="s">
        <v>812</v>
      </c>
      <c r="C978" s="79">
        <v>652</v>
      </c>
      <c r="D978" s="80">
        <v>9605050</v>
      </c>
      <c r="E978" s="80">
        <v>569230</v>
      </c>
      <c r="F978" s="81">
        <v>7.3537648540498198E-4</v>
      </c>
    </row>
    <row r="979" spans="1:6" x14ac:dyDescent="0.2">
      <c r="A979" s="66" t="s">
        <v>177</v>
      </c>
      <c r="B979" s="66" t="s">
        <v>8</v>
      </c>
      <c r="C979" s="79">
        <v>175</v>
      </c>
      <c r="D979" s="80">
        <v>2994664</v>
      </c>
      <c r="E979" s="80">
        <v>179680</v>
      </c>
      <c r="F979" s="81">
        <v>2.3212488255637821E-4</v>
      </c>
    </row>
    <row r="980" spans="1:6" x14ac:dyDescent="0.2">
      <c r="A980" s="66" t="s">
        <v>177</v>
      </c>
      <c r="B980" s="66" t="s">
        <v>813</v>
      </c>
      <c r="C980" s="79">
        <v>87</v>
      </c>
      <c r="D980" s="80">
        <v>5664577</v>
      </c>
      <c r="E980" s="80">
        <v>339875</v>
      </c>
      <c r="F980" s="81">
        <v>4.3907749587516164E-4</v>
      </c>
    </row>
    <row r="981" spans="1:6" x14ac:dyDescent="0.2">
      <c r="A981" s="66" t="s">
        <v>177</v>
      </c>
      <c r="B981" s="66" t="s">
        <v>25</v>
      </c>
      <c r="C981" s="79">
        <v>104</v>
      </c>
      <c r="D981" s="80">
        <v>9106252</v>
      </c>
      <c r="E981" s="80">
        <v>546375</v>
      </c>
      <c r="F981" s="81">
        <v>7.0585058274009983E-4</v>
      </c>
    </row>
    <row r="982" spans="1:6" x14ac:dyDescent="0.2">
      <c r="A982" s="66" t="s">
        <v>177</v>
      </c>
      <c r="B982" s="66" t="s">
        <v>52</v>
      </c>
      <c r="C982" s="79">
        <v>1820</v>
      </c>
      <c r="D982" s="80">
        <v>73433382</v>
      </c>
      <c r="E982" s="80">
        <v>4398930</v>
      </c>
      <c r="F982" s="81">
        <v>5.6828868523137177E-3</v>
      </c>
    </row>
    <row r="983" spans="1:6" x14ac:dyDescent="0.2">
      <c r="A983" s="66" t="s">
        <v>612</v>
      </c>
      <c r="B983" s="66" t="s">
        <v>5</v>
      </c>
      <c r="C983" s="79" t="s">
        <v>810</v>
      </c>
      <c r="D983" s="80" t="s">
        <v>810</v>
      </c>
      <c r="E983" s="80" t="s">
        <v>810</v>
      </c>
      <c r="F983" s="81" t="s">
        <v>810</v>
      </c>
    </row>
    <row r="984" spans="1:6" x14ac:dyDescent="0.2">
      <c r="A984" s="66" t="s">
        <v>612</v>
      </c>
      <c r="B984" s="66" t="s">
        <v>1</v>
      </c>
      <c r="C984" s="79">
        <v>11</v>
      </c>
      <c r="D984" s="80">
        <v>222620</v>
      </c>
      <c r="E984" s="80">
        <v>13357</v>
      </c>
      <c r="F984" s="81">
        <v>1.7255632548450264E-5</v>
      </c>
    </row>
    <row r="985" spans="1:6" x14ac:dyDescent="0.2">
      <c r="A985" s="66" t="s">
        <v>612</v>
      </c>
      <c r="B985" s="66" t="s">
        <v>811</v>
      </c>
      <c r="C985" s="79">
        <v>46</v>
      </c>
      <c r="D985" s="80">
        <v>852753</v>
      </c>
      <c r="E985" s="80">
        <v>51165</v>
      </c>
      <c r="F985" s="81">
        <v>6.6099007212806611E-5</v>
      </c>
    </row>
    <row r="986" spans="1:6" x14ac:dyDescent="0.2">
      <c r="A986" s="66" t="s">
        <v>612</v>
      </c>
      <c r="B986" s="66" t="s">
        <v>3</v>
      </c>
      <c r="C986" s="79">
        <v>24</v>
      </c>
      <c r="D986" s="80">
        <v>903672</v>
      </c>
      <c r="E986" s="80">
        <v>54220</v>
      </c>
      <c r="F986" s="81">
        <v>7.0045698643181364E-5</v>
      </c>
    </row>
    <row r="987" spans="1:6" x14ac:dyDescent="0.2">
      <c r="A987" s="66" t="s">
        <v>612</v>
      </c>
      <c r="B987" s="66" t="s">
        <v>2</v>
      </c>
      <c r="C987" s="79">
        <v>14</v>
      </c>
      <c r="D987" s="80">
        <v>821351</v>
      </c>
      <c r="E987" s="80">
        <v>49281</v>
      </c>
      <c r="F987" s="81">
        <v>6.3665106507462566E-5</v>
      </c>
    </row>
    <row r="988" spans="1:6" x14ac:dyDescent="0.2">
      <c r="A988" s="66" t="s">
        <v>612</v>
      </c>
      <c r="B988" s="66" t="s">
        <v>6</v>
      </c>
      <c r="C988" s="79" t="s">
        <v>810</v>
      </c>
      <c r="D988" s="80" t="s">
        <v>810</v>
      </c>
      <c r="E988" s="80" t="s">
        <v>810</v>
      </c>
      <c r="F988" s="81" t="s">
        <v>810</v>
      </c>
    </row>
    <row r="989" spans="1:6" x14ac:dyDescent="0.2">
      <c r="A989" s="66" t="s">
        <v>612</v>
      </c>
      <c r="B989" s="66" t="s">
        <v>10</v>
      </c>
      <c r="C989" s="79">
        <v>117</v>
      </c>
      <c r="D989" s="80">
        <v>3213399</v>
      </c>
      <c r="E989" s="80">
        <v>192804</v>
      </c>
      <c r="F989" s="81">
        <v>2.4907950721504864E-4</v>
      </c>
    </row>
    <row r="990" spans="1:6" x14ac:dyDescent="0.2">
      <c r="A990" s="66" t="s">
        <v>612</v>
      </c>
      <c r="B990" s="66" t="s">
        <v>4</v>
      </c>
      <c r="C990" s="79">
        <v>25</v>
      </c>
      <c r="D990" s="80">
        <v>261998</v>
      </c>
      <c r="E990" s="80">
        <v>15720</v>
      </c>
      <c r="F990" s="81">
        <v>2.0308343464972537E-5</v>
      </c>
    </row>
    <row r="991" spans="1:6" x14ac:dyDescent="0.2">
      <c r="A991" s="66" t="s">
        <v>612</v>
      </c>
      <c r="B991" s="66" t="s">
        <v>812</v>
      </c>
      <c r="C991" s="79">
        <v>155</v>
      </c>
      <c r="D991" s="80">
        <v>1278677</v>
      </c>
      <c r="E991" s="80">
        <v>75715</v>
      </c>
      <c r="F991" s="81">
        <v>9.7814645384885219E-5</v>
      </c>
    </row>
    <row r="992" spans="1:6" x14ac:dyDescent="0.2">
      <c r="A992" s="66" t="s">
        <v>612</v>
      </c>
      <c r="B992" s="66" t="s">
        <v>8</v>
      </c>
      <c r="C992" s="79">
        <v>55</v>
      </c>
      <c r="D992" s="80">
        <v>469552</v>
      </c>
      <c r="E992" s="80">
        <v>28173</v>
      </c>
      <c r="F992" s="81">
        <v>3.6396117076251351E-5</v>
      </c>
    </row>
    <row r="993" spans="1:6" x14ac:dyDescent="0.2">
      <c r="A993" s="66" t="s">
        <v>612</v>
      </c>
      <c r="B993" s="66" t="s">
        <v>813</v>
      </c>
      <c r="C993" s="79">
        <v>73</v>
      </c>
      <c r="D993" s="80">
        <v>1389287</v>
      </c>
      <c r="E993" s="80">
        <v>83357</v>
      </c>
      <c r="F993" s="81">
        <v>1.0768718741792085E-4</v>
      </c>
    </row>
    <row r="994" spans="1:6" x14ac:dyDescent="0.2">
      <c r="A994" s="66" t="s">
        <v>612</v>
      </c>
      <c r="B994" s="66" t="s">
        <v>25</v>
      </c>
      <c r="C994" s="79">
        <v>57</v>
      </c>
      <c r="D994" s="80">
        <v>3418848</v>
      </c>
      <c r="E994" s="80">
        <v>205131</v>
      </c>
      <c r="F994" s="81">
        <v>2.6500450402756242E-4</v>
      </c>
    </row>
    <row r="995" spans="1:6" x14ac:dyDescent="0.2">
      <c r="A995" s="66" t="s">
        <v>612</v>
      </c>
      <c r="B995" s="66" t="s">
        <v>52</v>
      </c>
      <c r="C995" s="79">
        <v>594</v>
      </c>
      <c r="D995" s="80">
        <v>12876469</v>
      </c>
      <c r="E995" s="80">
        <v>771582</v>
      </c>
      <c r="F995" s="81">
        <v>9.9679085670422644E-4</v>
      </c>
    </row>
    <row r="996" spans="1:6" x14ac:dyDescent="0.2">
      <c r="A996" s="66" t="s">
        <v>618</v>
      </c>
      <c r="B996" s="66" t="s">
        <v>5</v>
      </c>
      <c r="C996" s="79">
        <v>832</v>
      </c>
      <c r="D996" s="80">
        <v>70961119</v>
      </c>
      <c r="E996" s="80">
        <v>4257667</v>
      </c>
      <c r="F996" s="81">
        <v>5.5003920989490605E-3</v>
      </c>
    </row>
    <row r="997" spans="1:6" x14ac:dyDescent="0.2">
      <c r="A997" s="66" t="s">
        <v>618</v>
      </c>
      <c r="B997" s="66" t="s">
        <v>1</v>
      </c>
      <c r="C997" s="79">
        <v>345</v>
      </c>
      <c r="D997" s="80">
        <v>201016050</v>
      </c>
      <c r="E997" s="80">
        <v>12060963</v>
      </c>
      <c r="F997" s="81">
        <v>1.5581309104473636E-2</v>
      </c>
    </row>
    <row r="998" spans="1:6" x14ac:dyDescent="0.2">
      <c r="A998" s="66" t="s">
        <v>618</v>
      </c>
      <c r="B998" s="66" t="s">
        <v>811</v>
      </c>
      <c r="C998" s="79">
        <v>4313</v>
      </c>
      <c r="D998" s="80">
        <v>320589964</v>
      </c>
      <c r="E998" s="80">
        <v>19228790</v>
      </c>
      <c r="F998" s="81">
        <v>2.4841276827978962E-2</v>
      </c>
    </row>
    <row r="999" spans="1:6" x14ac:dyDescent="0.2">
      <c r="A999" s="66" t="s">
        <v>618</v>
      </c>
      <c r="B999" s="66" t="s">
        <v>3</v>
      </c>
      <c r="C999" s="79">
        <v>1110</v>
      </c>
      <c r="D999" s="80">
        <v>197960358</v>
      </c>
      <c r="E999" s="80">
        <v>11877621</v>
      </c>
      <c r="F999" s="81">
        <v>1.534445335971823E-2</v>
      </c>
    </row>
    <row r="1000" spans="1:6" x14ac:dyDescent="0.2">
      <c r="A1000" s="66" t="s">
        <v>618</v>
      </c>
      <c r="B1000" s="66" t="s">
        <v>2</v>
      </c>
      <c r="C1000" s="79">
        <v>827</v>
      </c>
      <c r="D1000" s="80">
        <v>224113948</v>
      </c>
      <c r="E1000" s="80">
        <v>13446837</v>
      </c>
      <c r="F1000" s="81">
        <v>1.7371691114090388E-2</v>
      </c>
    </row>
    <row r="1001" spans="1:6" x14ac:dyDescent="0.2">
      <c r="A1001" s="66" t="s">
        <v>618</v>
      </c>
      <c r="B1001" s="66" t="s">
        <v>6</v>
      </c>
      <c r="C1001" s="79">
        <v>529</v>
      </c>
      <c r="D1001" s="80">
        <v>107241490</v>
      </c>
      <c r="E1001" s="80">
        <v>6434489</v>
      </c>
      <c r="F1001" s="81">
        <v>8.3125835008643553E-3</v>
      </c>
    </row>
    <row r="1002" spans="1:6" x14ac:dyDescent="0.2">
      <c r="A1002" s="66" t="s">
        <v>618</v>
      </c>
      <c r="B1002" s="66" t="s">
        <v>10</v>
      </c>
      <c r="C1002" s="79">
        <v>5067</v>
      </c>
      <c r="D1002" s="80">
        <v>313140689</v>
      </c>
      <c r="E1002" s="80">
        <v>18788442</v>
      </c>
      <c r="F1002" s="81">
        <v>2.4272400337640939E-2</v>
      </c>
    </row>
    <row r="1003" spans="1:6" x14ac:dyDescent="0.2">
      <c r="A1003" s="66" t="s">
        <v>618</v>
      </c>
      <c r="B1003" s="66" t="s">
        <v>4</v>
      </c>
      <c r="C1003" s="79">
        <v>879</v>
      </c>
      <c r="D1003" s="80">
        <v>143275162</v>
      </c>
      <c r="E1003" s="80">
        <v>8596510</v>
      </c>
      <c r="F1003" s="81">
        <v>1.110565379644218E-2</v>
      </c>
    </row>
    <row r="1004" spans="1:6" x14ac:dyDescent="0.2">
      <c r="A1004" s="66" t="s">
        <v>618</v>
      </c>
      <c r="B1004" s="66" t="s">
        <v>812</v>
      </c>
      <c r="C1004" s="79">
        <v>11285</v>
      </c>
      <c r="D1004" s="80">
        <v>503316264</v>
      </c>
      <c r="E1004" s="80">
        <v>29595064</v>
      </c>
      <c r="F1004" s="81">
        <v>3.8233252199735619E-2</v>
      </c>
    </row>
    <row r="1005" spans="1:6" x14ac:dyDescent="0.2">
      <c r="A1005" s="66" t="s">
        <v>618</v>
      </c>
      <c r="B1005" s="66" t="s">
        <v>8</v>
      </c>
      <c r="C1005" s="79">
        <v>3736</v>
      </c>
      <c r="D1005" s="80">
        <v>276654509</v>
      </c>
      <c r="E1005" s="80">
        <v>16598989</v>
      </c>
      <c r="F1005" s="81">
        <v>2.1443891207589123E-2</v>
      </c>
    </row>
    <row r="1006" spans="1:6" x14ac:dyDescent="0.2">
      <c r="A1006" s="66" t="s">
        <v>618</v>
      </c>
      <c r="B1006" s="66" t="s">
        <v>813</v>
      </c>
      <c r="C1006" s="79">
        <v>662</v>
      </c>
      <c r="D1006" s="80">
        <v>139999732</v>
      </c>
      <c r="E1006" s="80">
        <v>8396981</v>
      </c>
      <c r="F1006" s="81">
        <v>1.0847886400562886E-2</v>
      </c>
    </row>
    <row r="1007" spans="1:6" x14ac:dyDescent="0.2">
      <c r="A1007" s="66" t="s">
        <v>618</v>
      </c>
      <c r="B1007" s="66" t="s">
        <v>25</v>
      </c>
      <c r="C1007" s="79">
        <v>1489</v>
      </c>
      <c r="D1007" s="80">
        <v>324166502</v>
      </c>
      <c r="E1007" s="80">
        <v>19449990</v>
      </c>
      <c r="F1007" s="81">
        <v>2.512704054136649E-2</v>
      </c>
    </row>
    <row r="1008" spans="1:6" x14ac:dyDescent="0.2">
      <c r="A1008" s="66" t="s">
        <v>618</v>
      </c>
      <c r="B1008" s="66" t="s">
        <v>52</v>
      </c>
      <c r="C1008" s="79">
        <v>31074</v>
      </c>
      <c r="D1008" s="80">
        <v>2822435787</v>
      </c>
      <c r="E1008" s="80">
        <v>168732344</v>
      </c>
      <c r="F1008" s="81">
        <v>0.21798183178129121</v>
      </c>
    </row>
    <row r="1009" spans="1:6" x14ac:dyDescent="0.2">
      <c r="A1009" s="66" t="s">
        <v>629</v>
      </c>
      <c r="B1009" s="66" t="s">
        <v>5</v>
      </c>
      <c r="C1009" s="79">
        <v>120</v>
      </c>
      <c r="D1009" s="80">
        <v>9519735</v>
      </c>
      <c r="E1009" s="80">
        <v>571184</v>
      </c>
      <c r="F1009" s="81">
        <v>7.3790081766519553E-4</v>
      </c>
    </row>
    <row r="1010" spans="1:6" x14ac:dyDescent="0.2">
      <c r="A1010" s="66" t="s">
        <v>629</v>
      </c>
      <c r="B1010" s="66" t="s">
        <v>1</v>
      </c>
      <c r="C1010" s="79">
        <v>56</v>
      </c>
      <c r="D1010" s="80">
        <v>30319254</v>
      </c>
      <c r="E1010" s="80">
        <v>1819155</v>
      </c>
      <c r="F1010" s="81">
        <v>2.3501287885510252E-3</v>
      </c>
    </row>
    <row r="1011" spans="1:6" x14ac:dyDescent="0.2">
      <c r="A1011" s="66" t="s">
        <v>629</v>
      </c>
      <c r="B1011" s="66" t="s">
        <v>811</v>
      </c>
      <c r="C1011" s="79">
        <v>600</v>
      </c>
      <c r="D1011" s="80">
        <v>45137100</v>
      </c>
      <c r="E1011" s="80">
        <v>2708226</v>
      </c>
      <c r="F1011" s="81">
        <v>3.4987012588275261E-3</v>
      </c>
    </row>
    <row r="1012" spans="1:6" x14ac:dyDescent="0.2">
      <c r="A1012" s="66" t="s">
        <v>629</v>
      </c>
      <c r="B1012" s="66" t="s">
        <v>3</v>
      </c>
      <c r="C1012" s="79">
        <v>171</v>
      </c>
      <c r="D1012" s="80">
        <v>38456170</v>
      </c>
      <c r="E1012" s="80">
        <v>2307370</v>
      </c>
      <c r="F1012" s="81">
        <v>2.9808436679881478E-3</v>
      </c>
    </row>
    <row r="1013" spans="1:6" x14ac:dyDescent="0.2">
      <c r="A1013" s="66" t="s">
        <v>629</v>
      </c>
      <c r="B1013" s="66" t="s">
        <v>2</v>
      </c>
      <c r="C1013" s="79">
        <v>113</v>
      </c>
      <c r="D1013" s="80">
        <v>51487051</v>
      </c>
      <c r="E1013" s="80">
        <v>3089223</v>
      </c>
      <c r="F1013" s="81">
        <v>3.9909034175504357E-3</v>
      </c>
    </row>
    <row r="1014" spans="1:6" x14ac:dyDescent="0.2">
      <c r="A1014" s="66" t="s">
        <v>629</v>
      </c>
      <c r="B1014" s="66" t="s">
        <v>6</v>
      </c>
      <c r="C1014" s="79">
        <v>44</v>
      </c>
      <c r="D1014" s="80">
        <v>2803976</v>
      </c>
      <c r="E1014" s="80">
        <v>168239</v>
      </c>
      <c r="F1014" s="81">
        <v>2.1734449085264088E-4</v>
      </c>
    </row>
    <row r="1015" spans="1:6" x14ac:dyDescent="0.2">
      <c r="A1015" s="66" t="s">
        <v>629</v>
      </c>
      <c r="B1015" s="66" t="s">
        <v>10</v>
      </c>
      <c r="C1015" s="79">
        <v>768</v>
      </c>
      <c r="D1015" s="80">
        <v>20978031</v>
      </c>
      <c r="E1015" s="80">
        <v>1258682</v>
      </c>
      <c r="F1015" s="81">
        <v>1.6260652906602139E-3</v>
      </c>
    </row>
    <row r="1016" spans="1:6" x14ac:dyDescent="0.2">
      <c r="A1016" s="66" t="s">
        <v>629</v>
      </c>
      <c r="B1016" s="66" t="s">
        <v>4</v>
      </c>
      <c r="C1016" s="79">
        <v>149</v>
      </c>
      <c r="D1016" s="80">
        <v>20393004</v>
      </c>
      <c r="E1016" s="80">
        <v>1223580</v>
      </c>
      <c r="F1016" s="81">
        <v>1.5807177415312402E-3</v>
      </c>
    </row>
    <row r="1017" spans="1:6" x14ac:dyDescent="0.2">
      <c r="A1017" s="66" t="s">
        <v>629</v>
      </c>
      <c r="B1017" s="66" t="s">
        <v>812</v>
      </c>
      <c r="C1017" s="79">
        <v>1564</v>
      </c>
      <c r="D1017" s="80">
        <v>86635451</v>
      </c>
      <c r="E1017" s="80">
        <v>5113048</v>
      </c>
      <c r="F1017" s="81">
        <v>6.6054411537462407E-3</v>
      </c>
    </row>
    <row r="1018" spans="1:6" x14ac:dyDescent="0.2">
      <c r="A1018" s="66" t="s">
        <v>629</v>
      </c>
      <c r="B1018" s="66" t="s">
        <v>8</v>
      </c>
      <c r="C1018" s="79">
        <v>570</v>
      </c>
      <c r="D1018" s="80">
        <v>35188083</v>
      </c>
      <c r="E1018" s="80">
        <v>2106085</v>
      </c>
      <c r="F1018" s="81">
        <v>2.7208077319609849E-3</v>
      </c>
    </row>
    <row r="1019" spans="1:6" x14ac:dyDescent="0.2">
      <c r="A1019" s="66" t="s">
        <v>629</v>
      </c>
      <c r="B1019" s="66" t="s">
        <v>813</v>
      </c>
      <c r="C1019" s="79">
        <v>233</v>
      </c>
      <c r="D1019" s="80">
        <v>22966255</v>
      </c>
      <c r="E1019" s="80">
        <v>1377730</v>
      </c>
      <c r="F1019" s="81">
        <v>1.7798609441473671E-3</v>
      </c>
    </row>
    <row r="1020" spans="1:6" x14ac:dyDescent="0.2">
      <c r="A1020" s="66" t="s">
        <v>629</v>
      </c>
      <c r="B1020" s="66" t="s">
        <v>25</v>
      </c>
      <c r="C1020" s="79">
        <v>246</v>
      </c>
      <c r="D1020" s="80">
        <v>27541673</v>
      </c>
      <c r="E1020" s="80">
        <v>1652500</v>
      </c>
      <c r="F1020" s="81">
        <v>2.1348306345971447E-3</v>
      </c>
    </row>
    <row r="1021" spans="1:6" x14ac:dyDescent="0.2">
      <c r="A1021" s="66" t="s">
        <v>629</v>
      </c>
      <c r="B1021" s="66" t="s">
        <v>52</v>
      </c>
      <c r="C1021" s="79">
        <v>4634</v>
      </c>
      <c r="D1021" s="80">
        <v>391425782</v>
      </c>
      <c r="E1021" s="80">
        <v>23395022</v>
      </c>
      <c r="F1021" s="81">
        <v>3.0223545938078165E-2</v>
      </c>
    </row>
    <row r="1022" spans="1:6" x14ac:dyDescent="0.2">
      <c r="A1022" s="66" t="s">
        <v>643</v>
      </c>
      <c r="B1022" s="66" t="s">
        <v>5</v>
      </c>
      <c r="C1022" s="79">
        <v>19</v>
      </c>
      <c r="D1022" s="80">
        <v>339927</v>
      </c>
      <c r="E1022" s="80">
        <v>20396</v>
      </c>
      <c r="F1022" s="81">
        <v>2.6349171330253171E-5</v>
      </c>
    </row>
    <row r="1023" spans="1:6" x14ac:dyDescent="0.2">
      <c r="A1023" s="66" t="s">
        <v>643</v>
      </c>
      <c r="B1023" s="66" t="s">
        <v>1</v>
      </c>
      <c r="C1023" s="79">
        <v>37</v>
      </c>
      <c r="D1023" s="80">
        <v>2262678</v>
      </c>
      <c r="E1023" s="80">
        <v>135761</v>
      </c>
      <c r="F1023" s="81">
        <v>1.7538683315191709E-4</v>
      </c>
    </row>
    <row r="1024" spans="1:6" x14ac:dyDescent="0.2">
      <c r="A1024" s="66" t="s">
        <v>643</v>
      </c>
      <c r="B1024" s="66" t="s">
        <v>811</v>
      </c>
      <c r="C1024" s="79">
        <v>139</v>
      </c>
      <c r="D1024" s="80">
        <v>5063671</v>
      </c>
      <c r="E1024" s="80">
        <v>303820</v>
      </c>
      <c r="F1024" s="81">
        <v>3.924987857206079E-4</v>
      </c>
    </row>
    <row r="1025" spans="1:6" x14ac:dyDescent="0.2">
      <c r="A1025" s="66" t="s">
        <v>643</v>
      </c>
      <c r="B1025" s="66" t="s">
        <v>3</v>
      </c>
      <c r="C1025" s="79">
        <v>45</v>
      </c>
      <c r="D1025" s="80">
        <v>6449970</v>
      </c>
      <c r="E1025" s="80">
        <v>386998</v>
      </c>
      <c r="F1025" s="81">
        <v>4.9995472673393393E-4</v>
      </c>
    </row>
    <row r="1026" spans="1:6" x14ac:dyDescent="0.2">
      <c r="A1026" s="66" t="s">
        <v>643</v>
      </c>
      <c r="B1026" s="66" t="s">
        <v>2</v>
      </c>
      <c r="C1026" s="79">
        <v>43</v>
      </c>
      <c r="D1026" s="80">
        <v>7956611</v>
      </c>
      <c r="E1026" s="80">
        <v>477397</v>
      </c>
      <c r="F1026" s="81">
        <v>6.1673932857172359E-4</v>
      </c>
    </row>
    <row r="1027" spans="1:6" x14ac:dyDescent="0.2">
      <c r="A1027" s="66" t="s">
        <v>643</v>
      </c>
      <c r="B1027" s="66" t="s">
        <v>6</v>
      </c>
      <c r="C1027" s="79">
        <v>33</v>
      </c>
      <c r="D1027" s="80">
        <v>1162178</v>
      </c>
      <c r="E1027" s="80">
        <v>69731</v>
      </c>
      <c r="F1027" s="81">
        <v>9.0084039322900757E-5</v>
      </c>
    </row>
    <row r="1028" spans="1:6" x14ac:dyDescent="0.2">
      <c r="A1028" s="66" t="s">
        <v>643</v>
      </c>
      <c r="B1028" s="66" t="s">
        <v>10</v>
      </c>
      <c r="C1028" s="79">
        <v>324</v>
      </c>
      <c r="D1028" s="80">
        <v>8438277</v>
      </c>
      <c r="E1028" s="80">
        <v>506297</v>
      </c>
      <c r="F1028" s="81">
        <v>6.540746419392621E-4</v>
      </c>
    </row>
    <row r="1029" spans="1:6" x14ac:dyDescent="0.2">
      <c r="A1029" s="66" t="s">
        <v>643</v>
      </c>
      <c r="B1029" s="66" t="s">
        <v>4</v>
      </c>
      <c r="C1029" s="79">
        <v>37</v>
      </c>
      <c r="D1029" s="80">
        <v>2833127</v>
      </c>
      <c r="E1029" s="80">
        <v>169988</v>
      </c>
      <c r="F1029" s="81">
        <v>2.1960398784502235E-4</v>
      </c>
    </row>
    <row r="1030" spans="1:6" x14ac:dyDescent="0.2">
      <c r="A1030" s="66" t="s">
        <v>643</v>
      </c>
      <c r="B1030" s="66" t="s">
        <v>812</v>
      </c>
      <c r="C1030" s="79">
        <v>513</v>
      </c>
      <c r="D1030" s="80">
        <v>7137923</v>
      </c>
      <c r="E1030" s="80">
        <v>418193</v>
      </c>
      <c r="F1030" s="81">
        <v>5.4025490322183586E-4</v>
      </c>
    </row>
    <row r="1031" spans="1:6" x14ac:dyDescent="0.2">
      <c r="A1031" s="66" t="s">
        <v>643</v>
      </c>
      <c r="B1031" s="66" t="s">
        <v>8</v>
      </c>
      <c r="C1031" s="79">
        <v>178</v>
      </c>
      <c r="D1031" s="80">
        <v>4557600</v>
      </c>
      <c r="E1031" s="80">
        <v>273456</v>
      </c>
      <c r="F1031" s="81">
        <v>3.5327216097694213E-4</v>
      </c>
    </row>
    <row r="1032" spans="1:6" x14ac:dyDescent="0.2">
      <c r="A1032" s="66" t="s">
        <v>643</v>
      </c>
      <c r="B1032" s="66" t="s">
        <v>813</v>
      </c>
      <c r="C1032" s="79">
        <v>102</v>
      </c>
      <c r="D1032" s="80">
        <v>4597052</v>
      </c>
      <c r="E1032" s="80">
        <v>275823</v>
      </c>
      <c r="F1032" s="81">
        <v>3.563300394108855E-4</v>
      </c>
    </row>
    <row r="1033" spans="1:6" x14ac:dyDescent="0.2">
      <c r="A1033" s="66" t="s">
        <v>643</v>
      </c>
      <c r="B1033" s="66" t="s">
        <v>25</v>
      </c>
      <c r="C1033" s="79">
        <v>69</v>
      </c>
      <c r="D1033" s="80">
        <v>6052547</v>
      </c>
      <c r="E1033" s="80">
        <v>363153</v>
      </c>
      <c r="F1033" s="81">
        <v>4.6914986350732644E-4</v>
      </c>
    </row>
    <row r="1034" spans="1:6" x14ac:dyDescent="0.2">
      <c r="A1034" s="66" t="s">
        <v>643</v>
      </c>
      <c r="B1034" s="66" t="s">
        <v>52</v>
      </c>
      <c r="C1034" s="79">
        <v>1539</v>
      </c>
      <c r="D1034" s="80">
        <v>56851562</v>
      </c>
      <c r="E1034" s="80">
        <v>3401011</v>
      </c>
      <c r="F1034" s="81">
        <v>4.3936958979739005E-3</v>
      </c>
    </row>
    <row r="1035" spans="1:6" x14ac:dyDescent="0.2">
      <c r="A1035" s="66" t="s">
        <v>650</v>
      </c>
      <c r="B1035" s="66" t="s">
        <v>5</v>
      </c>
      <c r="C1035" s="79" t="s">
        <v>810</v>
      </c>
      <c r="D1035" s="80" t="s">
        <v>810</v>
      </c>
      <c r="E1035" s="80" t="s">
        <v>810</v>
      </c>
      <c r="F1035" s="81" t="s">
        <v>810</v>
      </c>
    </row>
    <row r="1036" spans="1:6" x14ac:dyDescent="0.2">
      <c r="A1036" s="66" t="s">
        <v>650</v>
      </c>
      <c r="B1036" s="66" t="s">
        <v>1</v>
      </c>
      <c r="C1036" s="79">
        <v>11</v>
      </c>
      <c r="D1036" s="80">
        <v>649139</v>
      </c>
      <c r="E1036" s="80">
        <v>38948</v>
      </c>
      <c r="F1036" s="81">
        <v>5.0316117129373431E-5</v>
      </c>
    </row>
    <row r="1037" spans="1:6" x14ac:dyDescent="0.2">
      <c r="A1037" s="66" t="s">
        <v>650</v>
      </c>
      <c r="B1037" s="66" t="s">
        <v>811</v>
      </c>
      <c r="C1037" s="79">
        <v>42</v>
      </c>
      <c r="D1037" s="80">
        <v>255899</v>
      </c>
      <c r="E1037" s="80">
        <v>15354</v>
      </c>
      <c r="F1037" s="81">
        <v>1.9835515620940732E-5</v>
      </c>
    </row>
    <row r="1038" spans="1:6" x14ac:dyDescent="0.2">
      <c r="A1038" s="66" t="s">
        <v>650</v>
      </c>
      <c r="B1038" s="66" t="s">
        <v>3</v>
      </c>
      <c r="C1038" s="79">
        <v>16</v>
      </c>
      <c r="D1038" s="80">
        <v>745256</v>
      </c>
      <c r="E1038" s="80">
        <v>44715</v>
      </c>
      <c r="F1038" s="81">
        <v>5.7766385371262532E-5</v>
      </c>
    </row>
    <row r="1039" spans="1:6" x14ac:dyDescent="0.2">
      <c r="A1039" s="66" t="s">
        <v>650</v>
      </c>
      <c r="B1039" s="66" t="s">
        <v>2</v>
      </c>
      <c r="C1039" s="79" t="s">
        <v>810</v>
      </c>
      <c r="D1039" s="80" t="s">
        <v>810</v>
      </c>
      <c r="E1039" s="80" t="s">
        <v>810</v>
      </c>
      <c r="F1039" s="81" t="s">
        <v>810</v>
      </c>
    </row>
    <row r="1040" spans="1:6" x14ac:dyDescent="0.2">
      <c r="A1040" s="66" t="s">
        <v>650</v>
      </c>
      <c r="B1040" s="66" t="s">
        <v>6</v>
      </c>
      <c r="C1040" s="79" t="s">
        <v>810</v>
      </c>
      <c r="D1040" s="80" t="s">
        <v>810</v>
      </c>
      <c r="E1040" s="80" t="s">
        <v>810</v>
      </c>
      <c r="F1040" s="81" t="s">
        <v>810</v>
      </c>
    </row>
    <row r="1041" spans="1:6" x14ac:dyDescent="0.2">
      <c r="A1041" s="66" t="s">
        <v>650</v>
      </c>
      <c r="B1041" s="66" t="s">
        <v>10</v>
      </c>
      <c r="C1041" s="79">
        <v>76</v>
      </c>
      <c r="D1041" s="80">
        <v>471925</v>
      </c>
      <c r="E1041" s="80">
        <v>28316</v>
      </c>
      <c r="F1041" s="81">
        <v>3.6580855824056126E-5</v>
      </c>
    </row>
    <row r="1042" spans="1:6" x14ac:dyDescent="0.2">
      <c r="A1042" s="66" t="s">
        <v>650</v>
      </c>
      <c r="B1042" s="66" t="s">
        <v>4</v>
      </c>
      <c r="C1042" s="79">
        <v>26</v>
      </c>
      <c r="D1042" s="80">
        <v>791431</v>
      </c>
      <c r="E1042" s="80">
        <v>47486</v>
      </c>
      <c r="F1042" s="81">
        <v>6.1346183064738287E-5</v>
      </c>
    </row>
    <row r="1043" spans="1:6" x14ac:dyDescent="0.2">
      <c r="A1043" s="66" t="s">
        <v>650</v>
      </c>
      <c r="B1043" s="66" t="s">
        <v>812</v>
      </c>
      <c r="C1043" s="79">
        <v>196</v>
      </c>
      <c r="D1043" s="80">
        <v>2015123</v>
      </c>
      <c r="E1043" s="80">
        <v>119378</v>
      </c>
      <c r="F1043" s="81">
        <v>1.5422197367439514E-4</v>
      </c>
    </row>
    <row r="1044" spans="1:6" x14ac:dyDescent="0.2">
      <c r="A1044" s="66" t="s">
        <v>650</v>
      </c>
      <c r="B1044" s="66" t="s">
        <v>8</v>
      </c>
      <c r="C1044" s="79">
        <v>69</v>
      </c>
      <c r="D1044" s="80">
        <v>269275</v>
      </c>
      <c r="E1044" s="80">
        <v>16157</v>
      </c>
      <c r="F1044" s="81">
        <v>2.0872894743229088E-5</v>
      </c>
    </row>
    <row r="1045" spans="1:6" x14ac:dyDescent="0.2">
      <c r="A1045" s="66" t="s">
        <v>650</v>
      </c>
      <c r="B1045" s="66" t="s">
        <v>813</v>
      </c>
      <c r="C1045" s="79">
        <v>36</v>
      </c>
      <c r="D1045" s="80">
        <v>311054</v>
      </c>
      <c r="E1045" s="80">
        <v>18593</v>
      </c>
      <c r="F1045" s="81">
        <v>2.4019912852686665E-5</v>
      </c>
    </row>
    <row r="1046" spans="1:6" x14ac:dyDescent="0.2">
      <c r="A1046" s="66" t="s">
        <v>650</v>
      </c>
      <c r="B1046" s="66" t="s">
        <v>25</v>
      </c>
      <c r="C1046" s="79">
        <v>34</v>
      </c>
      <c r="D1046" s="80">
        <v>1950579</v>
      </c>
      <c r="E1046" s="80">
        <v>117035</v>
      </c>
      <c r="F1046" s="81">
        <v>1.5119510034497841E-4</v>
      </c>
    </row>
    <row r="1047" spans="1:6" x14ac:dyDescent="0.2">
      <c r="A1047" s="66" t="s">
        <v>650</v>
      </c>
      <c r="B1047" s="66" t="s">
        <v>52</v>
      </c>
      <c r="C1047" s="79">
        <v>522</v>
      </c>
      <c r="D1047" s="80">
        <v>8103466</v>
      </c>
      <c r="E1047" s="80">
        <v>484609</v>
      </c>
      <c r="F1047" s="81">
        <v>6.2605636248198957E-4</v>
      </c>
    </row>
    <row r="1048" spans="1:6" x14ac:dyDescent="0.2">
      <c r="A1048" s="66" t="s">
        <v>656</v>
      </c>
      <c r="B1048" s="66" t="s">
        <v>5</v>
      </c>
      <c r="C1048" s="79" t="s">
        <v>810</v>
      </c>
      <c r="D1048" s="80" t="s">
        <v>810</v>
      </c>
      <c r="E1048" s="80" t="s">
        <v>810</v>
      </c>
      <c r="F1048" s="81" t="s">
        <v>810</v>
      </c>
    </row>
    <row r="1049" spans="1:6" x14ac:dyDescent="0.2">
      <c r="A1049" s="66" t="s">
        <v>656</v>
      </c>
      <c r="B1049" s="66" t="s">
        <v>1</v>
      </c>
      <c r="C1049" s="79">
        <v>19</v>
      </c>
      <c r="D1049" s="80">
        <v>1038759</v>
      </c>
      <c r="E1049" s="80">
        <v>62326</v>
      </c>
      <c r="F1049" s="81">
        <v>8.0517672697066049E-5</v>
      </c>
    </row>
    <row r="1050" spans="1:6" x14ac:dyDescent="0.2">
      <c r="A1050" s="66" t="s">
        <v>656</v>
      </c>
      <c r="B1050" s="66" t="s">
        <v>811</v>
      </c>
      <c r="C1050" s="79">
        <v>58</v>
      </c>
      <c r="D1050" s="80">
        <v>1081984</v>
      </c>
      <c r="E1050" s="80">
        <v>64919</v>
      </c>
      <c r="F1050" s="81">
        <v>8.38675158653023E-5</v>
      </c>
    </row>
    <row r="1051" spans="1:6" x14ac:dyDescent="0.2">
      <c r="A1051" s="66" t="s">
        <v>656</v>
      </c>
      <c r="B1051" s="66" t="s">
        <v>3</v>
      </c>
      <c r="C1051" s="79">
        <v>32</v>
      </c>
      <c r="D1051" s="80">
        <v>2261852</v>
      </c>
      <c r="E1051" s="80">
        <v>135711</v>
      </c>
      <c r="F1051" s="81">
        <v>1.7532223918415317E-4</v>
      </c>
    </row>
    <row r="1052" spans="1:6" x14ac:dyDescent="0.2">
      <c r="A1052" s="66" t="s">
        <v>656</v>
      </c>
      <c r="B1052" s="66" t="s">
        <v>2</v>
      </c>
      <c r="C1052" s="79">
        <v>17</v>
      </c>
      <c r="D1052" s="80">
        <v>1747536</v>
      </c>
      <c r="E1052" s="80">
        <v>104852</v>
      </c>
      <c r="F1052" s="81">
        <v>1.3545613415962471E-4</v>
      </c>
    </row>
    <row r="1053" spans="1:6" x14ac:dyDescent="0.2">
      <c r="A1053" s="66" t="s">
        <v>656</v>
      </c>
      <c r="B1053" s="66" t="s">
        <v>6</v>
      </c>
      <c r="C1053" s="79" t="s">
        <v>810</v>
      </c>
      <c r="D1053" s="80" t="s">
        <v>810</v>
      </c>
      <c r="E1053" s="80" t="s">
        <v>810</v>
      </c>
      <c r="F1053" s="81" t="s">
        <v>810</v>
      </c>
    </row>
    <row r="1054" spans="1:6" x14ac:dyDescent="0.2">
      <c r="A1054" s="66" t="s">
        <v>656</v>
      </c>
      <c r="B1054" s="66" t="s">
        <v>10</v>
      </c>
      <c r="C1054" s="79">
        <v>265</v>
      </c>
      <c r="D1054" s="80">
        <v>5897066</v>
      </c>
      <c r="E1054" s="80">
        <v>353824</v>
      </c>
      <c r="F1054" s="81">
        <v>4.5709792100193656E-4</v>
      </c>
    </row>
    <row r="1055" spans="1:6" x14ac:dyDescent="0.2">
      <c r="A1055" s="66" t="s">
        <v>656</v>
      </c>
      <c r="B1055" s="66" t="s">
        <v>4</v>
      </c>
      <c r="C1055" s="79">
        <v>39</v>
      </c>
      <c r="D1055" s="80">
        <v>2302077</v>
      </c>
      <c r="E1055" s="80">
        <v>138125</v>
      </c>
      <c r="F1055" s="81">
        <v>1.7844083594779463E-4</v>
      </c>
    </row>
    <row r="1056" spans="1:6" x14ac:dyDescent="0.2">
      <c r="A1056" s="66" t="s">
        <v>656</v>
      </c>
      <c r="B1056" s="66" t="s">
        <v>812</v>
      </c>
      <c r="C1056" s="79">
        <v>275</v>
      </c>
      <c r="D1056" s="80">
        <v>2435071</v>
      </c>
      <c r="E1056" s="80">
        <v>143908</v>
      </c>
      <c r="F1056" s="81">
        <v>1.8591177425936818E-4</v>
      </c>
    </row>
    <row r="1057" spans="1:6" x14ac:dyDescent="0.2">
      <c r="A1057" s="66" t="s">
        <v>656</v>
      </c>
      <c r="B1057" s="66" t="s">
        <v>8</v>
      </c>
      <c r="C1057" s="79">
        <v>102</v>
      </c>
      <c r="D1057" s="80">
        <v>1282836</v>
      </c>
      <c r="E1057" s="80">
        <v>76970</v>
      </c>
      <c r="F1057" s="81">
        <v>9.9435953975759295E-5</v>
      </c>
    </row>
    <row r="1058" spans="1:6" x14ac:dyDescent="0.2">
      <c r="A1058" s="66" t="s">
        <v>656</v>
      </c>
      <c r="B1058" s="66" t="s">
        <v>813</v>
      </c>
      <c r="C1058" s="79">
        <v>86</v>
      </c>
      <c r="D1058" s="80">
        <v>2630099</v>
      </c>
      <c r="E1058" s="80">
        <v>157806</v>
      </c>
      <c r="F1058" s="81">
        <v>2.0386631353902393E-4</v>
      </c>
    </row>
    <row r="1059" spans="1:6" x14ac:dyDescent="0.2">
      <c r="A1059" s="66" t="s">
        <v>656</v>
      </c>
      <c r="B1059" s="66" t="s">
        <v>25</v>
      </c>
      <c r="C1059" s="79">
        <v>46</v>
      </c>
      <c r="D1059" s="80">
        <v>2096744</v>
      </c>
      <c r="E1059" s="80">
        <v>125805</v>
      </c>
      <c r="F1059" s="81">
        <v>1.6252488229076781E-4</v>
      </c>
    </row>
    <row r="1060" spans="1:6" x14ac:dyDescent="0.2">
      <c r="A1060" s="66" t="s">
        <v>656</v>
      </c>
      <c r="B1060" s="66" t="s">
        <v>52</v>
      </c>
      <c r="C1060" s="79">
        <v>950</v>
      </c>
      <c r="D1060" s="80">
        <v>23037052</v>
      </c>
      <c r="E1060" s="80">
        <v>1380027</v>
      </c>
      <c r="F1060" s="81">
        <v>1.7828283910264412E-3</v>
      </c>
    </row>
    <row r="1061" spans="1:6" x14ac:dyDescent="0.2">
      <c r="A1061" s="66" t="s">
        <v>664</v>
      </c>
      <c r="B1061" s="66" t="s">
        <v>5</v>
      </c>
      <c r="C1061" s="79">
        <v>273</v>
      </c>
      <c r="D1061" s="80">
        <v>23548374</v>
      </c>
      <c r="E1061" s="80">
        <v>1412902</v>
      </c>
      <c r="F1061" s="81">
        <v>1.8252989248312105E-3</v>
      </c>
    </row>
    <row r="1062" spans="1:6" x14ac:dyDescent="0.2">
      <c r="A1062" s="66" t="s">
        <v>664</v>
      </c>
      <c r="B1062" s="66" t="s">
        <v>1</v>
      </c>
      <c r="C1062" s="79">
        <v>133</v>
      </c>
      <c r="D1062" s="80">
        <v>55093397</v>
      </c>
      <c r="E1062" s="80">
        <v>3305604</v>
      </c>
      <c r="F1062" s="81">
        <v>4.2704415643248774E-3</v>
      </c>
    </row>
    <row r="1063" spans="1:6" x14ac:dyDescent="0.2">
      <c r="A1063" s="66" t="s">
        <v>664</v>
      </c>
      <c r="B1063" s="66" t="s">
        <v>811</v>
      </c>
      <c r="C1063" s="79">
        <v>1478</v>
      </c>
      <c r="D1063" s="80">
        <v>108313639</v>
      </c>
      <c r="E1063" s="80">
        <v>6498818</v>
      </c>
      <c r="F1063" s="81">
        <v>8.3956888079100445E-3</v>
      </c>
    </row>
    <row r="1064" spans="1:6" x14ac:dyDescent="0.2">
      <c r="A1064" s="66" t="s">
        <v>664</v>
      </c>
      <c r="B1064" s="66" t="s">
        <v>3</v>
      </c>
      <c r="C1064" s="79">
        <v>414</v>
      </c>
      <c r="D1064" s="80">
        <v>83250004</v>
      </c>
      <c r="E1064" s="80">
        <v>4995000</v>
      </c>
      <c r="F1064" s="81">
        <v>6.4529373796143649E-3</v>
      </c>
    </row>
    <row r="1065" spans="1:6" x14ac:dyDescent="0.2">
      <c r="A1065" s="66" t="s">
        <v>664</v>
      </c>
      <c r="B1065" s="66" t="s">
        <v>2</v>
      </c>
      <c r="C1065" s="79">
        <v>308</v>
      </c>
      <c r="D1065" s="80">
        <v>104035525</v>
      </c>
      <c r="E1065" s="80">
        <v>6242131</v>
      </c>
      <c r="F1065" s="81">
        <v>8.0640801718417608E-3</v>
      </c>
    </row>
    <row r="1066" spans="1:6" x14ac:dyDescent="0.2">
      <c r="A1066" s="66" t="s">
        <v>664</v>
      </c>
      <c r="B1066" s="66" t="s">
        <v>6</v>
      </c>
      <c r="C1066" s="79">
        <v>193</v>
      </c>
      <c r="D1066" s="80">
        <v>25137981</v>
      </c>
      <c r="E1066" s="80">
        <v>1508279</v>
      </c>
      <c r="F1066" s="81">
        <v>1.9485145020995745E-3</v>
      </c>
    </row>
    <row r="1067" spans="1:6" x14ac:dyDescent="0.2">
      <c r="A1067" s="66" t="s">
        <v>664</v>
      </c>
      <c r="B1067" s="66" t="s">
        <v>10</v>
      </c>
      <c r="C1067" s="79">
        <v>1530</v>
      </c>
      <c r="D1067" s="80">
        <v>97407824</v>
      </c>
      <c r="E1067" s="80">
        <v>5844407</v>
      </c>
      <c r="F1067" s="81">
        <v>7.5502687471431136E-3</v>
      </c>
    </row>
    <row r="1068" spans="1:6" x14ac:dyDescent="0.2">
      <c r="A1068" s="66" t="s">
        <v>664</v>
      </c>
      <c r="B1068" s="66" t="s">
        <v>4</v>
      </c>
      <c r="C1068" s="79">
        <v>278</v>
      </c>
      <c r="D1068" s="80">
        <v>40044692</v>
      </c>
      <c r="E1068" s="80">
        <v>2402682</v>
      </c>
      <c r="F1068" s="81">
        <v>3.103975273098419E-3</v>
      </c>
    </row>
    <row r="1069" spans="1:6" x14ac:dyDescent="0.2">
      <c r="A1069" s="66" t="s">
        <v>664</v>
      </c>
      <c r="B1069" s="66" t="s">
        <v>812</v>
      </c>
      <c r="C1069" s="79">
        <v>3404</v>
      </c>
      <c r="D1069" s="80">
        <v>125653805</v>
      </c>
      <c r="E1069" s="80">
        <v>7418609</v>
      </c>
      <c r="F1069" s="81">
        <v>9.5839478119806899E-3</v>
      </c>
    </row>
    <row r="1070" spans="1:6" x14ac:dyDescent="0.2">
      <c r="A1070" s="66" t="s">
        <v>664</v>
      </c>
      <c r="B1070" s="66" t="s">
        <v>8</v>
      </c>
      <c r="C1070" s="79">
        <v>1284</v>
      </c>
      <c r="D1070" s="80">
        <v>71244877</v>
      </c>
      <c r="E1070" s="80">
        <v>4274693</v>
      </c>
      <c r="F1070" s="81">
        <v>5.5223876368520261E-3</v>
      </c>
    </row>
    <row r="1071" spans="1:6" x14ac:dyDescent="0.2">
      <c r="A1071" s="66" t="s">
        <v>664</v>
      </c>
      <c r="B1071" s="66" t="s">
        <v>813</v>
      </c>
      <c r="C1071" s="79">
        <v>276</v>
      </c>
      <c r="D1071" s="80">
        <v>34218972</v>
      </c>
      <c r="E1071" s="80">
        <v>2053138</v>
      </c>
      <c r="F1071" s="81">
        <v>2.6524065957370729E-3</v>
      </c>
    </row>
    <row r="1072" spans="1:6" x14ac:dyDescent="0.2">
      <c r="A1072" s="66" t="s">
        <v>664</v>
      </c>
      <c r="B1072" s="66" t="s">
        <v>25</v>
      </c>
      <c r="C1072" s="79">
        <v>594</v>
      </c>
      <c r="D1072" s="80">
        <v>84922178</v>
      </c>
      <c r="E1072" s="80">
        <v>5095331</v>
      </c>
      <c r="F1072" s="81">
        <v>6.582552927208777E-3</v>
      </c>
    </row>
    <row r="1073" spans="1:6" x14ac:dyDescent="0.2">
      <c r="A1073" s="66" t="s">
        <v>664</v>
      </c>
      <c r="B1073" s="66" t="s">
        <v>52</v>
      </c>
      <c r="C1073" s="79">
        <v>10165</v>
      </c>
      <c r="D1073" s="80">
        <v>852871268</v>
      </c>
      <c r="E1073" s="80">
        <v>51051595</v>
      </c>
      <c r="F1073" s="81">
        <v>6.5952501634521293E-2</v>
      </c>
    </row>
    <row r="1074" spans="1:6" x14ac:dyDescent="0.2">
      <c r="A1074" s="66" t="s">
        <v>641</v>
      </c>
      <c r="B1074" s="66" t="s">
        <v>5</v>
      </c>
      <c r="C1074" s="79">
        <v>15</v>
      </c>
      <c r="D1074" s="80">
        <v>97130</v>
      </c>
      <c r="E1074" s="80">
        <v>5828</v>
      </c>
      <c r="F1074" s="81">
        <v>7.5290728825610655E-6</v>
      </c>
    </row>
    <row r="1075" spans="1:6" x14ac:dyDescent="0.2">
      <c r="A1075" s="66" t="s">
        <v>641</v>
      </c>
      <c r="B1075" s="66" t="s">
        <v>1</v>
      </c>
      <c r="C1075" s="79">
        <v>20</v>
      </c>
      <c r="D1075" s="80">
        <v>1371772</v>
      </c>
      <c r="E1075" s="80">
        <v>82306</v>
      </c>
      <c r="F1075" s="81">
        <v>1.0632942221552351E-4</v>
      </c>
    </row>
    <row r="1076" spans="1:6" x14ac:dyDescent="0.2">
      <c r="A1076" s="66" t="s">
        <v>641</v>
      </c>
      <c r="B1076" s="66" t="s">
        <v>811</v>
      </c>
      <c r="C1076" s="79">
        <v>91</v>
      </c>
      <c r="D1076" s="80">
        <v>2713036</v>
      </c>
      <c r="E1076" s="80">
        <v>162782</v>
      </c>
      <c r="F1076" s="81">
        <v>2.1029470521088801E-4</v>
      </c>
    </row>
    <row r="1077" spans="1:6" x14ac:dyDescent="0.2">
      <c r="A1077" s="66" t="s">
        <v>641</v>
      </c>
      <c r="B1077" s="66" t="s">
        <v>3</v>
      </c>
      <c r="C1077" s="79">
        <v>40</v>
      </c>
      <c r="D1077" s="80">
        <v>3706754</v>
      </c>
      <c r="E1077" s="80">
        <v>222405</v>
      </c>
      <c r="F1077" s="81">
        <v>2.8732042801063722E-4</v>
      </c>
    </row>
    <row r="1078" spans="1:6" x14ac:dyDescent="0.2">
      <c r="A1078" s="66" t="s">
        <v>641</v>
      </c>
      <c r="B1078" s="66" t="s">
        <v>2</v>
      </c>
      <c r="C1078" s="79">
        <v>26</v>
      </c>
      <c r="D1078" s="80">
        <v>1142003</v>
      </c>
      <c r="E1078" s="80">
        <v>68520</v>
      </c>
      <c r="F1078" s="81">
        <v>8.8519573423658922E-5</v>
      </c>
    </row>
    <row r="1079" spans="1:6" x14ac:dyDescent="0.2">
      <c r="A1079" s="66" t="s">
        <v>641</v>
      </c>
      <c r="B1079" s="66" t="s">
        <v>6</v>
      </c>
      <c r="C1079" s="79">
        <v>16</v>
      </c>
      <c r="D1079" s="80">
        <v>700060</v>
      </c>
      <c r="E1079" s="80">
        <v>42004</v>
      </c>
      <c r="F1079" s="81">
        <v>5.426410043910346E-5</v>
      </c>
    </row>
    <row r="1080" spans="1:6" x14ac:dyDescent="0.2">
      <c r="A1080" s="66" t="s">
        <v>641</v>
      </c>
      <c r="B1080" s="66" t="s">
        <v>10</v>
      </c>
      <c r="C1080" s="79">
        <v>193</v>
      </c>
      <c r="D1080" s="80">
        <v>2179423</v>
      </c>
      <c r="E1080" s="80">
        <v>130765</v>
      </c>
      <c r="F1080" s="81">
        <v>1.6893260389294745E-4</v>
      </c>
    </row>
    <row r="1081" spans="1:6" x14ac:dyDescent="0.2">
      <c r="A1081" s="66" t="s">
        <v>641</v>
      </c>
      <c r="B1081" s="66" t="s">
        <v>4</v>
      </c>
      <c r="C1081" s="79">
        <v>31</v>
      </c>
      <c r="D1081" s="80">
        <v>1763451</v>
      </c>
      <c r="E1081" s="80">
        <v>105807</v>
      </c>
      <c r="F1081" s="81">
        <v>1.3668987894391535E-4</v>
      </c>
    </row>
    <row r="1082" spans="1:6" x14ac:dyDescent="0.2">
      <c r="A1082" s="66" t="s">
        <v>641</v>
      </c>
      <c r="B1082" s="66" t="s">
        <v>812</v>
      </c>
      <c r="C1082" s="79">
        <v>341</v>
      </c>
      <c r="D1082" s="80">
        <v>4800523</v>
      </c>
      <c r="E1082" s="80">
        <v>286439</v>
      </c>
      <c r="F1082" s="81">
        <v>3.7004463064651833E-4</v>
      </c>
    </row>
    <row r="1083" spans="1:6" x14ac:dyDescent="0.2">
      <c r="A1083" s="66" t="s">
        <v>641</v>
      </c>
      <c r="B1083" s="66" t="s">
        <v>8</v>
      </c>
      <c r="C1083" s="79">
        <v>99</v>
      </c>
      <c r="D1083" s="80">
        <v>1388478</v>
      </c>
      <c r="E1083" s="80">
        <v>83309</v>
      </c>
      <c r="F1083" s="81">
        <v>1.0762517720886749E-4</v>
      </c>
    </row>
    <row r="1084" spans="1:6" x14ac:dyDescent="0.2">
      <c r="A1084" s="66" t="s">
        <v>641</v>
      </c>
      <c r="B1084" s="66" t="s">
        <v>813</v>
      </c>
      <c r="C1084" s="79">
        <v>94</v>
      </c>
      <c r="D1084" s="80">
        <v>5614248</v>
      </c>
      <c r="E1084" s="80">
        <v>336855</v>
      </c>
      <c r="F1084" s="81">
        <v>4.3517602022222164E-4</v>
      </c>
    </row>
    <row r="1085" spans="1:6" x14ac:dyDescent="0.2">
      <c r="A1085" s="66" t="s">
        <v>641</v>
      </c>
      <c r="B1085" s="66" t="s">
        <v>25</v>
      </c>
      <c r="C1085" s="79">
        <v>81</v>
      </c>
      <c r="D1085" s="80">
        <v>4934313</v>
      </c>
      <c r="E1085" s="80">
        <v>296059</v>
      </c>
      <c r="F1085" s="81">
        <v>3.8247251004429415E-4</v>
      </c>
    </row>
    <row r="1086" spans="1:6" x14ac:dyDescent="0.2">
      <c r="A1086" s="66" t="s">
        <v>641</v>
      </c>
      <c r="B1086" s="66" t="s">
        <v>52</v>
      </c>
      <c r="C1086" s="79">
        <v>1047</v>
      </c>
      <c r="D1086" s="80">
        <v>30411191</v>
      </c>
      <c r="E1086" s="80">
        <v>1823080</v>
      </c>
      <c r="F1086" s="81">
        <v>2.355199415020492E-3</v>
      </c>
    </row>
    <row r="1087" spans="1:6" x14ac:dyDescent="0.2">
      <c r="A1087" s="66" t="s">
        <v>681</v>
      </c>
      <c r="B1087" s="66" t="s">
        <v>5</v>
      </c>
      <c r="C1087" s="79">
        <v>52</v>
      </c>
      <c r="D1087" s="80">
        <v>1342451</v>
      </c>
      <c r="E1087" s="80">
        <v>80547</v>
      </c>
      <c r="F1087" s="81">
        <v>1.0405700642958924E-4</v>
      </c>
    </row>
    <row r="1088" spans="1:6" x14ac:dyDescent="0.2">
      <c r="A1088" s="66" t="s">
        <v>681</v>
      </c>
      <c r="B1088" s="66" t="s">
        <v>1</v>
      </c>
      <c r="C1088" s="79">
        <v>60</v>
      </c>
      <c r="D1088" s="80">
        <v>13402490</v>
      </c>
      <c r="E1088" s="80">
        <v>804149</v>
      </c>
      <c r="F1088" s="81">
        <v>1.0388634916675701E-3</v>
      </c>
    </row>
    <row r="1089" spans="1:6" x14ac:dyDescent="0.2">
      <c r="A1089" s="66" t="s">
        <v>681</v>
      </c>
      <c r="B1089" s="66" t="s">
        <v>811</v>
      </c>
      <c r="C1089" s="79">
        <v>287</v>
      </c>
      <c r="D1089" s="80">
        <v>15577001</v>
      </c>
      <c r="E1089" s="80">
        <v>934544</v>
      </c>
      <c r="F1089" s="81">
        <v>1.2073181001990645E-3</v>
      </c>
    </row>
    <row r="1090" spans="1:6" x14ac:dyDescent="0.2">
      <c r="A1090" s="66" t="s">
        <v>681</v>
      </c>
      <c r="B1090" s="66" t="s">
        <v>3</v>
      </c>
      <c r="C1090" s="79">
        <v>119</v>
      </c>
      <c r="D1090" s="80">
        <v>9730553</v>
      </c>
      <c r="E1090" s="80">
        <v>583833</v>
      </c>
      <c r="F1090" s="81">
        <v>7.5424179963010888E-4</v>
      </c>
    </row>
    <row r="1091" spans="1:6" x14ac:dyDescent="0.2">
      <c r="A1091" s="66" t="s">
        <v>681</v>
      </c>
      <c r="B1091" s="66" t="s">
        <v>2</v>
      </c>
      <c r="C1091" s="79">
        <v>65</v>
      </c>
      <c r="D1091" s="80">
        <v>13643026</v>
      </c>
      <c r="E1091" s="80">
        <v>818582</v>
      </c>
      <c r="F1091" s="81">
        <v>1.0575091864022995E-3</v>
      </c>
    </row>
    <row r="1092" spans="1:6" x14ac:dyDescent="0.2">
      <c r="A1092" s="66" t="s">
        <v>681</v>
      </c>
      <c r="B1092" s="66" t="s">
        <v>6</v>
      </c>
      <c r="C1092" s="79">
        <v>71</v>
      </c>
      <c r="D1092" s="80">
        <v>6605396</v>
      </c>
      <c r="E1092" s="80">
        <v>396324</v>
      </c>
      <c r="F1092" s="81">
        <v>5.1200279360125796E-4</v>
      </c>
    </row>
    <row r="1093" spans="1:6" x14ac:dyDescent="0.2">
      <c r="A1093" s="66" t="s">
        <v>681</v>
      </c>
      <c r="B1093" s="66" t="s">
        <v>10</v>
      </c>
      <c r="C1093" s="79">
        <v>659</v>
      </c>
      <c r="D1093" s="80">
        <v>35415205</v>
      </c>
      <c r="E1093" s="80">
        <v>2124912</v>
      </c>
      <c r="F1093" s="81">
        <v>2.7451299445828067E-3</v>
      </c>
    </row>
    <row r="1094" spans="1:6" x14ac:dyDescent="0.2">
      <c r="A1094" s="66" t="s">
        <v>681</v>
      </c>
      <c r="B1094" s="66" t="s">
        <v>4</v>
      </c>
      <c r="C1094" s="79">
        <v>73</v>
      </c>
      <c r="D1094" s="80">
        <v>4377121</v>
      </c>
      <c r="E1094" s="80">
        <v>262627</v>
      </c>
      <c r="F1094" s="81">
        <v>3.39282399438635E-4</v>
      </c>
    </row>
    <row r="1095" spans="1:6" x14ac:dyDescent="0.2">
      <c r="A1095" s="66" t="s">
        <v>681</v>
      </c>
      <c r="B1095" s="66" t="s">
        <v>812</v>
      </c>
      <c r="C1095" s="79">
        <v>1007</v>
      </c>
      <c r="D1095" s="80">
        <v>23324646</v>
      </c>
      <c r="E1095" s="80">
        <v>1382587</v>
      </c>
      <c r="F1095" s="81">
        <v>1.7861356021759533E-3</v>
      </c>
    </row>
    <row r="1096" spans="1:6" x14ac:dyDescent="0.2">
      <c r="A1096" s="66" t="s">
        <v>681</v>
      </c>
      <c r="B1096" s="66" t="s">
        <v>8</v>
      </c>
      <c r="C1096" s="79">
        <v>279</v>
      </c>
      <c r="D1096" s="80">
        <v>5953442</v>
      </c>
      <c r="E1096" s="80">
        <v>357206</v>
      </c>
      <c r="F1096" s="81">
        <v>4.6146705698148726E-4</v>
      </c>
    </row>
    <row r="1097" spans="1:6" x14ac:dyDescent="0.2">
      <c r="A1097" s="66" t="s">
        <v>681</v>
      </c>
      <c r="B1097" s="66" t="s">
        <v>813</v>
      </c>
      <c r="C1097" s="79">
        <v>161</v>
      </c>
      <c r="D1097" s="80">
        <v>15936136</v>
      </c>
      <c r="E1097" s="80">
        <v>956168</v>
      </c>
      <c r="F1097" s="81">
        <v>1.2352536993775992E-3</v>
      </c>
    </row>
    <row r="1098" spans="1:6" x14ac:dyDescent="0.2">
      <c r="A1098" s="66" t="s">
        <v>681</v>
      </c>
      <c r="B1098" s="66" t="s">
        <v>25</v>
      </c>
      <c r="C1098" s="79">
        <v>196</v>
      </c>
      <c r="D1098" s="80">
        <v>20937289</v>
      </c>
      <c r="E1098" s="80">
        <v>1256237</v>
      </c>
      <c r="F1098" s="81">
        <v>1.6229066456365589E-3</v>
      </c>
    </row>
    <row r="1099" spans="1:6" x14ac:dyDescent="0.2">
      <c r="A1099" s="66" t="s">
        <v>681</v>
      </c>
      <c r="B1099" s="66" t="s">
        <v>52</v>
      </c>
      <c r="C1099" s="79">
        <v>3029</v>
      </c>
      <c r="D1099" s="80">
        <v>166244756</v>
      </c>
      <c r="E1099" s="80">
        <v>9957718</v>
      </c>
      <c r="F1099" s="81">
        <v>1.2864170309881641E-2</v>
      </c>
    </row>
    <row r="1100" spans="1:6" x14ac:dyDescent="0.2">
      <c r="A1100" s="66" t="s">
        <v>693</v>
      </c>
      <c r="B1100" s="66" t="s">
        <v>5</v>
      </c>
      <c r="C1100" s="79">
        <v>128</v>
      </c>
      <c r="D1100" s="80">
        <v>7862040</v>
      </c>
      <c r="E1100" s="80">
        <v>471722</v>
      </c>
      <c r="F1100" s="81">
        <v>6.0940791323052003E-4</v>
      </c>
    </row>
    <row r="1101" spans="1:6" x14ac:dyDescent="0.2">
      <c r="A1101" s="66" t="s">
        <v>693</v>
      </c>
      <c r="B1101" s="66" t="s">
        <v>1</v>
      </c>
      <c r="C1101" s="79">
        <v>72</v>
      </c>
      <c r="D1101" s="80">
        <v>33892472</v>
      </c>
      <c r="E1101" s="80">
        <v>2033548</v>
      </c>
      <c r="F1101" s="81">
        <v>2.6270986791671739E-3</v>
      </c>
    </row>
    <row r="1102" spans="1:6" x14ac:dyDescent="0.2">
      <c r="A1102" s="66" t="s">
        <v>693</v>
      </c>
      <c r="B1102" s="66" t="s">
        <v>811</v>
      </c>
      <c r="C1102" s="79">
        <v>644</v>
      </c>
      <c r="D1102" s="80">
        <v>51138139</v>
      </c>
      <c r="E1102" s="80">
        <v>3068288</v>
      </c>
      <c r="F1102" s="81">
        <v>3.9638579232476878E-3</v>
      </c>
    </row>
    <row r="1103" spans="1:6" x14ac:dyDescent="0.2">
      <c r="A1103" s="66" t="s">
        <v>693</v>
      </c>
      <c r="B1103" s="66" t="s">
        <v>3</v>
      </c>
      <c r="C1103" s="79">
        <v>171</v>
      </c>
      <c r="D1103" s="80">
        <v>31843349</v>
      </c>
      <c r="E1103" s="80">
        <v>1910601</v>
      </c>
      <c r="F1103" s="81">
        <v>2.4682659880737911E-3</v>
      </c>
    </row>
    <row r="1104" spans="1:6" x14ac:dyDescent="0.2">
      <c r="A1104" s="66" t="s">
        <v>693</v>
      </c>
      <c r="B1104" s="66" t="s">
        <v>2</v>
      </c>
      <c r="C1104" s="79">
        <v>122</v>
      </c>
      <c r="D1104" s="80">
        <v>41187944</v>
      </c>
      <c r="E1104" s="80">
        <v>2471277</v>
      </c>
      <c r="F1104" s="81">
        <v>3.1925917374737238E-3</v>
      </c>
    </row>
    <row r="1105" spans="1:6" x14ac:dyDescent="0.2">
      <c r="A1105" s="66" t="s">
        <v>693</v>
      </c>
      <c r="B1105" s="66" t="s">
        <v>6</v>
      </c>
      <c r="C1105" s="79">
        <v>95</v>
      </c>
      <c r="D1105" s="80">
        <v>8045583</v>
      </c>
      <c r="E1105" s="80">
        <v>482735</v>
      </c>
      <c r="F1105" s="81">
        <v>6.2363538057019828E-4</v>
      </c>
    </row>
    <row r="1106" spans="1:6" x14ac:dyDescent="0.2">
      <c r="A1106" s="66" t="s">
        <v>693</v>
      </c>
      <c r="B1106" s="66" t="s">
        <v>10</v>
      </c>
      <c r="C1106" s="79">
        <v>965</v>
      </c>
      <c r="D1106" s="80">
        <v>46292435</v>
      </c>
      <c r="E1106" s="80">
        <v>2777546</v>
      </c>
      <c r="F1106" s="81">
        <v>3.5882543357354077E-3</v>
      </c>
    </row>
    <row r="1107" spans="1:6" x14ac:dyDescent="0.2">
      <c r="A1107" s="66" t="s">
        <v>693</v>
      </c>
      <c r="B1107" s="66" t="s">
        <v>4</v>
      </c>
      <c r="C1107" s="79">
        <v>133</v>
      </c>
      <c r="D1107" s="80">
        <v>14472123</v>
      </c>
      <c r="E1107" s="80">
        <v>868327</v>
      </c>
      <c r="F1107" s="81">
        <v>1.1217737249306112E-3</v>
      </c>
    </row>
    <row r="1108" spans="1:6" x14ac:dyDescent="0.2">
      <c r="A1108" s="66" t="s">
        <v>693</v>
      </c>
      <c r="B1108" s="66" t="s">
        <v>812</v>
      </c>
      <c r="C1108" s="79">
        <v>1834</v>
      </c>
      <c r="D1108" s="80">
        <v>44793541</v>
      </c>
      <c r="E1108" s="80">
        <v>2627987</v>
      </c>
      <c r="F1108" s="81">
        <v>3.3950421512393626E-3</v>
      </c>
    </row>
    <row r="1109" spans="1:6" x14ac:dyDescent="0.2">
      <c r="A1109" s="66" t="s">
        <v>693</v>
      </c>
      <c r="B1109" s="66" t="s">
        <v>8</v>
      </c>
      <c r="C1109" s="79">
        <v>673</v>
      </c>
      <c r="D1109" s="80">
        <v>28165308</v>
      </c>
      <c r="E1109" s="80">
        <v>1689253</v>
      </c>
      <c r="F1109" s="81">
        <v>2.1823110765416829E-3</v>
      </c>
    </row>
    <row r="1110" spans="1:6" x14ac:dyDescent="0.2">
      <c r="A1110" s="66" t="s">
        <v>693</v>
      </c>
      <c r="B1110" s="66" t="s">
        <v>813</v>
      </c>
      <c r="C1110" s="79">
        <v>195</v>
      </c>
      <c r="D1110" s="80">
        <v>17589249</v>
      </c>
      <c r="E1110" s="80">
        <v>1055355</v>
      </c>
      <c r="F1110" s="81">
        <v>1.3633913369895732E-3</v>
      </c>
    </row>
    <row r="1111" spans="1:6" x14ac:dyDescent="0.2">
      <c r="A1111" s="66" t="s">
        <v>693</v>
      </c>
      <c r="B1111" s="66" t="s">
        <v>25</v>
      </c>
      <c r="C1111" s="79">
        <v>269</v>
      </c>
      <c r="D1111" s="80">
        <v>24034352</v>
      </c>
      <c r="E1111" s="80">
        <v>1442061</v>
      </c>
      <c r="F1111" s="81">
        <v>1.8629688349517659E-3</v>
      </c>
    </row>
    <row r="1112" spans="1:6" x14ac:dyDescent="0.2">
      <c r="A1112" s="66" t="s">
        <v>693</v>
      </c>
      <c r="B1112" s="66" t="s">
        <v>52</v>
      </c>
      <c r="C1112" s="79">
        <v>5301</v>
      </c>
      <c r="D1112" s="80">
        <v>349316536</v>
      </c>
      <c r="E1112" s="80">
        <v>20898702</v>
      </c>
      <c r="F1112" s="81">
        <v>2.6998601665910209E-2</v>
      </c>
    </row>
    <row r="1113" spans="1:6" x14ac:dyDescent="0.2">
      <c r="A1113" s="66" t="s">
        <v>707</v>
      </c>
      <c r="B1113" s="66" t="s">
        <v>5</v>
      </c>
      <c r="C1113" s="79">
        <v>19</v>
      </c>
      <c r="D1113" s="80">
        <v>77830</v>
      </c>
      <c r="E1113" s="80">
        <v>4670</v>
      </c>
      <c r="F1113" s="81">
        <v>6.0330765891489664E-6</v>
      </c>
    </row>
    <row r="1114" spans="1:6" x14ac:dyDescent="0.2">
      <c r="A1114" s="66" t="s">
        <v>707</v>
      </c>
      <c r="B1114" s="66" t="s">
        <v>1</v>
      </c>
      <c r="C1114" s="79">
        <v>25</v>
      </c>
      <c r="D1114" s="80">
        <v>1967574</v>
      </c>
      <c r="E1114" s="80">
        <v>118054</v>
      </c>
      <c r="F1114" s="81">
        <v>1.5251152540800687E-4</v>
      </c>
    </row>
    <row r="1115" spans="1:6" x14ac:dyDescent="0.2">
      <c r="A1115" s="66" t="s">
        <v>707</v>
      </c>
      <c r="B1115" s="66" t="s">
        <v>811</v>
      </c>
      <c r="C1115" s="79">
        <v>76</v>
      </c>
      <c r="D1115" s="80">
        <v>2183138</v>
      </c>
      <c r="E1115" s="80">
        <v>130988</v>
      </c>
      <c r="F1115" s="81">
        <v>1.6922069298917446E-4</v>
      </c>
    </row>
    <row r="1116" spans="1:6" x14ac:dyDescent="0.2">
      <c r="A1116" s="66" t="s">
        <v>707</v>
      </c>
      <c r="B1116" s="66" t="s">
        <v>3</v>
      </c>
      <c r="C1116" s="79">
        <v>41</v>
      </c>
      <c r="D1116" s="80">
        <v>3540682</v>
      </c>
      <c r="E1116" s="80">
        <v>212441</v>
      </c>
      <c r="F1116" s="81">
        <v>2.7444814211464573E-4</v>
      </c>
    </row>
    <row r="1117" spans="1:6" x14ac:dyDescent="0.2">
      <c r="A1117" s="66" t="s">
        <v>707</v>
      </c>
      <c r="B1117" s="66" t="s">
        <v>2</v>
      </c>
      <c r="C1117" s="79">
        <v>22</v>
      </c>
      <c r="D1117" s="80">
        <v>1411497</v>
      </c>
      <c r="E1117" s="80">
        <v>84690</v>
      </c>
      <c r="F1117" s="81">
        <v>1.0940926259850663E-4</v>
      </c>
    </row>
    <row r="1118" spans="1:6" x14ac:dyDescent="0.2">
      <c r="A1118" s="66" t="s">
        <v>707</v>
      </c>
      <c r="B1118" s="66" t="s">
        <v>6</v>
      </c>
      <c r="C1118" s="79">
        <v>14</v>
      </c>
      <c r="D1118" s="80">
        <v>1231375</v>
      </c>
      <c r="E1118" s="80">
        <v>73882</v>
      </c>
      <c r="F1118" s="81">
        <v>9.5446630526660364E-5</v>
      </c>
    </row>
    <row r="1119" spans="1:6" x14ac:dyDescent="0.2">
      <c r="A1119" s="66" t="s">
        <v>707</v>
      </c>
      <c r="B1119" s="66" t="s">
        <v>10</v>
      </c>
      <c r="C1119" s="79">
        <v>234</v>
      </c>
      <c r="D1119" s="80">
        <v>6782339</v>
      </c>
      <c r="E1119" s="80">
        <v>406940</v>
      </c>
      <c r="F1119" s="81">
        <v>5.2571738483689085E-4</v>
      </c>
    </row>
    <row r="1120" spans="1:6" x14ac:dyDescent="0.2">
      <c r="A1120" s="66" t="s">
        <v>707</v>
      </c>
      <c r="B1120" s="66" t="s">
        <v>4</v>
      </c>
      <c r="C1120" s="79">
        <v>45</v>
      </c>
      <c r="D1120" s="80">
        <v>2789000</v>
      </c>
      <c r="E1120" s="80">
        <v>167340</v>
      </c>
      <c r="F1120" s="81">
        <v>2.1618309131224582E-4</v>
      </c>
    </row>
    <row r="1121" spans="1:6" x14ac:dyDescent="0.2">
      <c r="A1121" s="66" t="s">
        <v>707</v>
      </c>
      <c r="B1121" s="66" t="s">
        <v>812</v>
      </c>
      <c r="C1121" s="79">
        <v>331</v>
      </c>
      <c r="D1121" s="80">
        <v>2476813</v>
      </c>
      <c r="E1121" s="80">
        <v>147471</v>
      </c>
      <c r="F1121" s="81">
        <v>1.9051474040222423E-4</v>
      </c>
    </row>
    <row r="1122" spans="1:6" x14ac:dyDescent="0.2">
      <c r="A1122" s="66" t="s">
        <v>707</v>
      </c>
      <c r="B1122" s="66" t="s">
        <v>8</v>
      </c>
      <c r="C1122" s="79">
        <v>107</v>
      </c>
      <c r="D1122" s="80">
        <v>1043987</v>
      </c>
      <c r="E1122" s="80">
        <v>62639</v>
      </c>
      <c r="F1122" s="81">
        <v>8.0922030935268109E-5</v>
      </c>
    </row>
    <row r="1123" spans="1:6" x14ac:dyDescent="0.2">
      <c r="A1123" s="66" t="s">
        <v>707</v>
      </c>
      <c r="B1123" s="66" t="s">
        <v>813</v>
      </c>
      <c r="C1123" s="79">
        <v>78</v>
      </c>
      <c r="D1123" s="80">
        <v>1798371</v>
      </c>
      <c r="E1123" s="80">
        <v>107902</v>
      </c>
      <c r="F1123" s="81">
        <v>1.3939636619322306E-4</v>
      </c>
    </row>
    <row r="1124" spans="1:6" x14ac:dyDescent="0.2">
      <c r="A1124" s="66" t="s">
        <v>707</v>
      </c>
      <c r="B1124" s="66" t="s">
        <v>25</v>
      </c>
      <c r="C1124" s="79">
        <v>73</v>
      </c>
      <c r="D1124" s="80">
        <v>3325819</v>
      </c>
      <c r="E1124" s="80">
        <v>199549</v>
      </c>
      <c r="F1124" s="81">
        <v>2.5779323346639978E-4</v>
      </c>
    </row>
    <row r="1125" spans="1:6" x14ac:dyDescent="0.2">
      <c r="A1125" s="66" t="s">
        <v>707</v>
      </c>
      <c r="B1125" s="66" t="s">
        <v>52</v>
      </c>
      <c r="C1125" s="79">
        <v>1065</v>
      </c>
      <c r="D1125" s="80">
        <v>28628425</v>
      </c>
      <c r="E1125" s="80">
        <v>1716568</v>
      </c>
      <c r="F1125" s="81">
        <v>2.2175987611311055E-3</v>
      </c>
    </row>
    <row r="1126" spans="1:6" x14ac:dyDescent="0.2">
      <c r="A1126" s="66" t="s">
        <v>717</v>
      </c>
      <c r="B1126" s="66" t="s">
        <v>5</v>
      </c>
      <c r="C1126" s="79" t="s">
        <v>810</v>
      </c>
      <c r="D1126" s="80" t="s">
        <v>810</v>
      </c>
      <c r="E1126" s="80" t="s">
        <v>810</v>
      </c>
      <c r="F1126" s="81" t="s">
        <v>810</v>
      </c>
    </row>
    <row r="1127" spans="1:6" x14ac:dyDescent="0.2">
      <c r="A1127" s="66" t="s">
        <v>717</v>
      </c>
      <c r="B1127" s="66" t="s">
        <v>1</v>
      </c>
      <c r="C1127" s="79">
        <v>15</v>
      </c>
      <c r="D1127" s="80">
        <v>416874</v>
      </c>
      <c r="E1127" s="80">
        <v>25012</v>
      </c>
      <c r="F1127" s="81">
        <v>3.2312486434217116E-5</v>
      </c>
    </row>
    <row r="1128" spans="1:6" x14ac:dyDescent="0.2">
      <c r="A1128" s="66" t="s">
        <v>717</v>
      </c>
      <c r="B1128" s="66" t="s">
        <v>811</v>
      </c>
      <c r="C1128" s="79">
        <v>63</v>
      </c>
      <c r="D1128" s="80">
        <v>845727</v>
      </c>
      <c r="E1128" s="80">
        <v>50744</v>
      </c>
      <c r="F1128" s="81">
        <v>6.5555126004234504E-5</v>
      </c>
    </row>
    <row r="1129" spans="1:6" x14ac:dyDescent="0.2">
      <c r="A1129" s="66" t="s">
        <v>717</v>
      </c>
      <c r="B1129" s="66" t="s">
        <v>3</v>
      </c>
      <c r="C1129" s="79">
        <v>15</v>
      </c>
      <c r="D1129" s="80">
        <v>331873</v>
      </c>
      <c r="E1129" s="80">
        <v>19912</v>
      </c>
      <c r="F1129" s="81">
        <v>2.5723901722298546E-5</v>
      </c>
    </row>
    <row r="1130" spans="1:6" x14ac:dyDescent="0.2">
      <c r="A1130" s="66" t="s">
        <v>717</v>
      </c>
      <c r="B1130" s="66" t="s">
        <v>2</v>
      </c>
      <c r="C1130" s="79">
        <v>25</v>
      </c>
      <c r="D1130" s="80">
        <v>864344</v>
      </c>
      <c r="E1130" s="80">
        <v>51810</v>
      </c>
      <c r="F1130" s="81">
        <v>6.6932269396961013E-5</v>
      </c>
    </row>
    <row r="1131" spans="1:6" x14ac:dyDescent="0.2">
      <c r="A1131" s="66" t="s">
        <v>717</v>
      </c>
      <c r="B1131" s="66" t="s">
        <v>6</v>
      </c>
      <c r="C1131" s="79" t="s">
        <v>810</v>
      </c>
      <c r="D1131" s="80" t="s">
        <v>810</v>
      </c>
      <c r="E1131" s="80" t="s">
        <v>810</v>
      </c>
      <c r="F1131" s="81" t="s">
        <v>810</v>
      </c>
    </row>
    <row r="1132" spans="1:6" x14ac:dyDescent="0.2">
      <c r="A1132" s="66" t="s">
        <v>717</v>
      </c>
      <c r="B1132" s="66" t="s">
        <v>10</v>
      </c>
      <c r="C1132" s="79">
        <v>92</v>
      </c>
      <c r="D1132" s="80">
        <v>1710905</v>
      </c>
      <c r="E1132" s="80">
        <v>102654</v>
      </c>
      <c r="F1132" s="81">
        <v>1.3261658333672333E-4</v>
      </c>
    </row>
    <row r="1133" spans="1:6" x14ac:dyDescent="0.2">
      <c r="A1133" s="66" t="s">
        <v>717</v>
      </c>
      <c r="B1133" s="66" t="s">
        <v>4</v>
      </c>
      <c r="C1133" s="79" t="s">
        <v>810</v>
      </c>
      <c r="D1133" s="80" t="s">
        <v>810</v>
      </c>
      <c r="E1133" s="80" t="s">
        <v>810</v>
      </c>
      <c r="F1133" s="81" t="s">
        <v>810</v>
      </c>
    </row>
    <row r="1134" spans="1:6" x14ac:dyDescent="0.2">
      <c r="A1134" s="66" t="s">
        <v>717</v>
      </c>
      <c r="B1134" s="66" t="s">
        <v>812</v>
      </c>
      <c r="C1134" s="79">
        <v>176</v>
      </c>
      <c r="D1134" s="80">
        <v>3022825</v>
      </c>
      <c r="E1134" s="80">
        <v>181239</v>
      </c>
      <c r="F1134" s="81">
        <v>2.3413892247125685E-4</v>
      </c>
    </row>
    <row r="1135" spans="1:6" x14ac:dyDescent="0.2">
      <c r="A1135" s="66" t="s">
        <v>717</v>
      </c>
      <c r="B1135" s="66" t="s">
        <v>8</v>
      </c>
      <c r="C1135" s="79">
        <v>34</v>
      </c>
      <c r="D1135" s="80">
        <v>406915</v>
      </c>
      <c r="E1135" s="80">
        <v>24415</v>
      </c>
      <c r="F1135" s="81">
        <v>3.1541234459116064E-5</v>
      </c>
    </row>
    <row r="1136" spans="1:6" x14ac:dyDescent="0.2">
      <c r="A1136" s="66" t="s">
        <v>717</v>
      </c>
      <c r="B1136" s="66" t="s">
        <v>813</v>
      </c>
      <c r="C1136" s="79">
        <v>61</v>
      </c>
      <c r="D1136" s="80">
        <v>1375405</v>
      </c>
      <c r="E1136" s="80">
        <v>82524</v>
      </c>
      <c r="F1136" s="81">
        <v>1.0661105191497415E-4</v>
      </c>
    </row>
    <row r="1137" spans="1:6" x14ac:dyDescent="0.2">
      <c r="A1137" s="66" t="s">
        <v>717</v>
      </c>
      <c r="B1137" s="66" t="s">
        <v>25</v>
      </c>
      <c r="C1137" s="79">
        <v>34</v>
      </c>
      <c r="D1137" s="80">
        <v>1402722</v>
      </c>
      <c r="E1137" s="80">
        <v>84163</v>
      </c>
      <c r="F1137" s="81">
        <v>1.0872844217827504E-4</v>
      </c>
    </row>
    <row r="1138" spans="1:6" x14ac:dyDescent="0.2">
      <c r="A1138" s="66" t="s">
        <v>717</v>
      </c>
      <c r="B1138" s="66" t="s">
        <v>52</v>
      </c>
      <c r="C1138" s="79">
        <v>532</v>
      </c>
      <c r="D1138" s="80">
        <v>10508317</v>
      </c>
      <c r="E1138" s="80">
        <v>630317</v>
      </c>
      <c r="F1138" s="81">
        <v>8.1429351958085838E-4</v>
      </c>
    </row>
    <row r="1139" spans="1:6" x14ac:dyDescent="0.2">
      <c r="A1139" s="66" t="s">
        <v>380</v>
      </c>
      <c r="B1139" s="66" t="s">
        <v>5</v>
      </c>
      <c r="C1139" s="79">
        <v>23</v>
      </c>
      <c r="D1139" s="80">
        <v>357444</v>
      </c>
      <c r="E1139" s="80">
        <v>21447</v>
      </c>
      <c r="F1139" s="81">
        <v>2.7706936532650508E-5</v>
      </c>
    </row>
    <row r="1140" spans="1:6" x14ac:dyDescent="0.2">
      <c r="A1140" s="66" t="s">
        <v>380</v>
      </c>
      <c r="B1140" s="66" t="s">
        <v>1</v>
      </c>
      <c r="C1140" s="79">
        <v>23</v>
      </c>
      <c r="D1140" s="80">
        <v>2883287</v>
      </c>
      <c r="E1140" s="80">
        <v>172997</v>
      </c>
      <c r="F1140" s="81">
        <v>2.2349125282505433E-4</v>
      </c>
    </row>
    <row r="1141" spans="1:6" x14ac:dyDescent="0.2">
      <c r="A1141" s="66" t="s">
        <v>380</v>
      </c>
      <c r="B1141" s="66" t="s">
        <v>811</v>
      </c>
      <c r="C1141" s="79">
        <v>130</v>
      </c>
      <c r="D1141" s="80">
        <v>4130185</v>
      </c>
      <c r="E1141" s="80">
        <v>247811</v>
      </c>
      <c r="F1141" s="81">
        <v>3.2014191491083391E-4</v>
      </c>
    </row>
    <row r="1142" spans="1:6" x14ac:dyDescent="0.2">
      <c r="A1142" s="66" t="s">
        <v>380</v>
      </c>
      <c r="B1142" s="66" t="s">
        <v>3</v>
      </c>
      <c r="C1142" s="79">
        <v>24</v>
      </c>
      <c r="D1142" s="80">
        <v>2039708</v>
      </c>
      <c r="E1142" s="80">
        <v>122382</v>
      </c>
      <c r="F1142" s="81">
        <v>1.581027792576507E-4</v>
      </c>
    </row>
    <row r="1143" spans="1:6" x14ac:dyDescent="0.2">
      <c r="A1143" s="66" t="s">
        <v>380</v>
      </c>
      <c r="B1143" s="66" t="s">
        <v>2</v>
      </c>
      <c r="C1143" s="79">
        <v>23</v>
      </c>
      <c r="D1143" s="80">
        <v>11475101</v>
      </c>
      <c r="E1143" s="80">
        <v>688506</v>
      </c>
      <c r="F1143" s="81">
        <v>8.8946668738513872E-4</v>
      </c>
    </row>
    <row r="1144" spans="1:6" x14ac:dyDescent="0.2">
      <c r="A1144" s="66" t="s">
        <v>380</v>
      </c>
      <c r="B1144" s="66" t="s">
        <v>6</v>
      </c>
      <c r="C1144" s="79">
        <v>13</v>
      </c>
      <c r="D1144" s="80">
        <v>818693</v>
      </c>
      <c r="E1144" s="80">
        <v>49122</v>
      </c>
      <c r="F1144" s="81">
        <v>6.3459697689973344E-5</v>
      </c>
    </row>
    <row r="1145" spans="1:6" x14ac:dyDescent="0.2">
      <c r="A1145" s="66" t="s">
        <v>380</v>
      </c>
      <c r="B1145" s="66" t="s">
        <v>10</v>
      </c>
      <c r="C1145" s="79">
        <v>171</v>
      </c>
      <c r="D1145" s="80">
        <v>1655172</v>
      </c>
      <c r="E1145" s="80">
        <v>99310</v>
      </c>
      <c r="F1145" s="81">
        <v>1.282965387726732E-4</v>
      </c>
    </row>
    <row r="1146" spans="1:6" x14ac:dyDescent="0.2">
      <c r="A1146" s="66" t="s">
        <v>380</v>
      </c>
      <c r="B1146" s="66" t="s">
        <v>4</v>
      </c>
      <c r="C1146" s="79">
        <v>31</v>
      </c>
      <c r="D1146" s="80">
        <v>2349103</v>
      </c>
      <c r="E1146" s="80">
        <v>140946</v>
      </c>
      <c r="F1146" s="81">
        <v>1.8208522760903431E-4</v>
      </c>
    </row>
    <row r="1147" spans="1:6" x14ac:dyDescent="0.2">
      <c r="A1147" s="66" t="s">
        <v>380</v>
      </c>
      <c r="B1147" s="66" t="s">
        <v>812</v>
      </c>
      <c r="C1147" s="79">
        <v>266</v>
      </c>
      <c r="D1147" s="80">
        <v>4103696</v>
      </c>
      <c r="E1147" s="80">
        <v>236639</v>
      </c>
      <c r="F1147" s="81">
        <v>3.0570903875366644E-4</v>
      </c>
    </row>
    <row r="1148" spans="1:6" x14ac:dyDescent="0.2">
      <c r="A1148" s="66" t="s">
        <v>380</v>
      </c>
      <c r="B1148" s="66" t="s">
        <v>8</v>
      </c>
      <c r="C1148" s="79">
        <v>96</v>
      </c>
      <c r="D1148" s="80">
        <v>1482346</v>
      </c>
      <c r="E1148" s="80">
        <v>88941</v>
      </c>
      <c r="F1148" s="81">
        <v>1.1490104173779405E-4</v>
      </c>
    </row>
    <row r="1149" spans="1:6" x14ac:dyDescent="0.2">
      <c r="A1149" s="66" t="s">
        <v>380</v>
      </c>
      <c r="B1149" s="66" t="s">
        <v>813</v>
      </c>
      <c r="C1149" s="79">
        <v>49</v>
      </c>
      <c r="D1149" s="80">
        <v>2332027</v>
      </c>
      <c r="E1149" s="80">
        <v>139769</v>
      </c>
      <c r="F1149" s="81">
        <v>1.8056468560787191E-4</v>
      </c>
    </row>
    <row r="1150" spans="1:6" x14ac:dyDescent="0.2">
      <c r="A1150" s="66" t="s">
        <v>380</v>
      </c>
      <c r="B1150" s="66" t="s">
        <v>25</v>
      </c>
      <c r="C1150" s="79">
        <v>56</v>
      </c>
      <c r="D1150" s="80">
        <v>8580530</v>
      </c>
      <c r="E1150" s="80">
        <v>514832</v>
      </c>
      <c r="F1150" s="81">
        <v>6.6510083223656109E-4</v>
      </c>
    </row>
    <row r="1151" spans="1:6" x14ac:dyDescent="0.2">
      <c r="A1151" s="66" t="s">
        <v>380</v>
      </c>
      <c r="B1151" s="66" t="s">
        <v>52</v>
      </c>
      <c r="C1151" s="79">
        <v>905</v>
      </c>
      <c r="D1151" s="80">
        <v>42207292</v>
      </c>
      <c r="E1151" s="80">
        <v>2522703</v>
      </c>
      <c r="F1151" s="81">
        <v>3.2590279251982577E-3</v>
      </c>
    </row>
    <row r="1152" spans="1:6" x14ac:dyDescent="0.2">
      <c r="A1152" s="66" t="s">
        <v>725</v>
      </c>
      <c r="B1152" s="66" t="s">
        <v>5</v>
      </c>
      <c r="C1152" s="79" t="s">
        <v>810</v>
      </c>
      <c r="D1152" s="80" t="s">
        <v>810</v>
      </c>
      <c r="E1152" s="80" t="s">
        <v>810</v>
      </c>
      <c r="F1152" s="81" t="s">
        <v>810</v>
      </c>
    </row>
    <row r="1153" spans="1:6" x14ac:dyDescent="0.2">
      <c r="A1153" s="66" t="s">
        <v>725</v>
      </c>
      <c r="B1153" s="66" t="s">
        <v>1</v>
      </c>
      <c r="C1153" s="79">
        <v>28</v>
      </c>
      <c r="D1153" s="80">
        <v>4474880</v>
      </c>
      <c r="E1153" s="80">
        <v>268493</v>
      </c>
      <c r="F1153" s="81">
        <v>3.4686056373669664E-4</v>
      </c>
    </row>
    <row r="1154" spans="1:6" x14ac:dyDescent="0.2">
      <c r="A1154" s="66" t="s">
        <v>725</v>
      </c>
      <c r="B1154" s="66" t="s">
        <v>811</v>
      </c>
      <c r="C1154" s="79">
        <v>35</v>
      </c>
      <c r="D1154" s="80">
        <v>622955</v>
      </c>
      <c r="E1154" s="80">
        <v>37377</v>
      </c>
      <c r="F1154" s="81">
        <v>4.8286574662231454E-5</v>
      </c>
    </row>
    <row r="1155" spans="1:6" x14ac:dyDescent="0.2">
      <c r="A1155" s="66" t="s">
        <v>725</v>
      </c>
      <c r="B1155" s="66" t="s">
        <v>3</v>
      </c>
      <c r="C1155" s="79">
        <v>31</v>
      </c>
      <c r="D1155" s="80">
        <v>3498629</v>
      </c>
      <c r="E1155" s="80">
        <v>209918</v>
      </c>
      <c r="F1155" s="81">
        <v>2.7118873050127894E-4</v>
      </c>
    </row>
    <row r="1156" spans="1:6" x14ac:dyDescent="0.2">
      <c r="A1156" s="66" t="s">
        <v>725</v>
      </c>
      <c r="B1156" s="66" t="s">
        <v>2</v>
      </c>
      <c r="C1156" s="79">
        <v>14</v>
      </c>
      <c r="D1156" s="80">
        <v>963998</v>
      </c>
      <c r="E1156" s="80">
        <v>57840</v>
      </c>
      <c r="F1156" s="81">
        <v>7.4722301909288267E-5</v>
      </c>
    </row>
    <row r="1157" spans="1:6" x14ac:dyDescent="0.2">
      <c r="A1157" s="66" t="s">
        <v>725</v>
      </c>
      <c r="B1157" s="66" t="s">
        <v>6</v>
      </c>
      <c r="C1157" s="79" t="s">
        <v>810</v>
      </c>
      <c r="D1157" s="80" t="s">
        <v>810</v>
      </c>
      <c r="E1157" s="80" t="s">
        <v>810</v>
      </c>
      <c r="F1157" s="81" t="s">
        <v>810</v>
      </c>
    </row>
    <row r="1158" spans="1:6" x14ac:dyDescent="0.2">
      <c r="A1158" s="66" t="s">
        <v>725</v>
      </c>
      <c r="B1158" s="66" t="s">
        <v>10</v>
      </c>
      <c r="C1158" s="79">
        <v>147</v>
      </c>
      <c r="D1158" s="80">
        <v>2539646</v>
      </c>
      <c r="E1158" s="80">
        <v>152334</v>
      </c>
      <c r="F1158" s="81">
        <v>1.9679714970694188E-4</v>
      </c>
    </row>
    <row r="1159" spans="1:6" x14ac:dyDescent="0.2">
      <c r="A1159" s="66" t="s">
        <v>725</v>
      </c>
      <c r="B1159" s="66" t="s">
        <v>4</v>
      </c>
      <c r="C1159" s="79">
        <v>22</v>
      </c>
      <c r="D1159" s="80">
        <v>487765</v>
      </c>
      <c r="E1159" s="80">
        <v>29266</v>
      </c>
      <c r="F1159" s="81">
        <v>3.7808141211570372E-5</v>
      </c>
    </row>
    <row r="1160" spans="1:6" x14ac:dyDescent="0.2">
      <c r="A1160" s="66" t="s">
        <v>725</v>
      </c>
      <c r="B1160" s="66" t="s">
        <v>812</v>
      </c>
      <c r="C1160" s="79">
        <v>199</v>
      </c>
      <c r="D1160" s="80">
        <v>2129183</v>
      </c>
      <c r="E1160" s="80">
        <v>126010</v>
      </c>
      <c r="F1160" s="81">
        <v>1.6278971755859982E-4</v>
      </c>
    </row>
    <row r="1161" spans="1:6" x14ac:dyDescent="0.2">
      <c r="A1161" s="66" t="s">
        <v>725</v>
      </c>
      <c r="B1161" s="66" t="s">
        <v>8</v>
      </c>
      <c r="C1161" s="79">
        <v>122</v>
      </c>
      <c r="D1161" s="80">
        <v>1106523</v>
      </c>
      <c r="E1161" s="80">
        <v>66366</v>
      </c>
      <c r="F1161" s="81">
        <v>8.5736865292389776E-5</v>
      </c>
    </row>
    <row r="1162" spans="1:6" x14ac:dyDescent="0.2">
      <c r="A1162" s="66" t="s">
        <v>725</v>
      </c>
      <c r="B1162" s="66" t="s">
        <v>813</v>
      </c>
      <c r="C1162" s="79">
        <v>66</v>
      </c>
      <c r="D1162" s="80">
        <v>375089</v>
      </c>
      <c r="E1162" s="80">
        <v>22397</v>
      </c>
      <c r="F1162" s="81">
        <v>2.8934221920164751E-5</v>
      </c>
    </row>
    <row r="1163" spans="1:6" x14ac:dyDescent="0.2">
      <c r="A1163" s="66" t="s">
        <v>725</v>
      </c>
      <c r="B1163" s="66" t="s">
        <v>25</v>
      </c>
      <c r="C1163" s="79">
        <v>15</v>
      </c>
      <c r="D1163" s="80">
        <v>598381</v>
      </c>
      <c r="E1163" s="80">
        <v>35903</v>
      </c>
      <c r="F1163" s="81">
        <v>4.638234449255146E-5</v>
      </c>
    </row>
    <row r="1164" spans="1:6" x14ac:dyDescent="0.2">
      <c r="A1164" s="66" t="s">
        <v>725</v>
      </c>
      <c r="B1164" s="66" t="s">
        <v>52</v>
      </c>
      <c r="C1164" s="79">
        <v>693</v>
      </c>
      <c r="D1164" s="80">
        <v>16881841</v>
      </c>
      <c r="E1164" s="80">
        <v>1010990</v>
      </c>
      <c r="F1164" s="81">
        <v>1.306077109392658E-3</v>
      </c>
    </row>
    <row r="1165" spans="1:6" x14ac:dyDescent="0.2">
      <c r="A1165" s="66" t="s">
        <v>511</v>
      </c>
      <c r="B1165" s="66" t="s">
        <v>5</v>
      </c>
      <c r="C1165" s="79">
        <v>35</v>
      </c>
      <c r="D1165" s="80">
        <v>3268267</v>
      </c>
      <c r="E1165" s="80">
        <v>196096</v>
      </c>
      <c r="F1165" s="81">
        <v>2.5333237405262432E-4</v>
      </c>
    </row>
    <row r="1166" spans="1:6" x14ac:dyDescent="0.2">
      <c r="A1166" s="66" t="s">
        <v>511</v>
      </c>
      <c r="B1166" s="66" t="s">
        <v>1</v>
      </c>
      <c r="C1166" s="79">
        <v>30</v>
      </c>
      <c r="D1166" s="80">
        <v>20007383</v>
      </c>
      <c r="E1166" s="80">
        <v>1200443</v>
      </c>
      <c r="F1166" s="81">
        <v>1.5508275288881697E-3</v>
      </c>
    </row>
    <row r="1167" spans="1:6" x14ac:dyDescent="0.2">
      <c r="A1167" s="66" t="s">
        <v>511</v>
      </c>
      <c r="B1167" s="66" t="s">
        <v>811</v>
      </c>
      <c r="C1167" s="79">
        <v>216</v>
      </c>
      <c r="D1167" s="80">
        <v>13987169</v>
      </c>
      <c r="E1167" s="80">
        <v>839173</v>
      </c>
      <c r="F1167" s="81">
        <v>1.084110274206832E-3</v>
      </c>
    </row>
    <row r="1168" spans="1:6" x14ac:dyDescent="0.2">
      <c r="A1168" s="66" t="s">
        <v>511</v>
      </c>
      <c r="B1168" s="66" t="s">
        <v>3</v>
      </c>
      <c r="C1168" s="79">
        <v>113</v>
      </c>
      <c r="D1168" s="80">
        <v>10790952</v>
      </c>
      <c r="E1168" s="80">
        <v>647457</v>
      </c>
      <c r="F1168" s="81">
        <v>8.3643633173032591E-4</v>
      </c>
    </row>
    <row r="1169" spans="1:6" x14ac:dyDescent="0.2">
      <c r="A1169" s="66" t="s">
        <v>511</v>
      </c>
      <c r="B1169" s="66" t="s">
        <v>2</v>
      </c>
      <c r="C1169" s="79">
        <v>87</v>
      </c>
      <c r="D1169" s="80">
        <v>25827133</v>
      </c>
      <c r="E1169" s="80">
        <v>1549628</v>
      </c>
      <c r="F1169" s="81">
        <v>2.0019324215609707E-3</v>
      </c>
    </row>
    <row r="1170" spans="1:6" x14ac:dyDescent="0.2">
      <c r="A1170" s="66" t="s">
        <v>511</v>
      </c>
      <c r="B1170" s="66" t="s">
        <v>6</v>
      </c>
      <c r="C1170" s="79">
        <v>22</v>
      </c>
      <c r="D1170" s="80">
        <v>1539816</v>
      </c>
      <c r="E1170" s="80">
        <v>92389</v>
      </c>
      <c r="F1170" s="81">
        <v>1.1935544175479312E-4</v>
      </c>
    </row>
    <row r="1171" spans="1:6" x14ac:dyDescent="0.2">
      <c r="A1171" s="66" t="s">
        <v>511</v>
      </c>
      <c r="B1171" s="66" t="s">
        <v>10</v>
      </c>
      <c r="C1171" s="79">
        <v>323</v>
      </c>
      <c r="D1171" s="80">
        <v>11387037</v>
      </c>
      <c r="E1171" s="80">
        <v>683222</v>
      </c>
      <c r="F1171" s="81">
        <v>8.8264039687184904E-4</v>
      </c>
    </row>
    <row r="1172" spans="1:6" x14ac:dyDescent="0.2">
      <c r="A1172" s="66" t="s">
        <v>511</v>
      </c>
      <c r="B1172" s="66" t="s">
        <v>4</v>
      </c>
      <c r="C1172" s="79">
        <v>95</v>
      </c>
      <c r="D1172" s="80">
        <v>5088027</v>
      </c>
      <c r="E1172" s="80">
        <v>305282</v>
      </c>
      <c r="F1172" s="81">
        <v>3.9438751333802454E-4</v>
      </c>
    </row>
    <row r="1173" spans="1:6" x14ac:dyDescent="0.2">
      <c r="A1173" s="66" t="s">
        <v>511</v>
      </c>
      <c r="B1173" s="66" t="s">
        <v>812</v>
      </c>
      <c r="C1173" s="79">
        <v>659</v>
      </c>
      <c r="D1173" s="80">
        <v>11964948</v>
      </c>
      <c r="E1173" s="80">
        <v>702825</v>
      </c>
      <c r="F1173" s="81">
        <v>9.0796510787336665E-4</v>
      </c>
    </row>
    <row r="1174" spans="1:6" x14ac:dyDescent="0.2">
      <c r="A1174" s="66" t="s">
        <v>511</v>
      </c>
      <c r="B1174" s="66" t="s">
        <v>8</v>
      </c>
      <c r="C1174" s="79">
        <v>260</v>
      </c>
      <c r="D1174" s="80">
        <v>9489435</v>
      </c>
      <c r="E1174" s="80">
        <v>569366</v>
      </c>
      <c r="F1174" s="81">
        <v>7.3555218099729982E-4</v>
      </c>
    </row>
    <row r="1175" spans="1:6" x14ac:dyDescent="0.2">
      <c r="A1175" s="66" t="s">
        <v>511</v>
      </c>
      <c r="B1175" s="66" t="s">
        <v>813</v>
      </c>
      <c r="C1175" s="79">
        <v>74</v>
      </c>
      <c r="D1175" s="80">
        <v>3591572</v>
      </c>
      <c r="E1175" s="80">
        <v>215494</v>
      </c>
      <c r="F1175" s="81">
        <v>2.7839224978630994E-4</v>
      </c>
    </row>
    <row r="1176" spans="1:6" x14ac:dyDescent="0.2">
      <c r="A1176" s="66" t="s">
        <v>511</v>
      </c>
      <c r="B1176" s="66" t="s">
        <v>25</v>
      </c>
      <c r="C1176" s="79">
        <v>107</v>
      </c>
      <c r="D1176" s="80">
        <v>11372550</v>
      </c>
      <c r="E1176" s="80">
        <v>682353</v>
      </c>
      <c r="F1176" s="81">
        <v>8.8151775371211232E-4</v>
      </c>
    </row>
    <row r="1177" spans="1:6" x14ac:dyDescent="0.2">
      <c r="A1177" s="66" t="s">
        <v>511</v>
      </c>
      <c r="B1177" s="66" t="s">
        <v>52</v>
      </c>
      <c r="C1177" s="79">
        <v>2021</v>
      </c>
      <c r="D1177" s="80">
        <v>128314287</v>
      </c>
      <c r="E1177" s="80">
        <v>7683728</v>
      </c>
      <c r="F1177" s="81">
        <v>9.9264495747726778E-3</v>
      </c>
    </row>
    <row r="1178" spans="1:6" x14ac:dyDescent="0.2">
      <c r="A1178" s="66" t="s">
        <v>737</v>
      </c>
      <c r="B1178" s="66" t="s">
        <v>5</v>
      </c>
      <c r="C1178" s="79">
        <v>52</v>
      </c>
      <c r="D1178" s="80">
        <v>328550</v>
      </c>
      <c r="E1178" s="80">
        <v>19713</v>
      </c>
      <c r="F1178" s="81">
        <v>2.5466817730598194E-5</v>
      </c>
    </row>
    <row r="1179" spans="1:6" x14ac:dyDescent="0.2">
      <c r="A1179" s="66" t="s">
        <v>737</v>
      </c>
      <c r="B1179" s="66" t="s">
        <v>1</v>
      </c>
      <c r="C1179" s="79">
        <v>36</v>
      </c>
      <c r="D1179" s="80">
        <v>5600446</v>
      </c>
      <c r="E1179" s="80">
        <v>336027</v>
      </c>
      <c r="F1179" s="81">
        <v>4.3410634411605132E-4</v>
      </c>
    </row>
    <row r="1180" spans="1:6" x14ac:dyDescent="0.2">
      <c r="A1180" s="66" t="s">
        <v>737</v>
      </c>
      <c r="B1180" s="66" t="s">
        <v>811</v>
      </c>
      <c r="C1180" s="79">
        <v>272</v>
      </c>
      <c r="D1180" s="80">
        <v>13483625</v>
      </c>
      <c r="E1180" s="80">
        <v>809018</v>
      </c>
      <c r="F1180" s="81">
        <v>1.0451536522484194E-3</v>
      </c>
    </row>
    <row r="1181" spans="1:6" x14ac:dyDescent="0.2">
      <c r="A1181" s="66" t="s">
        <v>737</v>
      </c>
      <c r="B1181" s="66" t="s">
        <v>3</v>
      </c>
      <c r="C1181" s="79">
        <v>78</v>
      </c>
      <c r="D1181" s="80">
        <v>11799395</v>
      </c>
      <c r="E1181" s="80">
        <v>707964</v>
      </c>
      <c r="F1181" s="81">
        <v>9.14604075880141E-4</v>
      </c>
    </row>
    <row r="1182" spans="1:6" x14ac:dyDescent="0.2">
      <c r="A1182" s="66" t="s">
        <v>737</v>
      </c>
      <c r="B1182" s="66" t="s">
        <v>2</v>
      </c>
      <c r="C1182" s="79">
        <v>92</v>
      </c>
      <c r="D1182" s="80">
        <v>16039236</v>
      </c>
      <c r="E1182" s="80">
        <v>962354</v>
      </c>
      <c r="F1182" s="81">
        <v>1.24324526506935E-3</v>
      </c>
    </row>
    <row r="1183" spans="1:6" x14ac:dyDescent="0.2">
      <c r="A1183" s="66" t="s">
        <v>737</v>
      </c>
      <c r="B1183" s="66" t="s">
        <v>6</v>
      </c>
      <c r="C1183" s="79">
        <v>39</v>
      </c>
      <c r="D1183" s="80">
        <v>1971738</v>
      </c>
      <c r="E1183" s="80">
        <v>118304</v>
      </c>
      <c r="F1183" s="81">
        <v>1.528344952468264E-4</v>
      </c>
    </row>
    <row r="1184" spans="1:6" x14ac:dyDescent="0.2">
      <c r="A1184" s="66" t="s">
        <v>737</v>
      </c>
      <c r="B1184" s="66" t="s">
        <v>10</v>
      </c>
      <c r="C1184" s="79">
        <v>596</v>
      </c>
      <c r="D1184" s="80">
        <v>23706120</v>
      </c>
      <c r="E1184" s="80">
        <v>1422367</v>
      </c>
      <c r="F1184" s="81">
        <v>1.837526562928918E-3</v>
      </c>
    </row>
    <row r="1185" spans="1:6" x14ac:dyDescent="0.2">
      <c r="A1185" s="66" t="s">
        <v>737</v>
      </c>
      <c r="B1185" s="66" t="s">
        <v>4</v>
      </c>
      <c r="C1185" s="79">
        <v>90</v>
      </c>
      <c r="D1185" s="80">
        <v>8870995</v>
      </c>
      <c r="E1185" s="80">
        <v>532260</v>
      </c>
      <c r="F1185" s="81">
        <v>6.8761570564034871E-4</v>
      </c>
    </row>
    <row r="1186" spans="1:6" x14ac:dyDescent="0.2">
      <c r="A1186" s="66" t="s">
        <v>737</v>
      </c>
      <c r="B1186" s="66" t="s">
        <v>812</v>
      </c>
      <c r="C1186" s="79">
        <v>934</v>
      </c>
      <c r="D1186" s="80">
        <v>23327905</v>
      </c>
      <c r="E1186" s="80">
        <v>1395097</v>
      </c>
      <c r="F1186" s="81">
        <v>1.8022970129104828E-3</v>
      </c>
    </row>
    <row r="1187" spans="1:6" x14ac:dyDescent="0.2">
      <c r="A1187" s="66" t="s">
        <v>737</v>
      </c>
      <c r="B1187" s="66" t="s">
        <v>8</v>
      </c>
      <c r="C1187" s="79">
        <v>355</v>
      </c>
      <c r="D1187" s="80">
        <v>5500246</v>
      </c>
      <c r="E1187" s="80">
        <v>330015</v>
      </c>
      <c r="F1187" s="81">
        <v>4.2633956543211907E-4</v>
      </c>
    </row>
    <row r="1188" spans="1:6" x14ac:dyDescent="0.2">
      <c r="A1188" s="66" t="s">
        <v>737</v>
      </c>
      <c r="B1188" s="66" t="s">
        <v>813</v>
      </c>
      <c r="C1188" s="79">
        <v>98</v>
      </c>
      <c r="D1188" s="80">
        <v>7590153</v>
      </c>
      <c r="E1188" s="80">
        <v>455409</v>
      </c>
      <c r="F1188" s="81">
        <v>5.8833348530786759E-4</v>
      </c>
    </row>
    <row r="1189" spans="1:6" x14ac:dyDescent="0.2">
      <c r="A1189" s="66" t="s">
        <v>737</v>
      </c>
      <c r="B1189" s="66" t="s">
        <v>25</v>
      </c>
      <c r="C1189" s="79">
        <v>131</v>
      </c>
      <c r="D1189" s="80">
        <v>12377643</v>
      </c>
      <c r="E1189" s="80">
        <v>742659</v>
      </c>
      <c r="F1189" s="81">
        <v>9.594258301115165E-4</v>
      </c>
    </row>
    <row r="1190" spans="1:6" x14ac:dyDescent="0.2">
      <c r="A1190" s="66" t="s">
        <v>737</v>
      </c>
      <c r="B1190" s="66" t="s">
        <v>52</v>
      </c>
      <c r="C1190" s="79">
        <v>2773</v>
      </c>
      <c r="D1190" s="80">
        <v>130596053</v>
      </c>
      <c r="E1190" s="80">
        <v>7831186</v>
      </c>
      <c r="F1190" s="81">
        <v>1.0116947520743283E-2</v>
      </c>
    </row>
    <row r="1191" spans="1:6" x14ac:dyDescent="0.2">
      <c r="A1191" s="66" t="s">
        <v>746</v>
      </c>
      <c r="B1191" s="66" t="s">
        <v>5</v>
      </c>
      <c r="C1191" s="79" t="s">
        <v>810</v>
      </c>
      <c r="D1191" s="80" t="s">
        <v>810</v>
      </c>
      <c r="E1191" s="80" t="s">
        <v>810</v>
      </c>
      <c r="F1191" s="81" t="s">
        <v>810</v>
      </c>
    </row>
    <row r="1192" spans="1:6" x14ac:dyDescent="0.2">
      <c r="A1192" s="66" t="s">
        <v>746</v>
      </c>
      <c r="B1192" s="66" t="s">
        <v>1</v>
      </c>
      <c r="C1192" s="79">
        <v>31</v>
      </c>
      <c r="D1192" s="80">
        <v>7353987</v>
      </c>
      <c r="E1192" s="80">
        <v>441239</v>
      </c>
      <c r="F1192" s="81">
        <v>5.7002755484357611E-4</v>
      </c>
    </row>
    <row r="1193" spans="1:6" x14ac:dyDescent="0.2">
      <c r="A1193" s="66" t="s">
        <v>746</v>
      </c>
      <c r="B1193" s="66" t="s">
        <v>811</v>
      </c>
      <c r="C1193" s="79">
        <v>143</v>
      </c>
      <c r="D1193" s="80">
        <v>4292201</v>
      </c>
      <c r="E1193" s="80">
        <v>257381</v>
      </c>
      <c r="F1193" s="81">
        <v>3.3250520034084583E-4</v>
      </c>
    </row>
    <row r="1194" spans="1:6" x14ac:dyDescent="0.2">
      <c r="A1194" s="66" t="s">
        <v>746</v>
      </c>
      <c r="B1194" s="66" t="s">
        <v>3</v>
      </c>
      <c r="C1194" s="79">
        <v>71</v>
      </c>
      <c r="D1194" s="80">
        <v>5052468</v>
      </c>
      <c r="E1194" s="80">
        <v>303148</v>
      </c>
      <c r="F1194" s="81">
        <v>3.9163064279386096E-4</v>
      </c>
    </row>
    <row r="1195" spans="1:6" x14ac:dyDescent="0.2">
      <c r="A1195" s="66" t="s">
        <v>746</v>
      </c>
      <c r="B1195" s="66" t="s">
        <v>2</v>
      </c>
      <c r="C1195" s="79">
        <v>57</v>
      </c>
      <c r="D1195" s="80">
        <v>8775049</v>
      </c>
      <c r="E1195" s="80">
        <v>526503</v>
      </c>
      <c r="F1195" s="81">
        <v>6.8017835619201244E-4</v>
      </c>
    </row>
    <row r="1196" spans="1:6" x14ac:dyDescent="0.2">
      <c r="A1196" s="66" t="s">
        <v>746</v>
      </c>
      <c r="B1196" s="66" t="s">
        <v>6</v>
      </c>
      <c r="C1196" s="79">
        <v>32</v>
      </c>
      <c r="D1196" s="80">
        <v>5249282</v>
      </c>
      <c r="E1196" s="80">
        <v>314957</v>
      </c>
      <c r="F1196" s="81">
        <v>4.0688644610034066E-4</v>
      </c>
    </row>
    <row r="1197" spans="1:6" x14ac:dyDescent="0.2">
      <c r="A1197" s="66" t="s">
        <v>746</v>
      </c>
      <c r="B1197" s="66" t="s">
        <v>10</v>
      </c>
      <c r="C1197" s="79">
        <v>459</v>
      </c>
      <c r="D1197" s="80">
        <v>10746185</v>
      </c>
      <c r="E1197" s="80">
        <v>644771</v>
      </c>
      <c r="F1197" s="81">
        <v>8.3296634378204882E-4</v>
      </c>
    </row>
    <row r="1198" spans="1:6" x14ac:dyDescent="0.2">
      <c r="A1198" s="66" t="s">
        <v>746</v>
      </c>
      <c r="B1198" s="66" t="s">
        <v>4</v>
      </c>
      <c r="C1198" s="79" t="s">
        <v>810</v>
      </c>
      <c r="D1198" s="80" t="s">
        <v>810</v>
      </c>
      <c r="E1198" s="80" t="s">
        <v>810</v>
      </c>
      <c r="F1198" s="81" t="s">
        <v>810</v>
      </c>
    </row>
    <row r="1199" spans="1:6" x14ac:dyDescent="0.2">
      <c r="A1199" s="66" t="s">
        <v>746</v>
      </c>
      <c r="B1199" s="66" t="s">
        <v>812</v>
      </c>
      <c r="C1199" s="79">
        <v>718</v>
      </c>
      <c r="D1199" s="80">
        <v>17770602</v>
      </c>
      <c r="E1199" s="80">
        <v>1057278</v>
      </c>
      <c r="F1199" s="81">
        <v>1.3658756209897732E-3</v>
      </c>
    </row>
    <row r="1200" spans="1:6" x14ac:dyDescent="0.2">
      <c r="A1200" s="66" t="s">
        <v>746</v>
      </c>
      <c r="B1200" s="66" t="s">
        <v>8</v>
      </c>
      <c r="C1200" s="79">
        <v>258</v>
      </c>
      <c r="D1200" s="80">
        <v>4082819</v>
      </c>
      <c r="E1200" s="80">
        <v>244781</v>
      </c>
      <c r="F1200" s="81">
        <v>3.1622752046434115E-4</v>
      </c>
    </row>
    <row r="1201" spans="1:6" x14ac:dyDescent="0.2">
      <c r="A1201" s="66" t="s">
        <v>746</v>
      </c>
      <c r="B1201" s="66" t="s">
        <v>813</v>
      </c>
      <c r="C1201" s="79">
        <v>59</v>
      </c>
      <c r="D1201" s="80">
        <v>1974257</v>
      </c>
      <c r="E1201" s="80">
        <v>118455</v>
      </c>
      <c r="F1201" s="81">
        <v>1.5302956902947339E-4</v>
      </c>
    </row>
    <row r="1202" spans="1:6" x14ac:dyDescent="0.2">
      <c r="A1202" s="66" t="s">
        <v>746</v>
      </c>
      <c r="B1202" s="66" t="s">
        <v>25</v>
      </c>
      <c r="C1202" s="79">
        <v>119</v>
      </c>
      <c r="D1202" s="80">
        <v>9885621</v>
      </c>
      <c r="E1202" s="80">
        <v>593137</v>
      </c>
      <c r="F1202" s="81">
        <v>7.6626144515161681E-4</v>
      </c>
    </row>
    <row r="1203" spans="1:6" x14ac:dyDescent="0.2">
      <c r="A1203" s="66" t="s">
        <v>746</v>
      </c>
      <c r="B1203" s="66" t="s">
        <v>52</v>
      </c>
      <c r="C1203" s="79">
        <v>1989</v>
      </c>
      <c r="D1203" s="80">
        <v>76607290</v>
      </c>
      <c r="E1203" s="80">
        <v>4587139</v>
      </c>
      <c r="F1203" s="81">
        <v>5.926030173891263E-3</v>
      </c>
    </row>
    <row r="1204" spans="1:6" x14ac:dyDescent="0.2">
      <c r="A1204" s="66" t="s">
        <v>754</v>
      </c>
      <c r="B1204" s="66" t="s">
        <v>5</v>
      </c>
      <c r="C1204" s="79" t="s">
        <v>810</v>
      </c>
      <c r="D1204" s="80" t="s">
        <v>810</v>
      </c>
      <c r="E1204" s="80" t="s">
        <v>810</v>
      </c>
      <c r="F1204" s="81" t="s">
        <v>810</v>
      </c>
    </row>
    <row r="1205" spans="1:6" x14ac:dyDescent="0.2">
      <c r="A1205" s="66" t="s">
        <v>754</v>
      </c>
      <c r="B1205" s="66" t="s">
        <v>1</v>
      </c>
      <c r="C1205" s="79">
        <v>26</v>
      </c>
      <c r="D1205" s="80">
        <v>1550861</v>
      </c>
      <c r="E1205" s="80">
        <v>93052</v>
      </c>
      <c r="F1205" s="81">
        <v>1.2021195776734252E-4</v>
      </c>
    </row>
    <row r="1206" spans="1:6" x14ac:dyDescent="0.2">
      <c r="A1206" s="66" t="s">
        <v>754</v>
      </c>
      <c r="B1206" s="66" t="s">
        <v>811</v>
      </c>
      <c r="C1206" s="79">
        <v>27</v>
      </c>
      <c r="D1206" s="80">
        <v>670102</v>
      </c>
      <c r="E1206" s="80">
        <v>40206</v>
      </c>
      <c r="F1206" s="81">
        <v>5.1941301358313347E-5</v>
      </c>
    </row>
    <row r="1207" spans="1:6" x14ac:dyDescent="0.2">
      <c r="A1207" s="66" t="s">
        <v>754</v>
      </c>
      <c r="B1207" s="66" t="s">
        <v>3</v>
      </c>
      <c r="C1207" s="79">
        <v>22</v>
      </c>
      <c r="D1207" s="80">
        <v>654338</v>
      </c>
      <c r="E1207" s="80">
        <v>39260</v>
      </c>
      <c r="F1207" s="81">
        <v>5.0719183488220217E-5</v>
      </c>
    </row>
    <row r="1208" spans="1:6" x14ac:dyDescent="0.2">
      <c r="A1208" s="66" t="s">
        <v>754</v>
      </c>
      <c r="B1208" s="66" t="s">
        <v>2</v>
      </c>
      <c r="C1208" s="79">
        <v>21</v>
      </c>
      <c r="D1208" s="80">
        <v>1756915</v>
      </c>
      <c r="E1208" s="80">
        <v>105415</v>
      </c>
      <c r="F1208" s="81">
        <v>1.3618346223664632E-4</v>
      </c>
    </row>
    <row r="1209" spans="1:6" x14ac:dyDescent="0.2">
      <c r="A1209" s="66" t="s">
        <v>754</v>
      </c>
      <c r="B1209" s="66" t="s">
        <v>6</v>
      </c>
      <c r="C1209" s="79" t="s">
        <v>810</v>
      </c>
      <c r="D1209" s="80" t="s">
        <v>810</v>
      </c>
      <c r="E1209" s="80" t="s">
        <v>810</v>
      </c>
      <c r="F1209" s="81" t="s">
        <v>810</v>
      </c>
    </row>
    <row r="1210" spans="1:6" x14ac:dyDescent="0.2">
      <c r="A1210" s="66" t="s">
        <v>754</v>
      </c>
      <c r="B1210" s="66" t="s">
        <v>10</v>
      </c>
      <c r="C1210" s="79">
        <v>155</v>
      </c>
      <c r="D1210" s="80">
        <v>2922035</v>
      </c>
      <c r="E1210" s="80">
        <v>175322</v>
      </c>
      <c r="F1210" s="81">
        <v>2.2649487232607603E-4</v>
      </c>
    </row>
    <row r="1211" spans="1:6" x14ac:dyDescent="0.2">
      <c r="A1211" s="66" t="s">
        <v>754</v>
      </c>
      <c r="B1211" s="66" t="s">
        <v>4</v>
      </c>
      <c r="C1211" s="79" t="s">
        <v>810</v>
      </c>
      <c r="D1211" s="80" t="s">
        <v>810</v>
      </c>
      <c r="E1211" s="80" t="s">
        <v>810</v>
      </c>
      <c r="F1211" s="81" t="s">
        <v>810</v>
      </c>
    </row>
    <row r="1212" spans="1:6" x14ac:dyDescent="0.2">
      <c r="A1212" s="66" t="s">
        <v>754</v>
      </c>
      <c r="B1212" s="66" t="s">
        <v>812</v>
      </c>
      <c r="C1212" s="79">
        <v>203</v>
      </c>
      <c r="D1212" s="80">
        <v>2017537</v>
      </c>
      <c r="E1212" s="80">
        <v>119266</v>
      </c>
      <c r="F1212" s="81">
        <v>1.5407728318660399E-4</v>
      </c>
    </row>
    <row r="1213" spans="1:6" x14ac:dyDescent="0.2">
      <c r="A1213" s="66" t="s">
        <v>754</v>
      </c>
      <c r="B1213" s="66" t="s">
        <v>8</v>
      </c>
      <c r="C1213" s="79">
        <v>85</v>
      </c>
      <c r="D1213" s="80">
        <v>1151255</v>
      </c>
      <c r="E1213" s="80">
        <v>69075</v>
      </c>
      <c r="F1213" s="81">
        <v>8.9236566465838291E-5</v>
      </c>
    </row>
    <row r="1214" spans="1:6" x14ac:dyDescent="0.2">
      <c r="A1214" s="66" t="s">
        <v>754</v>
      </c>
      <c r="B1214" s="66" t="s">
        <v>813</v>
      </c>
      <c r="C1214" s="79">
        <v>32</v>
      </c>
      <c r="D1214" s="80">
        <v>227208</v>
      </c>
      <c r="E1214" s="80">
        <v>13632</v>
      </c>
      <c r="F1214" s="81">
        <v>1.7610899371151757E-5</v>
      </c>
    </row>
    <row r="1215" spans="1:6" x14ac:dyDescent="0.2">
      <c r="A1215" s="66" t="s">
        <v>754</v>
      </c>
      <c r="B1215" s="66" t="s">
        <v>25</v>
      </c>
      <c r="C1215" s="79">
        <v>32</v>
      </c>
      <c r="D1215" s="80">
        <v>2390137</v>
      </c>
      <c r="E1215" s="80">
        <v>143408</v>
      </c>
      <c r="F1215" s="81">
        <v>1.8526583458172911E-4</v>
      </c>
    </row>
    <row r="1216" spans="1:6" x14ac:dyDescent="0.2">
      <c r="A1216" s="66" t="s">
        <v>754</v>
      </c>
      <c r="B1216" s="66" t="s">
        <v>52</v>
      </c>
      <c r="C1216" s="79">
        <v>624</v>
      </c>
      <c r="D1216" s="80">
        <v>13808422</v>
      </c>
      <c r="E1216" s="80">
        <v>826719</v>
      </c>
      <c r="F1216" s="81">
        <v>1.0680212087161979E-3</v>
      </c>
    </row>
    <row r="1217" spans="1:6" x14ac:dyDescent="0.2">
      <c r="A1217" s="66" t="s">
        <v>761</v>
      </c>
      <c r="B1217" s="66" t="s">
        <v>5</v>
      </c>
      <c r="C1217" s="79">
        <v>61</v>
      </c>
      <c r="D1217" s="80">
        <v>5235656</v>
      </c>
      <c r="E1217" s="80">
        <v>314139</v>
      </c>
      <c r="F1217" s="81">
        <v>4.0582968878772311E-4</v>
      </c>
    </row>
    <row r="1218" spans="1:6" x14ac:dyDescent="0.2">
      <c r="A1218" s="66" t="s">
        <v>761</v>
      </c>
      <c r="B1218" s="66" t="s">
        <v>1</v>
      </c>
      <c r="C1218" s="79">
        <v>46</v>
      </c>
      <c r="D1218" s="80">
        <v>18674715</v>
      </c>
      <c r="E1218" s="80">
        <v>1120483</v>
      </c>
      <c r="F1218" s="81">
        <v>1.4475288556401286E-3</v>
      </c>
    </row>
    <row r="1219" spans="1:6" x14ac:dyDescent="0.2">
      <c r="A1219" s="66" t="s">
        <v>761</v>
      </c>
      <c r="B1219" s="66" t="s">
        <v>811</v>
      </c>
      <c r="C1219" s="79">
        <v>239</v>
      </c>
      <c r="D1219" s="80">
        <v>15542623</v>
      </c>
      <c r="E1219" s="80">
        <v>932557</v>
      </c>
      <c r="F1219" s="81">
        <v>1.2047511359201269E-3</v>
      </c>
    </row>
    <row r="1220" spans="1:6" x14ac:dyDescent="0.2">
      <c r="A1220" s="66" t="s">
        <v>761</v>
      </c>
      <c r="B1220" s="66" t="s">
        <v>3</v>
      </c>
      <c r="C1220" s="79">
        <v>104</v>
      </c>
      <c r="D1220" s="80">
        <v>10304942</v>
      </c>
      <c r="E1220" s="80">
        <v>618296</v>
      </c>
      <c r="F1220" s="81">
        <v>7.9876383785105977E-4</v>
      </c>
    </row>
    <row r="1221" spans="1:6" x14ac:dyDescent="0.2">
      <c r="A1221" s="66" t="s">
        <v>761</v>
      </c>
      <c r="B1221" s="66" t="s">
        <v>2</v>
      </c>
      <c r="C1221" s="79">
        <v>72</v>
      </c>
      <c r="D1221" s="80">
        <v>29119300</v>
      </c>
      <c r="E1221" s="80">
        <v>1747158</v>
      </c>
      <c r="F1221" s="81">
        <v>2.2571173506090642E-3</v>
      </c>
    </row>
    <row r="1222" spans="1:6" x14ac:dyDescent="0.2">
      <c r="A1222" s="66" t="s">
        <v>761</v>
      </c>
      <c r="B1222" s="66" t="s">
        <v>6</v>
      </c>
      <c r="C1222" s="79">
        <v>60</v>
      </c>
      <c r="D1222" s="80">
        <v>3817104</v>
      </c>
      <c r="E1222" s="80">
        <v>229026</v>
      </c>
      <c r="F1222" s="81">
        <v>2.9587396122193385E-4</v>
      </c>
    </row>
    <row r="1223" spans="1:6" x14ac:dyDescent="0.2">
      <c r="A1223" s="66" t="s">
        <v>761</v>
      </c>
      <c r="B1223" s="66" t="s">
        <v>10</v>
      </c>
      <c r="C1223" s="79">
        <v>480</v>
      </c>
      <c r="D1223" s="80">
        <v>18593666</v>
      </c>
      <c r="E1223" s="80">
        <v>1115620</v>
      </c>
      <c r="F1223" s="81">
        <v>1.4412464463354111E-3</v>
      </c>
    </row>
    <row r="1224" spans="1:6" x14ac:dyDescent="0.2">
      <c r="A1224" s="66" t="s">
        <v>761</v>
      </c>
      <c r="B1224" s="66" t="s">
        <v>4</v>
      </c>
      <c r="C1224" s="79">
        <v>85</v>
      </c>
      <c r="D1224" s="80">
        <v>7097838</v>
      </c>
      <c r="E1224" s="80">
        <v>425870</v>
      </c>
      <c r="F1224" s="81">
        <v>5.5017266103230629E-4</v>
      </c>
    </row>
    <row r="1225" spans="1:6" x14ac:dyDescent="0.2">
      <c r="A1225" s="66" t="s">
        <v>761</v>
      </c>
      <c r="B1225" s="66" t="s">
        <v>812</v>
      </c>
      <c r="C1225" s="79">
        <v>899</v>
      </c>
      <c r="D1225" s="80">
        <v>14054824</v>
      </c>
      <c r="E1225" s="80">
        <v>829317</v>
      </c>
      <c r="F1225" s="81">
        <v>1.0713775112812106E-3</v>
      </c>
    </row>
    <row r="1226" spans="1:6" x14ac:dyDescent="0.2">
      <c r="A1226" s="66" t="s">
        <v>761</v>
      </c>
      <c r="B1226" s="66" t="s">
        <v>8</v>
      </c>
      <c r="C1226" s="79">
        <v>315</v>
      </c>
      <c r="D1226" s="80">
        <v>13976375</v>
      </c>
      <c r="E1226" s="80">
        <v>838582</v>
      </c>
      <c r="F1226" s="81">
        <v>1.0833467735078626E-3</v>
      </c>
    </row>
    <row r="1227" spans="1:6" x14ac:dyDescent="0.2">
      <c r="A1227" s="66" t="s">
        <v>761</v>
      </c>
      <c r="B1227" s="66" t="s">
        <v>813</v>
      </c>
      <c r="C1227" s="79">
        <v>140</v>
      </c>
      <c r="D1227" s="80">
        <v>11695287</v>
      </c>
      <c r="E1227" s="80">
        <v>701717</v>
      </c>
      <c r="F1227" s="81">
        <v>9.065337055477184E-4</v>
      </c>
    </row>
    <row r="1228" spans="1:6" x14ac:dyDescent="0.2">
      <c r="A1228" s="66" t="s">
        <v>761</v>
      </c>
      <c r="B1228" s="66" t="s">
        <v>25</v>
      </c>
      <c r="C1228" s="79">
        <v>147</v>
      </c>
      <c r="D1228" s="80">
        <v>21143301</v>
      </c>
      <c r="E1228" s="80">
        <v>1268598</v>
      </c>
      <c r="F1228" s="81">
        <v>1.638875566347152E-3</v>
      </c>
    </row>
    <row r="1229" spans="1:6" x14ac:dyDescent="0.2">
      <c r="A1229" s="66" t="s">
        <v>761</v>
      </c>
      <c r="B1229" s="66" t="s">
        <v>52</v>
      </c>
      <c r="C1229" s="79">
        <v>2648</v>
      </c>
      <c r="D1229" s="80">
        <v>169255630</v>
      </c>
      <c r="E1229" s="80">
        <v>10141365</v>
      </c>
      <c r="F1229" s="81">
        <v>1.3101420077840409E-2</v>
      </c>
    </row>
    <row r="1230" spans="1:6" x14ac:dyDescent="0.2">
      <c r="A1230" s="66" t="s">
        <v>772</v>
      </c>
      <c r="B1230" s="66" t="s">
        <v>5</v>
      </c>
      <c r="C1230" s="79" t="s">
        <v>810</v>
      </c>
      <c r="D1230" s="80" t="s">
        <v>810</v>
      </c>
      <c r="E1230" s="80" t="s">
        <v>810</v>
      </c>
      <c r="F1230" s="81" t="s">
        <v>810</v>
      </c>
    </row>
    <row r="1231" spans="1:6" x14ac:dyDescent="0.2">
      <c r="A1231" s="66" t="s">
        <v>772</v>
      </c>
      <c r="B1231" s="66" t="s">
        <v>1</v>
      </c>
      <c r="C1231" s="79">
        <v>24</v>
      </c>
      <c r="D1231" s="80">
        <v>1416332</v>
      </c>
      <c r="E1231" s="80">
        <v>84980</v>
      </c>
      <c r="F1231" s="81">
        <v>1.0978390761153729E-4</v>
      </c>
    </row>
    <row r="1232" spans="1:6" x14ac:dyDescent="0.2">
      <c r="A1232" s="66" t="s">
        <v>772</v>
      </c>
      <c r="B1232" s="66" t="s">
        <v>811</v>
      </c>
      <c r="C1232" s="79">
        <v>88</v>
      </c>
      <c r="D1232" s="80">
        <v>1710877</v>
      </c>
      <c r="E1232" s="80">
        <v>102653</v>
      </c>
      <c r="F1232" s="81">
        <v>1.3261529145736805E-4</v>
      </c>
    </row>
    <row r="1233" spans="1:6" x14ac:dyDescent="0.2">
      <c r="A1233" s="66" t="s">
        <v>772</v>
      </c>
      <c r="B1233" s="66" t="s">
        <v>3</v>
      </c>
      <c r="C1233" s="79">
        <v>21</v>
      </c>
      <c r="D1233" s="80">
        <v>1625656</v>
      </c>
      <c r="E1233" s="80">
        <v>97539</v>
      </c>
      <c r="F1233" s="81">
        <v>1.260086204344756E-4</v>
      </c>
    </row>
    <row r="1234" spans="1:6" x14ac:dyDescent="0.2">
      <c r="A1234" s="66" t="s">
        <v>772</v>
      </c>
      <c r="B1234" s="66" t="s">
        <v>2</v>
      </c>
      <c r="C1234" s="79">
        <v>16</v>
      </c>
      <c r="D1234" s="80">
        <v>1492022</v>
      </c>
      <c r="E1234" s="80">
        <v>89521</v>
      </c>
      <c r="F1234" s="81">
        <v>1.1565033176385537E-4</v>
      </c>
    </row>
    <row r="1235" spans="1:6" x14ac:dyDescent="0.2">
      <c r="A1235" s="66" t="s">
        <v>772</v>
      </c>
      <c r="B1235" s="66" t="s">
        <v>6</v>
      </c>
      <c r="C1235" s="79">
        <v>21</v>
      </c>
      <c r="D1235" s="80">
        <v>995501</v>
      </c>
      <c r="E1235" s="80">
        <v>59730</v>
      </c>
      <c r="F1235" s="81">
        <v>7.7163953890763964E-5</v>
      </c>
    </row>
    <row r="1236" spans="1:6" x14ac:dyDescent="0.2">
      <c r="A1236" s="66" t="s">
        <v>772</v>
      </c>
      <c r="B1236" s="66" t="s">
        <v>10</v>
      </c>
      <c r="C1236" s="79">
        <v>175</v>
      </c>
      <c r="D1236" s="80">
        <v>2979617</v>
      </c>
      <c r="E1236" s="80">
        <v>178777</v>
      </c>
      <c r="F1236" s="81">
        <v>2.3095831549856203E-4</v>
      </c>
    </row>
    <row r="1237" spans="1:6" x14ac:dyDescent="0.2">
      <c r="A1237" s="66" t="s">
        <v>772</v>
      </c>
      <c r="B1237" s="66" t="s">
        <v>4</v>
      </c>
      <c r="C1237" s="79">
        <v>39</v>
      </c>
      <c r="D1237" s="80">
        <v>2135865</v>
      </c>
      <c r="E1237" s="80">
        <v>128152</v>
      </c>
      <c r="F1237" s="81">
        <v>1.6555692313760564E-4</v>
      </c>
    </row>
    <row r="1238" spans="1:6" x14ac:dyDescent="0.2">
      <c r="A1238" s="66" t="s">
        <v>772</v>
      </c>
      <c r="B1238" s="66" t="s">
        <v>812</v>
      </c>
      <c r="C1238" s="79">
        <v>262</v>
      </c>
      <c r="D1238" s="80">
        <v>8358049</v>
      </c>
      <c r="E1238" s="80">
        <v>499307</v>
      </c>
      <c r="F1238" s="81">
        <v>6.4504440524586779E-4</v>
      </c>
    </row>
    <row r="1239" spans="1:6" x14ac:dyDescent="0.2">
      <c r="A1239" s="66" t="s">
        <v>772</v>
      </c>
      <c r="B1239" s="66" t="s">
        <v>8</v>
      </c>
      <c r="C1239" s="79" t="s">
        <v>810</v>
      </c>
      <c r="D1239" s="80" t="s">
        <v>810</v>
      </c>
      <c r="E1239" s="80" t="s">
        <v>810</v>
      </c>
      <c r="F1239" s="81" t="s">
        <v>810</v>
      </c>
    </row>
    <row r="1240" spans="1:6" x14ac:dyDescent="0.2">
      <c r="A1240" s="66" t="s">
        <v>772</v>
      </c>
      <c r="B1240" s="66" t="s">
        <v>813</v>
      </c>
      <c r="C1240" s="79">
        <v>39</v>
      </c>
      <c r="D1240" s="80">
        <v>4480091</v>
      </c>
      <c r="E1240" s="80">
        <v>268805</v>
      </c>
      <c r="F1240" s="81">
        <v>3.4726363009554345E-4</v>
      </c>
    </row>
    <row r="1241" spans="1:6" x14ac:dyDescent="0.2">
      <c r="A1241" s="66" t="s">
        <v>772</v>
      </c>
      <c r="B1241" s="66" t="s">
        <v>25</v>
      </c>
      <c r="C1241" s="79">
        <v>64</v>
      </c>
      <c r="D1241" s="80">
        <v>3994306</v>
      </c>
      <c r="E1241" s="80">
        <v>239658</v>
      </c>
      <c r="F1241" s="81">
        <v>3.0960922252725115E-4</v>
      </c>
    </row>
    <row r="1242" spans="1:6" x14ac:dyDescent="0.2">
      <c r="A1242" s="66" t="s">
        <v>772</v>
      </c>
      <c r="B1242" s="66" t="s">
        <v>52</v>
      </c>
      <c r="C1242" s="79">
        <v>836</v>
      </c>
      <c r="D1242" s="80">
        <v>30057721</v>
      </c>
      <c r="E1242" s="80">
        <v>1801288</v>
      </c>
      <c r="F1242" s="81">
        <v>2.3270467801102704E-3</v>
      </c>
    </row>
    <row r="1243" spans="1:6" x14ac:dyDescent="0.2">
      <c r="A1243" s="66" t="s">
        <v>777</v>
      </c>
      <c r="B1243" s="66" t="s">
        <v>5</v>
      </c>
      <c r="C1243" s="79">
        <v>35</v>
      </c>
      <c r="D1243" s="80">
        <v>1010162</v>
      </c>
      <c r="E1243" s="80">
        <v>60610</v>
      </c>
      <c r="F1243" s="81">
        <v>7.8300807723408739E-5</v>
      </c>
    </row>
    <row r="1244" spans="1:6" x14ac:dyDescent="0.2">
      <c r="A1244" s="66" t="s">
        <v>777</v>
      </c>
      <c r="B1244" s="66" t="s">
        <v>1</v>
      </c>
      <c r="C1244" s="79">
        <v>38</v>
      </c>
      <c r="D1244" s="80">
        <v>4977711</v>
      </c>
      <c r="E1244" s="80">
        <v>298663</v>
      </c>
      <c r="F1244" s="81">
        <v>3.8583656388543848E-4</v>
      </c>
    </row>
    <row r="1245" spans="1:6" x14ac:dyDescent="0.2">
      <c r="A1245" s="66" t="s">
        <v>777</v>
      </c>
      <c r="B1245" s="66" t="s">
        <v>811</v>
      </c>
      <c r="C1245" s="79">
        <v>163</v>
      </c>
      <c r="D1245" s="80">
        <v>7210663</v>
      </c>
      <c r="E1245" s="80">
        <v>432640</v>
      </c>
      <c r="F1245" s="81">
        <v>5.5891868426753938E-4</v>
      </c>
    </row>
    <row r="1246" spans="1:6" x14ac:dyDescent="0.2">
      <c r="A1246" s="66" t="s">
        <v>777</v>
      </c>
      <c r="B1246" s="66" t="s">
        <v>3</v>
      </c>
      <c r="C1246" s="79">
        <v>46</v>
      </c>
      <c r="D1246" s="80">
        <v>5675432</v>
      </c>
      <c r="E1246" s="80">
        <v>340526</v>
      </c>
      <c r="F1246" s="81">
        <v>4.399185093354477E-4</v>
      </c>
    </row>
    <row r="1247" spans="1:6" x14ac:dyDescent="0.2">
      <c r="A1247" s="66" t="s">
        <v>777</v>
      </c>
      <c r="B1247" s="66" t="s">
        <v>2</v>
      </c>
      <c r="C1247" s="79">
        <v>41</v>
      </c>
      <c r="D1247" s="80">
        <v>19517346</v>
      </c>
      <c r="E1247" s="80">
        <v>1171041</v>
      </c>
      <c r="F1247" s="81">
        <v>1.5128436920842814E-3</v>
      </c>
    </row>
    <row r="1248" spans="1:6" x14ac:dyDescent="0.2">
      <c r="A1248" s="66" t="s">
        <v>777</v>
      </c>
      <c r="B1248" s="66" t="s">
        <v>6</v>
      </c>
      <c r="C1248" s="79">
        <v>43</v>
      </c>
      <c r="D1248" s="80">
        <v>2621561</v>
      </c>
      <c r="E1248" s="80">
        <v>157294</v>
      </c>
      <c r="F1248" s="81">
        <v>2.0320487130912152E-4</v>
      </c>
    </row>
    <row r="1249" spans="1:6" x14ac:dyDescent="0.2">
      <c r="A1249" s="66" t="s">
        <v>777</v>
      </c>
      <c r="B1249" s="66" t="s">
        <v>10</v>
      </c>
      <c r="C1249" s="79">
        <v>300</v>
      </c>
      <c r="D1249" s="80">
        <v>9350132</v>
      </c>
      <c r="E1249" s="80">
        <v>561008</v>
      </c>
      <c r="F1249" s="81">
        <v>7.2475465334588508E-4</v>
      </c>
    </row>
    <row r="1250" spans="1:6" x14ac:dyDescent="0.2">
      <c r="A1250" s="66" t="s">
        <v>777</v>
      </c>
      <c r="B1250" s="66" t="s">
        <v>4</v>
      </c>
      <c r="C1250" s="79">
        <v>64</v>
      </c>
      <c r="D1250" s="80">
        <v>4347457</v>
      </c>
      <c r="E1250" s="80">
        <v>260847</v>
      </c>
      <c r="F1250" s="81">
        <v>3.3698285418623991E-4</v>
      </c>
    </row>
    <row r="1251" spans="1:6" x14ac:dyDescent="0.2">
      <c r="A1251" s="66" t="s">
        <v>777</v>
      </c>
      <c r="B1251" s="66" t="s">
        <v>812</v>
      </c>
      <c r="C1251" s="79">
        <v>717</v>
      </c>
      <c r="D1251" s="80">
        <v>10338937</v>
      </c>
      <c r="E1251" s="80">
        <v>602388</v>
      </c>
      <c r="F1251" s="81">
        <v>7.7821262106729495E-4</v>
      </c>
    </row>
    <row r="1252" spans="1:6" x14ac:dyDescent="0.2">
      <c r="A1252" s="66" t="s">
        <v>777</v>
      </c>
      <c r="B1252" s="66" t="s">
        <v>8</v>
      </c>
      <c r="C1252" s="79">
        <v>228</v>
      </c>
      <c r="D1252" s="80">
        <v>5277142</v>
      </c>
      <c r="E1252" s="80">
        <v>316619</v>
      </c>
      <c r="F1252" s="81">
        <v>4.0903354958881293E-4</v>
      </c>
    </row>
    <row r="1253" spans="1:6" x14ac:dyDescent="0.2">
      <c r="A1253" s="66" t="s">
        <v>777</v>
      </c>
      <c r="B1253" s="66" t="s">
        <v>813</v>
      </c>
      <c r="C1253" s="79">
        <v>83</v>
      </c>
      <c r="D1253" s="80">
        <v>2192669</v>
      </c>
      <c r="E1253" s="80">
        <v>131560</v>
      </c>
      <c r="F1253" s="81">
        <v>1.6995964798039356E-4</v>
      </c>
    </row>
    <row r="1254" spans="1:6" x14ac:dyDescent="0.2">
      <c r="A1254" s="66" t="s">
        <v>777</v>
      </c>
      <c r="B1254" s="66" t="s">
        <v>25</v>
      </c>
      <c r="C1254" s="79">
        <v>100</v>
      </c>
      <c r="D1254" s="80">
        <v>6492174</v>
      </c>
      <c r="E1254" s="80">
        <v>389530</v>
      </c>
      <c r="F1254" s="81">
        <v>5.0322576526149821E-4</v>
      </c>
    </row>
    <row r="1255" spans="1:6" x14ac:dyDescent="0.2">
      <c r="A1255" s="66" t="s">
        <v>777</v>
      </c>
      <c r="B1255" s="66" t="s">
        <v>52</v>
      </c>
      <c r="C1255" s="79">
        <v>1858</v>
      </c>
      <c r="D1255" s="80">
        <v>79011385</v>
      </c>
      <c r="E1255" s="80">
        <v>4722726</v>
      </c>
      <c r="F1255" s="81">
        <v>6.1011922200353615E-3</v>
      </c>
    </row>
    <row r="1256" spans="1:6" x14ac:dyDescent="0.2">
      <c r="A1256" s="66" t="s">
        <v>784</v>
      </c>
      <c r="B1256" s="66" t="s">
        <v>5</v>
      </c>
      <c r="C1256" s="79">
        <v>206</v>
      </c>
      <c r="D1256" s="80">
        <v>18628103</v>
      </c>
      <c r="E1256" s="80">
        <v>1117686</v>
      </c>
      <c r="F1256" s="81">
        <v>1.4439154690834156E-3</v>
      </c>
    </row>
    <row r="1257" spans="1:6" x14ac:dyDescent="0.2">
      <c r="A1257" s="66" t="s">
        <v>784</v>
      </c>
      <c r="B1257" s="66" t="s">
        <v>1</v>
      </c>
      <c r="C1257" s="79">
        <v>78</v>
      </c>
      <c r="D1257" s="80">
        <v>41862108</v>
      </c>
      <c r="E1257" s="80">
        <v>2511726</v>
      </c>
      <c r="F1257" s="81">
        <v>3.2448469655153695E-3</v>
      </c>
    </row>
    <row r="1258" spans="1:6" x14ac:dyDescent="0.2">
      <c r="A1258" s="66" t="s">
        <v>784</v>
      </c>
      <c r="B1258" s="66" t="s">
        <v>811</v>
      </c>
      <c r="C1258" s="79">
        <v>862</v>
      </c>
      <c r="D1258" s="80">
        <v>60684144</v>
      </c>
      <c r="E1258" s="80">
        <v>3641049</v>
      </c>
      <c r="F1258" s="81">
        <v>4.703796034656157E-3</v>
      </c>
    </row>
    <row r="1259" spans="1:6" x14ac:dyDescent="0.2">
      <c r="A1259" s="66" t="s">
        <v>784</v>
      </c>
      <c r="B1259" s="66" t="s">
        <v>3</v>
      </c>
      <c r="C1259" s="79">
        <v>270</v>
      </c>
      <c r="D1259" s="80">
        <v>41739229</v>
      </c>
      <c r="E1259" s="80">
        <v>2504354</v>
      </c>
      <c r="F1259" s="81">
        <v>3.2353232309082591E-3</v>
      </c>
    </row>
    <row r="1260" spans="1:6" x14ac:dyDescent="0.2">
      <c r="A1260" s="66" t="s">
        <v>784</v>
      </c>
      <c r="B1260" s="66" t="s">
        <v>2</v>
      </c>
      <c r="C1260" s="79">
        <v>163</v>
      </c>
      <c r="D1260" s="80">
        <v>67485818</v>
      </c>
      <c r="E1260" s="80">
        <v>4049149</v>
      </c>
      <c r="F1260" s="81">
        <v>5.2310119995451704E-3</v>
      </c>
    </row>
    <row r="1261" spans="1:6" x14ac:dyDescent="0.2">
      <c r="A1261" s="66" t="s">
        <v>784</v>
      </c>
      <c r="B1261" s="66" t="s">
        <v>6</v>
      </c>
      <c r="C1261" s="79">
        <v>139</v>
      </c>
      <c r="D1261" s="80">
        <v>21033642</v>
      </c>
      <c r="E1261" s="80">
        <v>1262018</v>
      </c>
      <c r="F1261" s="81">
        <v>1.6303750001894217E-3</v>
      </c>
    </row>
    <row r="1262" spans="1:6" x14ac:dyDescent="0.2">
      <c r="A1262" s="66" t="s">
        <v>784</v>
      </c>
      <c r="B1262" s="66" t="s">
        <v>10</v>
      </c>
      <c r="C1262" s="79">
        <v>1120</v>
      </c>
      <c r="D1262" s="80">
        <v>40603071</v>
      </c>
      <c r="E1262" s="80">
        <v>2436184</v>
      </c>
      <c r="F1262" s="81">
        <v>3.1472558152589474E-3</v>
      </c>
    </row>
    <row r="1263" spans="1:6" x14ac:dyDescent="0.2">
      <c r="A1263" s="66" t="s">
        <v>784</v>
      </c>
      <c r="B1263" s="66" t="s">
        <v>4</v>
      </c>
      <c r="C1263" s="79">
        <v>231</v>
      </c>
      <c r="D1263" s="80">
        <v>26485778</v>
      </c>
      <c r="E1263" s="80">
        <v>1589147</v>
      </c>
      <c r="F1263" s="81">
        <v>2.0529862018022083E-3</v>
      </c>
    </row>
    <row r="1264" spans="1:6" x14ac:dyDescent="0.2">
      <c r="A1264" s="66" t="s">
        <v>784</v>
      </c>
      <c r="B1264" s="66" t="s">
        <v>812</v>
      </c>
      <c r="C1264" s="79">
        <v>2268</v>
      </c>
      <c r="D1264" s="80">
        <v>71866673</v>
      </c>
      <c r="E1264" s="80">
        <v>4227920</v>
      </c>
      <c r="F1264" s="81">
        <v>5.4619625637676011E-3</v>
      </c>
    </row>
    <row r="1265" spans="1:6" x14ac:dyDescent="0.2">
      <c r="A1265" s="66" t="s">
        <v>784</v>
      </c>
      <c r="B1265" s="66" t="s">
        <v>8</v>
      </c>
      <c r="C1265" s="79">
        <v>785</v>
      </c>
      <c r="D1265" s="80">
        <v>64418767</v>
      </c>
      <c r="E1265" s="80">
        <v>3865126</v>
      </c>
      <c r="F1265" s="81">
        <v>4.9932764849488194E-3</v>
      </c>
    </row>
    <row r="1266" spans="1:6" x14ac:dyDescent="0.2">
      <c r="A1266" s="66" t="s">
        <v>784</v>
      </c>
      <c r="B1266" s="66" t="s">
        <v>813</v>
      </c>
      <c r="C1266" s="79">
        <v>217</v>
      </c>
      <c r="D1266" s="80">
        <v>21189465</v>
      </c>
      <c r="E1266" s="80">
        <v>1271368</v>
      </c>
      <c r="F1266" s="81">
        <v>1.6424540721612726E-3</v>
      </c>
    </row>
    <row r="1267" spans="1:6" x14ac:dyDescent="0.2">
      <c r="A1267" s="66" t="s">
        <v>784</v>
      </c>
      <c r="B1267" s="66" t="s">
        <v>25</v>
      </c>
      <c r="C1267" s="79">
        <v>361</v>
      </c>
      <c r="D1267" s="80">
        <v>55776354</v>
      </c>
      <c r="E1267" s="80">
        <v>3346581</v>
      </c>
      <c r="F1267" s="81">
        <v>4.3233789046661104E-3</v>
      </c>
    </row>
    <row r="1268" spans="1:6" x14ac:dyDescent="0.2">
      <c r="A1268" s="66" t="s">
        <v>784</v>
      </c>
      <c r="B1268" s="66" t="s">
        <v>52</v>
      </c>
      <c r="C1268" s="79">
        <v>6700</v>
      </c>
      <c r="D1268" s="80">
        <v>531773152</v>
      </c>
      <c r="E1268" s="80">
        <v>31822309</v>
      </c>
      <c r="F1268" s="81">
        <v>4.1110584034382107E-2</v>
      </c>
    </row>
    <row r="1269" spans="1:6" x14ac:dyDescent="0.2">
      <c r="A1269" s="66" t="s">
        <v>794</v>
      </c>
      <c r="B1269" s="66" t="s">
        <v>5</v>
      </c>
      <c r="C1269" s="79" t="s">
        <v>810</v>
      </c>
      <c r="D1269" s="80" t="s">
        <v>810</v>
      </c>
      <c r="E1269" s="80" t="s">
        <v>810</v>
      </c>
      <c r="F1269" s="81" t="s">
        <v>810</v>
      </c>
    </row>
    <row r="1270" spans="1:6" x14ac:dyDescent="0.2">
      <c r="A1270" s="66" t="s">
        <v>794</v>
      </c>
      <c r="B1270" s="66" t="s">
        <v>1</v>
      </c>
      <c r="C1270" s="79" t="s">
        <v>810</v>
      </c>
      <c r="D1270" s="80" t="s">
        <v>810</v>
      </c>
      <c r="E1270" s="80" t="s">
        <v>810</v>
      </c>
      <c r="F1270" s="81" t="s">
        <v>810</v>
      </c>
    </row>
    <row r="1271" spans="1:6" x14ac:dyDescent="0.2">
      <c r="A1271" s="66" t="s">
        <v>794</v>
      </c>
      <c r="B1271" s="66" t="s">
        <v>811</v>
      </c>
      <c r="C1271" s="79">
        <v>38</v>
      </c>
      <c r="D1271" s="80">
        <v>980032</v>
      </c>
      <c r="E1271" s="80">
        <v>58802</v>
      </c>
      <c r="F1271" s="81">
        <v>7.5965089849065845E-5</v>
      </c>
    </row>
    <row r="1272" spans="1:6" x14ac:dyDescent="0.2">
      <c r="A1272" s="66" t="s">
        <v>794</v>
      </c>
      <c r="B1272" s="66" t="s">
        <v>3</v>
      </c>
      <c r="C1272" s="79">
        <v>18</v>
      </c>
      <c r="D1272" s="80">
        <v>3435518</v>
      </c>
      <c r="E1272" s="80">
        <v>201904</v>
      </c>
      <c r="F1272" s="81">
        <v>2.6083560934807981E-4</v>
      </c>
    </row>
    <row r="1273" spans="1:6" x14ac:dyDescent="0.2">
      <c r="A1273" s="66" t="s">
        <v>794</v>
      </c>
      <c r="B1273" s="66" t="s">
        <v>2</v>
      </c>
      <c r="C1273" s="79" t="s">
        <v>810</v>
      </c>
      <c r="D1273" s="80" t="s">
        <v>810</v>
      </c>
      <c r="E1273" s="80" t="s">
        <v>810</v>
      </c>
      <c r="F1273" s="81" t="s">
        <v>810</v>
      </c>
    </row>
    <row r="1274" spans="1:6" x14ac:dyDescent="0.2">
      <c r="A1274" s="66" t="s">
        <v>794</v>
      </c>
      <c r="B1274" s="66" t="s">
        <v>6</v>
      </c>
      <c r="C1274" s="79" t="s">
        <v>810</v>
      </c>
      <c r="D1274" s="80" t="s">
        <v>810</v>
      </c>
      <c r="E1274" s="80" t="s">
        <v>810</v>
      </c>
      <c r="F1274" s="81" t="s">
        <v>810</v>
      </c>
    </row>
    <row r="1275" spans="1:6" x14ac:dyDescent="0.2">
      <c r="A1275" s="66" t="s">
        <v>794</v>
      </c>
      <c r="B1275" s="66" t="s">
        <v>10</v>
      </c>
      <c r="C1275" s="79">
        <v>132</v>
      </c>
      <c r="D1275" s="80">
        <v>1459632</v>
      </c>
      <c r="E1275" s="80">
        <v>87578</v>
      </c>
      <c r="F1275" s="81">
        <v>1.1314021017654993E-4</v>
      </c>
    </row>
    <row r="1276" spans="1:6" x14ac:dyDescent="0.2">
      <c r="A1276" s="66" t="s">
        <v>794</v>
      </c>
      <c r="B1276" s="66" t="s">
        <v>4</v>
      </c>
      <c r="C1276" s="79">
        <v>15</v>
      </c>
      <c r="D1276" s="80">
        <v>220188</v>
      </c>
      <c r="E1276" s="80">
        <v>13211</v>
      </c>
      <c r="F1276" s="81">
        <v>1.7067018162579657E-5</v>
      </c>
    </row>
    <row r="1277" spans="1:6" x14ac:dyDescent="0.2">
      <c r="A1277" s="66" t="s">
        <v>794</v>
      </c>
      <c r="B1277" s="66" t="s">
        <v>812</v>
      </c>
      <c r="C1277" s="79">
        <v>160</v>
      </c>
      <c r="D1277" s="80">
        <v>2706784</v>
      </c>
      <c r="E1277" s="80">
        <v>162026</v>
      </c>
      <c r="F1277" s="81">
        <v>2.0931804441829771E-4</v>
      </c>
    </row>
    <row r="1278" spans="1:6" x14ac:dyDescent="0.2">
      <c r="A1278" s="66" t="s">
        <v>794</v>
      </c>
      <c r="B1278" s="66" t="s">
        <v>8</v>
      </c>
      <c r="C1278" s="79">
        <v>51</v>
      </c>
      <c r="D1278" s="80">
        <v>1289864</v>
      </c>
      <c r="E1278" s="80">
        <v>77392</v>
      </c>
      <c r="F1278" s="81">
        <v>9.998112706368667E-5</v>
      </c>
    </row>
    <row r="1279" spans="1:6" x14ac:dyDescent="0.2">
      <c r="A1279" s="66" t="s">
        <v>794</v>
      </c>
      <c r="B1279" s="66" t="s">
        <v>813</v>
      </c>
      <c r="C1279" s="79">
        <v>49</v>
      </c>
      <c r="D1279" s="80">
        <v>1495283</v>
      </c>
      <c r="E1279" s="80">
        <v>89717</v>
      </c>
      <c r="F1279" s="81">
        <v>1.159035401174899E-4</v>
      </c>
    </row>
    <row r="1280" spans="1:6" x14ac:dyDescent="0.2">
      <c r="A1280" s="66" t="s">
        <v>794</v>
      </c>
      <c r="B1280" s="66" t="s">
        <v>25</v>
      </c>
      <c r="C1280" s="79">
        <v>42</v>
      </c>
      <c r="D1280" s="80">
        <v>1592459</v>
      </c>
      <c r="E1280" s="80">
        <v>95548</v>
      </c>
      <c r="F1280" s="81">
        <v>1.234364886381168E-4</v>
      </c>
    </row>
    <row r="1281" spans="1:6" x14ac:dyDescent="0.2">
      <c r="A1281" s="66" t="s">
        <v>794</v>
      </c>
      <c r="B1281" s="66" t="s">
        <v>52</v>
      </c>
      <c r="C1281" s="79">
        <v>532</v>
      </c>
      <c r="D1281" s="80">
        <v>14365428</v>
      </c>
      <c r="E1281" s="80">
        <v>857317</v>
      </c>
      <c r="F1281" s="81">
        <v>1.1075501332289987E-3</v>
      </c>
    </row>
    <row r="1282" spans="1:6" x14ac:dyDescent="0.2">
      <c r="A1282" s="66" t="s">
        <v>801</v>
      </c>
      <c r="B1282" s="66" t="s">
        <v>5</v>
      </c>
      <c r="C1282" s="79" t="s">
        <v>810</v>
      </c>
      <c r="D1282" s="80" t="s">
        <v>810</v>
      </c>
      <c r="E1282" s="80" t="s">
        <v>810</v>
      </c>
      <c r="F1282" s="81" t="s">
        <v>810</v>
      </c>
    </row>
    <row r="1283" spans="1:6" x14ac:dyDescent="0.2">
      <c r="A1283" s="66" t="s">
        <v>801</v>
      </c>
      <c r="B1283" s="66" t="s">
        <v>1</v>
      </c>
      <c r="C1283" s="79">
        <v>12</v>
      </c>
      <c r="D1283" s="80">
        <v>1105801</v>
      </c>
      <c r="E1283" s="80">
        <v>66348</v>
      </c>
      <c r="F1283" s="81">
        <v>8.5713611463994778E-5</v>
      </c>
    </row>
    <row r="1284" spans="1:6" x14ac:dyDescent="0.2">
      <c r="A1284" s="66" t="s">
        <v>801</v>
      </c>
      <c r="B1284" s="66" t="s">
        <v>811</v>
      </c>
      <c r="C1284" s="79">
        <v>99</v>
      </c>
      <c r="D1284" s="80">
        <v>2692483</v>
      </c>
      <c r="E1284" s="80">
        <v>161549</v>
      </c>
      <c r="F1284" s="81">
        <v>2.0870181796583004E-4</v>
      </c>
    </row>
    <row r="1285" spans="1:6" x14ac:dyDescent="0.2">
      <c r="A1285" s="66" t="s">
        <v>801</v>
      </c>
      <c r="B1285" s="66" t="s">
        <v>3</v>
      </c>
      <c r="C1285" s="79">
        <v>37</v>
      </c>
      <c r="D1285" s="80">
        <v>2287666</v>
      </c>
      <c r="E1285" s="80">
        <v>137260</v>
      </c>
      <c r="F1285" s="81">
        <v>1.7732336030547904E-4</v>
      </c>
    </row>
    <row r="1286" spans="1:6" x14ac:dyDescent="0.2">
      <c r="A1286" s="66" t="s">
        <v>801</v>
      </c>
      <c r="B1286" s="66" t="s">
        <v>2</v>
      </c>
      <c r="C1286" s="79">
        <v>27</v>
      </c>
      <c r="D1286" s="80">
        <v>1685184</v>
      </c>
      <c r="E1286" s="80">
        <v>101111</v>
      </c>
      <c r="F1286" s="81">
        <v>1.3062321349152916E-4</v>
      </c>
    </row>
    <row r="1287" spans="1:6" x14ac:dyDescent="0.2">
      <c r="A1287" s="66" t="s">
        <v>801</v>
      </c>
      <c r="B1287" s="66" t="s">
        <v>6</v>
      </c>
      <c r="C1287" s="79" t="s">
        <v>810</v>
      </c>
      <c r="D1287" s="80" t="s">
        <v>810</v>
      </c>
      <c r="E1287" s="80" t="s">
        <v>810</v>
      </c>
      <c r="F1287" s="81" t="s">
        <v>810</v>
      </c>
    </row>
    <row r="1288" spans="1:6" x14ac:dyDescent="0.2">
      <c r="A1288" s="66" t="s">
        <v>801</v>
      </c>
      <c r="B1288" s="66" t="s">
        <v>10</v>
      </c>
      <c r="C1288" s="79">
        <v>226</v>
      </c>
      <c r="D1288" s="80">
        <v>4602539</v>
      </c>
      <c r="E1288" s="80">
        <v>276152</v>
      </c>
      <c r="F1288" s="81">
        <v>3.5675506771877199E-4</v>
      </c>
    </row>
    <row r="1289" spans="1:6" x14ac:dyDescent="0.2">
      <c r="A1289" s="66" t="s">
        <v>801</v>
      </c>
      <c r="B1289" s="66" t="s">
        <v>4</v>
      </c>
      <c r="C1289" s="79">
        <v>24</v>
      </c>
      <c r="D1289" s="80">
        <v>510798</v>
      </c>
      <c r="E1289" s="80">
        <v>30648</v>
      </c>
      <c r="F1289" s="81">
        <v>3.9593518480564775E-5</v>
      </c>
    </row>
    <row r="1290" spans="1:6" x14ac:dyDescent="0.2">
      <c r="A1290" s="66" t="s">
        <v>801</v>
      </c>
      <c r="B1290" s="66" t="s">
        <v>812</v>
      </c>
      <c r="C1290" s="79">
        <v>307</v>
      </c>
      <c r="D1290" s="80">
        <v>5430025</v>
      </c>
      <c r="E1290" s="80">
        <v>323411</v>
      </c>
      <c r="F1290" s="81">
        <v>4.1780799416986218E-4</v>
      </c>
    </row>
    <row r="1291" spans="1:6" x14ac:dyDescent="0.2">
      <c r="A1291" s="66" t="s">
        <v>801</v>
      </c>
      <c r="B1291" s="66" t="s">
        <v>8</v>
      </c>
      <c r="C1291" s="79">
        <v>116</v>
      </c>
      <c r="D1291" s="80">
        <v>1314591</v>
      </c>
      <c r="E1291" s="80">
        <v>78876</v>
      </c>
      <c r="F1291" s="81">
        <v>1.0189827602691945E-4</v>
      </c>
    </row>
    <row r="1292" spans="1:6" x14ac:dyDescent="0.2">
      <c r="A1292" s="66" t="s">
        <v>801</v>
      </c>
      <c r="B1292" s="66" t="s">
        <v>813</v>
      </c>
      <c r="C1292" s="79">
        <v>97</v>
      </c>
      <c r="D1292" s="80">
        <v>4576364</v>
      </c>
      <c r="E1292" s="80">
        <v>274582</v>
      </c>
      <c r="F1292" s="81">
        <v>3.547268171309853E-4</v>
      </c>
    </row>
    <row r="1293" spans="1:6" x14ac:dyDescent="0.2">
      <c r="A1293" s="66" t="s">
        <v>801</v>
      </c>
      <c r="B1293" s="66" t="s">
        <v>25</v>
      </c>
      <c r="C1293" s="79">
        <v>65</v>
      </c>
      <c r="D1293" s="80">
        <v>5496380</v>
      </c>
      <c r="E1293" s="80">
        <v>329783</v>
      </c>
      <c r="F1293" s="81">
        <v>4.2603984942169451E-4</v>
      </c>
    </row>
    <row r="1294" spans="1:6" x14ac:dyDescent="0.2">
      <c r="A1294" s="66" t="s">
        <v>801</v>
      </c>
      <c r="B1294" s="66" t="s">
        <v>52</v>
      </c>
      <c r="C1294" s="79">
        <v>1034</v>
      </c>
      <c r="D1294" s="80">
        <v>30309602</v>
      </c>
      <c r="E1294" s="80">
        <v>1816185</v>
      </c>
      <c r="F1294" s="81">
        <v>2.3462919068658488E-3</v>
      </c>
    </row>
    <row r="1295" spans="1:6" x14ac:dyDescent="0.2">
      <c r="A1295" s="66" t="s">
        <v>21</v>
      </c>
      <c r="B1295" s="66" t="s">
        <v>21</v>
      </c>
      <c r="C1295" s="79">
        <v>215026</v>
      </c>
      <c r="D1295" s="80">
        <v>12933791038</v>
      </c>
      <c r="E1295" s="80">
        <v>774066089</v>
      </c>
      <c r="F1295" s="81"/>
    </row>
  </sheetData>
  <autoFilter ref="A7:F1294" xr:uid="{CBEB8B4A-9C75-4B33-9502-9AC87427F975}">
    <sortState ref="A8:F1294">
      <sortCondition ref="B8: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December 2024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2025-04-09T20:25:46Z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