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5\2025-03\2023-03 Web Output\"/>
    </mc:Choice>
  </mc:AlternateContent>
  <xr:revisionPtr revIDLastSave="0" documentId="8_{AFB34AEB-EE1B-4664-BB3F-0F67525A5A35}" xr6:coauthVersionLast="36" xr6:coauthVersionMax="36" xr10:uidLastSave="{00000000-0000-0000-0000-000000000000}"/>
  <bookViews>
    <workbookView xWindow="14385" yWindow="32760" windowWidth="14430" windowHeight="12555" tabRatio="886" xr2:uid="{00000000-000D-0000-FFFF-FFFF00000000}"/>
  </bookViews>
  <sheets>
    <sheet name="March 2025 Report Cover" sheetId="18" r:id="rId1"/>
    <sheet name="Table 1. Retail Sales Tax" sheetId="8" r:id="rId2"/>
    <sheet name="Table 1A. Retail and Retail Use" sheetId="10" r:id="rId3"/>
    <sheet name="Table 2. Retail Use Tax" sheetId="9" r:id="rId4"/>
    <sheet name="Table 2A. Use Tax" sheetId="15" r:id="rId5"/>
    <sheet name="Table 3. County and City" sheetId="16" r:id="rId6"/>
    <sheet name="Table 4. County and Business" sheetId="17" r:id="rId7"/>
  </sheets>
  <definedNames>
    <definedName name="_xlnm._FilterDatabase" localSheetId="5" hidden="1">'Table 3. County and City'!$A$7:$F$891</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Use Tax'!$A$1:$I$20</definedName>
  </definedNames>
  <calcPr calcId="191029"/>
</workbook>
</file>

<file path=xl/calcChain.xml><?xml version="1.0" encoding="utf-8"?>
<calcChain xmlns="http://schemas.openxmlformats.org/spreadsheetml/2006/main">
  <c r="A3" i="17" l="1"/>
  <c r="A3" i="16"/>
  <c r="A2" i="15"/>
  <c r="D16" i="15" l="1"/>
  <c r="C8" i="8" l="1"/>
  <c r="D12" i="15" l="1"/>
  <c r="A3" i="8" l="1"/>
  <c r="D18" i="15" l="1"/>
  <c r="D17" i="15"/>
  <c r="D13" i="15"/>
  <c r="A3" i="10" l="1"/>
  <c r="A3" i="9"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E8" i="9" l="1"/>
  <c r="G8" i="9" s="1"/>
  <c r="F8" i="9"/>
  <c r="H8" i="9" s="1"/>
  <c r="D7" i="15"/>
  <c r="I23" i="8"/>
  <c r="D21" i="10"/>
  <c r="I21" i="10"/>
  <c r="I18" i="10"/>
  <c r="I15" i="10"/>
  <c r="I12" i="10"/>
  <c r="C8" i="15"/>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8" i="15" l="1"/>
  <c r="D9" i="15"/>
  <c r="I23" i="10"/>
  <c r="D23" i="10"/>
</calcChain>
</file>

<file path=xl/sharedStrings.xml><?xml version="1.0" encoding="utf-8"?>
<sst xmlns="http://schemas.openxmlformats.org/spreadsheetml/2006/main" count="4874" uniqueCount="786">
  <si>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</si>
  <si>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</si>
  <si>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</si>
  <si>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</si>
  <si>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</si>
  <si>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</si>
  <si>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</si>
  <si>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</si>
  <si>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</si>
  <si>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</si>
  <si>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</si>
  <si>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</si>
  <si>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</si>
  <si>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</si>
  <si>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</si>
  <si>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</si>
  <si>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</si>
  <si>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</si>
  <si>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</si>
  <si>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</si>
  <si>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</si>
  <si>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</si>
  <si>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</si>
  <si>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</si>
  <si>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</si>
  <si>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</si>
  <si>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</si>
  <si>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</si>
  <si>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</si>
  <si>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</si>
  <si>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</si>
  <si>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</si>
  <si>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</si>
  <si>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</si>
  <si>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Unk</t>
  </si>
  <si>
    <t xml:space="preserve"> * beginning FY 2023 returns are required monthly so counts increased are atributed to this.</t>
  </si>
  <si>
    <t>Consumer Use is dropping due to combined on returns now.</t>
  </si>
  <si>
    <t xml:space="preserve"> * beginning FY 2023 returns are required monthly so counts increase atributed to this.</t>
  </si>
  <si>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</si>
  <si>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</si>
  <si>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</si>
  <si>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</si>
  <si>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</si>
  <si>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</si>
  <si>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</si>
  <si>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Bridgewater</t>
  </si>
  <si>
    <t>Fontanelle</t>
  </si>
  <si>
    <t>Greenfield</t>
  </si>
  <si>
    <t>Orient</t>
  </si>
  <si>
    <t>Stuart</t>
  </si>
  <si>
    <t>Other</t>
  </si>
  <si>
    <t>County Totals</t>
  </si>
  <si>
    <t>Adams</t>
  </si>
  <si>
    <t>Corning</t>
  </si>
  <si>
    <t>Allamakee</t>
  </si>
  <si>
    <t>Dorchester</t>
  </si>
  <si>
    <t>Harpers Ferry</t>
  </si>
  <si>
    <t>Lansing</t>
  </si>
  <si>
    <t>New Albin</t>
  </si>
  <si>
    <t>Postville</t>
  </si>
  <si>
    <t>Waukon</t>
  </si>
  <si>
    <t>Appanoose</t>
  </si>
  <si>
    <t>Centerville</t>
  </si>
  <si>
    <t>Cincinnati</t>
  </si>
  <si>
    <t>Moravia</t>
  </si>
  <si>
    <t>Moulton</t>
  </si>
  <si>
    <t>Audubon</t>
  </si>
  <si>
    <t>Exira</t>
  </si>
  <si>
    <t>Kimballton</t>
  </si>
  <si>
    <t>Benton</t>
  </si>
  <si>
    <t>Atkins</t>
  </si>
  <si>
    <t>Belle Plaine</t>
  </si>
  <si>
    <t>Blairstown</t>
  </si>
  <si>
    <t>Brandon</t>
  </si>
  <si>
    <t>Garrison</t>
  </si>
  <si>
    <t>Newhall</t>
  </si>
  <si>
    <t>Norway</t>
  </si>
  <si>
    <t>Shellsburg</t>
  </si>
  <si>
    <t>Urbana</t>
  </si>
  <si>
    <t>Van Horne</t>
  </si>
  <si>
    <t>Vinton</t>
  </si>
  <si>
    <t>Walford</t>
  </si>
  <si>
    <t>Black Hawk</t>
  </si>
  <si>
    <t>Cedar Falls</t>
  </si>
  <si>
    <t>Dunkerton</t>
  </si>
  <si>
    <t>Elk Run Heights</t>
  </si>
  <si>
    <t>Evansdale</t>
  </si>
  <si>
    <t>Gilbertville</t>
  </si>
  <si>
    <t>Hudson</t>
  </si>
  <si>
    <t>Janesville</t>
  </si>
  <si>
    <t>Jesup</t>
  </si>
  <si>
    <t>Laporte City</t>
  </si>
  <si>
    <t>Raymond</t>
  </si>
  <si>
    <t>Waterloo</t>
  </si>
  <si>
    <t>Boone</t>
  </si>
  <si>
    <t>Madrid</t>
  </si>
  <si>
    <t>Ogden</t>
  </si>
  <si>
    <t>Pilot Mound</t>
  </si>
  <si>
    <t>Bremer</t>
  </si>
  <si>
    <t>Denver</t>
  </si>
  <si>
    <t>Plainfield</t>
  </si>
  <si>
    <t>Readlyn</t>
  </si>
  <si>
    <t>Sumner</t>
  </si>
  <si>
    <t>Tripoli</t>
  </si>
  <si>
    <t>Waverly</t>
  </si>
  <si>
    <t>Buchanan</t>
  </si>
  <si>
    <t>Fairbank</t>
  </si>
  <si>
    <t>Hazleton</t>
  </si>
  <si>
    <t>Independence</t>
  </si>
  <si>
    <t>Lamont</t>
  </si>
  <si>
    <t>Rowley</t>
  </si>
  <si>
    <t>Winthrop</t>
  </si>
  <si>
    <t>Buena Vista</t>
  </si>
  <si>
    <t>Albert City</t>
  </si>
  <si>
    <t>Alta</t>
  </si>
  <si>
    <t>Linn Grove</t>
  </si>
  <si>
    <t>Newell</t>
  </si>
  <si>
    <t>Sioux Rapids</t>
  </si>
  <si>
    <t>Storm Lake</t>
  </si>
  <si>
    <t>Butler</t>
  </si>
  <si>
    <t>Allison</t>
  </si>
  <si>
    <t>Aplington</t>
  </si>
  <si>
    <t>Clarksville</t>
  </si>
  <si>
    <t>Dumont</t>
  </si>
  <si>
    <t>Greene</t>
  </si>
  <si>
    <t>New Hartford</t>
  </si>
  <si>
    <t>Parkersburg</t>
  </si>
  <si>
    <t>Shell Rock</t>
  </si>
  <si>
    <t>Calhoun</t>
  </si>
  <si>
    <t>Farnhamville</t>
  </si>
  <si>
    <t>Lake City</t>
  </si>
  <si>
    <t>Lohrville</t>
  </si>
  <si>
    <t>Manson</t>
  </si>
  <si>
    <t>Pomeroy</t>
  </si>
  <si>
    <t>Rockwell City</t>
  </si>
  <si>
    <t>Carroll</t>
  </si>
  <si>
    <t>Arcadia</t>
  </si>
  <si>
    <t>Breda</t>
  </si>
  <si>
    <t>Coon Rapids</t>
  </si>
  <si>
    <t>Dedham</t>
  </si>
  <si>
    <t>Glidden</t>
  </si>
  <si>
    <t>Halbur</t>
  </si>
  <si>
    <t>Lidderdale</t>
  </si>
  <si>
    <t>Manning</t>
  </si>
  <si>
    <t>Templeton</t>
  </si>
  <si>
    <t>Cass</t>
  </si>
  <si>
    <t>Anita</t>
  </si>
  <si>
    <t>Atlantic</t>
  </si>
  <si>
    <t>Cumberland</t>
  </si>
  <si>
    <t>Griswold</t>
  </si>
  <si>
    <t>Massena</t>
  </si>
  <si>
    <t>Wiota</t>
  </si>
  <si>
    <t>Cedar</t>
  </si>
  <si>
    <t>Clarence</t>
  </si>
  <si>
    <t>Durant</t>
  </si>
  <si>
    <t>Lowden</t>
  </si>
  <si>
    <t>Mechanicsville</t>
  </si>
  <si>
    <t>Stanwood</t>
  </si>
  <si>
    <t>Tipton</t>
  </si>
  <si>
    <t>West Branch</t>
  </si>
  <si>
    <t>Cerro Gordo</t>
  </si>
  <si>
    <t>Clear Lake</t>
  </si>
  <si>
    <t>Mason City</t>
  </si>
  <si>
    <t>Plymouth</t>
  </si>
  <si>
    <t>Rockwell</t>
  </si>
  <si>
    <t>Thornton</t>
  </si>
  <si>
    <t>Ventura</t>
  </si>
  <si>
    <t>Cherokee</t>
  </si>
  <si>
    <t>Aurelia</t>
  </si>
  <si>
    <t>Marcus</t>
  </si>
  <si>
    <t>Meriden</t>
  </si>
  <si>
    <t>Quimby</t>
  </si>
  <si>
    <t>Chickasaw</t>
  </si>
  <si>
    <t>Alta Vista</t>
  </si>
  <si>
    <t>Fredericksburg</t>
  </si>
  <si>
    <t>Ionia</t>
  </si>
  <si>
    <t>Lawler</t>
  </si>
  <si>
    <t>Nashua</t>
  </si>
  <si>
    <t>New Hampton</t>
  </si>
  <si>
    <t>Clarke</t>
  </si>
  <si>
    <t>Murray</t>
  </si>
  <si>
    <t>Osceola</t>
  </si>
  <si>
    <t>Clay</t>
  </si>
  <si>
    <t>Dickens</t>
  </si>
  <si>
    <t>Fostoria</t>
  </si>
  <si>
    <t>Hartley</t>
  </si>
  <si>
    <t>Peterson</t>
  </si>
  <si>
    <t>Royal</t>
  </si>
  <si>
    <t>Spencer</t>
  </si>
  <si>
    <t>Webb</t>
  </si>
  <si>
    <t>Clayton</t>
  </si>
  <si>
    <t>Edgewood</t>
  </si>
  <si>
    <t>Elkader</t>
  </si>
  <si>
    <t>Garnavillo</t>
  </si>
  <si>
    <t>Guttenberg</t>
  </si>
  <si>
    <t>Luana</t>
  </si>
  <si>
    <t>Marquette</t>
  </si>
  <si>
    <t>Monona</t>
  </si>
  <si>
    <t>Strawberry Point</t>
  </si>
  <si>
    <t>Clinton</t>
  </si>
  <si>
    <t>Calamus</t>
  </si>
  <si>
    <t>Camanche</t>
  </si>
  <si>
    <t>Charlotte</t>
  </si>
  <si>
    <t>Delmar</t>
  </si>
  <si>
    <t>Dewitt</t>
  </si>
  <si>
    <t>Goose Lake</t>
  </si>
  <si>
    <t>Grand Mound</t>
  </si>
  <si>
    <t>Lost Nation</t>
  </si>
  <si>
    <t>Wheatland</t>
  </si>
  <si>
    <t>Crawford</t>
  </si>
  <si>
    <t>Charter Oak</t>
  </si>
  <si>
    <t>Denison</t>
  </si>
  <si>
    <t>Dow City</t>
  </si>
  <si>
    <t>Kiron</t>
  </si>
  <si>
    <t>Manilla</t>
  </si>
  <si>
    <t>Schleswig</t>
  </si>
  <si>
    <t>Vail</t>
  </si>
  <si>
    <t>Westside</t>
  </si>
  <si>
    <t>Dallas</t>
  </si>
  <si>
    <t>Adel</t>
  </si>
  <si>
    <t>Bouton</t>
  </si>
  <si>
    <t>Clive</t>
  </si>
  <si>
    <t>Dallas Center</t>
  </si>
  <si>
    <t>Desoto</t>
  </si>
  <si>
    <t>Granger</t>
  </si>
  <si>
    <t>Minburn</t>
  </si>
  <si>
    <t>Perry</t>
  </si>
  <si>
    <t>Redfield</t>
  </si>
  <si>
    <t>Urbandale</t>
  </si>
  <si>
    <t>Van Meter</t>
  </si>
  <si>
    <t>Waukee</t>
  </si>
  <si>
    <t>West Des Moines</t>
  </si>
  <si>
    <t>Woodward</t>
  </si>
  <si>
    <t>Davis</t>
  </si>
  <si>
    <t>Bloomfield</t>
  </si>
  <si>
    <t>Drakesville</t>
  </si>
  <si>
    <t>Pulaski</t>
  </si>
  <si>
    <t>Decatur</t>
  </si>
  <si>
    <t>Davis City</t>
  </si>
  <si>
    <t>Decatur City</t>
  </si>
  <si>
    <t>Lamoni</t>
  </si>
  <si>
    <t>Leon</t>
  </si>
  <si>
    <t>Delaware</t>
  </si>
  <si>
    <t>Colesburg</t>
  </si>
  <si>
    <t>Delhi</t>
  </si>
  <si>
    <t>Dundee</t>
  </si>
  <si>
    <t>Dyersville</t>
  </si>
  <si>
    <t>Earlville</t>
  </si>
  <si>
    <t>Hopkinton</t>
  </si>
  <si>
    <t>Manchester</t>
  </si>
  <si>
    <t>Ryan</t>
  </si>
  <si>
    <t>Des Moines</t>
  </si>
  <si>
    <t>Burlington</t>
  </si>
  <si>
    <t>Danville</t>
  </si>
  <si>
    <t>Mediapolis</t>
  </si>
  <si>
    <t>Middletown</t>
  </si>
  <si>
    <t>West Burlington</t>
  </si>
  <si>
    <t>Dickinson</t>
  </si>
  <si>
    <t>Arnolds Park</t>
  </si>
  <si>
    <t>Lake Park</t>
  </si>
  <si>
    <t>Milford</t>
  </si>
  <si>
    <t>Okoboji</t>
  </si>
  <si>
    <t>Spirit Lake</t>
  </si>
  <si>
    <t>Superior</t>
  </si>
  <si>
    <t>Dubuque</t>
  </si>
  <si>
    <t>Asbury</t>
  </si>
  <si>
    <t>Bernard</t>
  </si>
  <si>
    <t>Cascade</t>
  </si>
  <si>
    <t>Durango</t>
  </si>
  <si>
    <t>Epworth</t>
  </si>
  <si>
    <t>Farley</t>
  </si>
  <si>
    <t>Holy Cross</t>
  </si>
  <si>
    <t>Luxemburg</t>
  </si>
  <si>
    <t>New Vienna</t>
  </si>
  <si>
    <t>Peosta</t>
  </si>
  <si>
    <t>Sherrill</t>
  </si>
  <si>
    <t>Worthington</t>
  </si>
  <si>
    <t>Emmet</t>
  </si>
  <si>
    <t>Armstrong</t>
  </si>
  <si>
    <t>Estherville</t>
  </si>
  <si>
    <t>Ringsted</t>
  </si>
  <si>
    <t>Wallingford</t>
  </si>
  <si>
    <t>Fayette</t>
  </si>
  <si>
    <t>Arlington</t>
  </si>
  <si>
    <t>Clermont</t>
  </si>
  <si>
    <t>Elgin</t>
  </si>
  <si>
    <t>Hawkeye</t>
  </si>
  <si>
    <t>Maynard</t>
  </si>
  <si>
    <t>Oelwein</t>
  </si>
  <si>
    <t>Randalia</t>
  </si>
  <si>
    <t>Wadena</t>
  </si>
  <si>
    <t>Waucoma</t>
  </si>
  <si>
    <t>West Union</t>
  </si>
  <si>
    <t>Floyd</t>
  </si>
  <si>
    <t>Charles City</t>
  </si>
  <si>
    <t>Marble Rock</t>
  </si>
  <si>
    <t>Nora Springs</t>
  </si>
  <si>
    <t>Rockford</t>
  </si>
  <si>
    <t>Franklin</t>
  </si>
  <si>
    <t>Ackley</t>
  </si>
  <si>
    <t>Alexander</t>
  </si>
  <si>
    <t>Dows</t>
  </si>
  <si>
    <t>Hampton</t>
  </si>
  <si>
    <t>Latimer</t>
  </si>
  <si>
    <t>Sheffield</t>
  </si>
  <si>
    <t>Fremont</t>
  </si>
  <si>
    <t>Farragut</t>
  </si>
  <si>
    <t>Hamburg</t>
  </si>
  <si>
    <t>Shenandoah</t>
  </si>
  <si>
    <t>Sidney</t>
  </si>
  <si>
    <t>Tabor</t>
  </si>
  <si>
    <t>Grand Junction</t>
  </si>
  <si>
    <t>Jefferson</t>
  </si>
  <si>
    <t>Paton</t>
  </si>
  <si>
    <t>Scranton</t>
  </si>
  <si>
    <t>Grundy</t>
  </si>
  <si>
    <t>Beaman</t>
  </si>
  <si>
    <t>Conrad</t>
  </si>
  <si>
    <t>Dike</t>
  </si>
  <si>
    <t>Grundy Center</t>
  </si>
  <si>
    <t>Holland</t>
  </si>
  <si>
    <t>Reinbeck</t>
  </si>
  <si>
    <t>Wellsburg</t>
  </si>
  <si>
    <t>Guthrie</t>
  </si>
  <si>
    <t>Bayard</t>
  </si>
  <si>
    <t>Casey</t>
  </si>
  <si>
    <t>Guthrie Center</t>
  </si>
  <si>
    <t>Menlo</t>
  </si>
  <si>
    <t>Panora</t>
  </si>
  <si>
    <t>Yale</t>
  </si>
  <si>
    <t>Hamilton</t>
  </si>
  <si>
    <t>Blairsburg</t>
  </si>
  <si>
    <t>Ellsworth</t>
  </si>
  <si>
    <t>Kamrar</t>
  </si>
  <si>
    <t>Stanhope</t>
  </si>
  <si>
    <t>Stratford</t>
  </si>
  <si>
    <t>Webster City</t>
  </si>
  <si>
    <t>Williams</t>
  </si>
  <si>
    <t>Hancock</t>
  </si>
  <si>
    <t>Britt</t>
  </si>
  <si>
    <t>Corwith</t>
  </si>
  <si>
    <t>Forest City</t>
  </si>
  <si>
    <t>Garner</t>
  </si>
  <si>
    <t>Klemme</t>
  </si>
  <si>
    <t>Hardin</t>
  </si>
  <si>
    <t>Alden</t>
  </si>
  <si>
    <t>Eldora</t>
  </si>
  <si>
    <t>Hubbard</t>
  </si>
  <si>
    <t>Iowa Falls</t>
  </si>
  <si>
    <t>New Providence</t>
  </si>
  <si>
    <t>Radcliffe</t>
  </si>
  <si>
    <t>Steamboat Rock</t>
  </si>
  <si>
    <t>Union</t>
  </si>
  <si>
    <t>Harrison</t>
  </si>
  <si>
    <t>Dunlap</t>
  </si>
  <si>
    <t>Logan</t>
  </si>
  <si>
    <t>Missouri Valley</t>
  </si>
  <si>
    <t>Mondamin</t>
  </si>
  <si>
    <t>Oakland</t>
  </si>
  <si>
    <t>Persia</t>
  </si>
  <si>
    <t>Pisgah</t>
  </si>
  <si>
    <t>Woodbine</t>
  </si>
  <si>
    <t>Henry</t>
  </si>
  <si>
    <t>Mount Pleasant</t>
  </si>
  <si>
    <t>Mount Union</t>
  </si>
  <si>
    <t>New London</t>
  </si>
  <si>
    <t>Salem</t>
  </si>
  <si>
    <t>Wayland</t>
  </si>
  <si>
    <t>Winfield</t>
  </si>
  <si>
    <t>Howard</t>
  </si>
  <si>
    <t>Chester</t>
  </si>
  <si>
    <t>Cresco</t>
  </si>
  <si>
    <t>Elma</t>
  </si>
  <si>
    <t>Lime Springs</t>
  </si>
  <si>
    <t>Protivin</t>
  </si>
  <si>
    <t>Riceville</t>
  </si>
  <si>
    <t>Humboldt</t>
  </si>
  <si>
    <t>Bode</t>
  </si>
  <si>
    <t>Dakota City</t>
  </si>
  <si>
    <t>Gilmore City</t>
  </si>
  <si>
    <t>Livermore</t>
  </si>
  <si>
    <t>Renwick</t>
  </si>
  <si>
    <t>Ida</t>
  </si>
  <si>
    <t>Battle Creek</t>
  </si>
  <si>
    <t>Correctionville</t>
  </si>
  <si>
    <t>Galva</t>
  </si>
  <si>
    <t>Holstein</t>
  </si>
  <si>
    <t>Ida Grove</t>
  </si>
  <si>
    <t>Iowa</t>
  </si>
  <si>
    <t>Marengo</t>
  </si>
  <si>
    <t>North English</t>
  </si>
  <si>
    <t>Parnell</t>
  </si>
  <si>
    <t>Victor</t>
  </si>
  <si>
    <t>Williamsburg</t>
  </si>
  <si>
    <t>Jackson</t>
  </si>
  <si>
    <t>Andrew</t>
  </si>
  <si>
    <t>Bellevue</t>
  </si>
  <si>
    <t>Maquoketa</t>
  </si>
  <si>
    <t>Miles</t>
  </si>
  <si>
    <t>Preston</t>
  </si>
  <si>
    <t>Sabula</t>
  </si>
  <si>
    <t>Jasper</t>
  </si>
  <si>
    <t>Baxter</t>
  </si>
  <si>
    <t>Colfax</t>
  </si>
  <si>
    <t>Kellogg</t>
  </si>
  <si>
    <t>Lynnville</t>
  </si>
  <si>
    <t>Mingo</t>
  </si>
  <si>
    <t>Monroe</t>
  </si>
  <si>
    <t>Newton</t>
  </si>
  <si>
    <t>Prairie City</t>
  </si>
  <si>
    <t>Sully</t>
  </si>
  <si>
    <t>Batavia</t>
  </si>
  <si>
    <t>Fairfield</t>
  </si>
  <si>
    <t>Libertyville</t>
  </si>
  <si>
    <t>Lockridge</t>
  </si>
  <si>
    <t>Johnson</t>
  </si>
  <si>
    <t>Coralville</t>
  </si>
  <si>
    <t>Hills</t>
  </si>
  <si>
    <t>Iowa City</t>
  </si>
  <si>
    <t>Lone Tree</t>
  </si>
  <si>
    <t>North Liberty</t>
  </si>
  <si>
    <t>Oxford</t>
  </si>
  <si>
    <t>Solon</t>
  </si>
  <si>
    <t>Swisher</t>
  </si>
  <si>
    <t>Tiffin</t>
  </si>
  <si>
    <t>Jones</t>
  </si>
  <si>
    <t>Anamosa</t>
  </si>
  <si>
    <t>Martelle</t>
  </si>
  <si>
    <t>Monticello</t>
  </si>
  <si>
    <t>Olin</t>
  </si>
  <si>
    <t>Oxford Junction</t>
  </si>
  <si>
    <t>Wyoming</t>
  </si>
  <si>
    <t>Keokuk</t>
  </si>
  <si>
    <t>Harper</t>
  </si>
  <si>
    <t>Hedrick</t>
  </si>
  <si>
    <t>Keota</t>
  </si>
  <si>
    <t>Keswick</t>
  </si>
  <si>
    <t>Ollie</t>
  </si>
  <si>
    <t>Richland</t>
  </si>
  <si>
    <t>Sigourney</t>
  </si>
  <si>
    <t>What Cheer</t>
  </si>
  <si>
    <t>Kossuth</t>
  </si>
  <si>
    <t>Algona</t>
  </si>
  <si>
    <t>Bancroft</t>
  </si>
  <si>
    <t>Burt</t>
  </si>
  <si>
    <t>Fenton</t>
  </si>
  <si>
    <t>Lakota</t>
  </si>
  <si>
    <t>Lone Rock</t>
  </si>
  <si>
    <t>Swea City</t>
  </si>
  <si>
    <t>Titonka</t>
  </si>
  <si>
    <t>Wesley</t>
  </si>
  <si>
    <t>West Bend</t>
  </si>
  <si>
    <t>Whittemore</t>
  </si>
  <si>
    <t>Lee</t>
  </si>
  <si>
    <t>Donnellson</t>
  </si>
  <si>
    <t>Fort Madison</t>
  </si>
  <si>
    <t>Houghton</t>
  </si>
  <si>
    <t>Montrose</t>
  </si>
  <si>
    <t>West Point</t>
  </si>
  <si>
    <t>Linn</t>
  </si>
  <si>
    <t>Alburnett</t>
  </si>
  <si>
    <t>Cedar Rapids</t>
  </si>
  <si>
    <t>Center Point</t>
  </si>
  <si>
    <t>Central City</t>
  </si>
  <si>
    <t>Coggon</t>
  </si>
  <si>
    <t>Ely</t>
  </si>
  <si>
    <t>Fairfax</t>
  </si>
  <si>
    <t>Hiawatha</t>
  </si>
  <si>
    <t>Lisbon</t>
  </si>
  <si>
    <t>Marion</t>
  </si>
  <si>
    <t>Mount Vernon</t>
  </si>
  <si>
    <t>Palo</t>
  </si>
  <si>
    <t>Robins</t>
  </si>
  <si>
    <t>Springville</t>
  </si>
  <si>
    <t>Walker</t>
  </si>
  <si>
    <t>Louisa</t>
  </si>
  <si>
    <t>Columbus Junction</t>
  </si>
  <si>
    <t>Letts</t>
  </si>
  <si>
    <t>Morning Sun</t>
  </si>
  <si>
    <t>Wapello</t>
  </si>
  <si>
    <t>Lucas</t>
  </si>
  <si>
    <t>Chariton</t>
  </si>
  <si>
    <t>Russell</t>
  </si>
  <si>
    <t>Lyon</t>
  </si>
  <si>
    <t>Alvord</t>
  </si>
  <si>
    <t>Doon</t>
  </si>
  <si>
    <t>George</t>
  </si>
  <si>
    <t>Inwood</t>
  </si>
  <si>
    <t>Larchwood</t>
  </si>
  <si>
    <t>Lester</t>
  </si>
  <si>
    <t>Little Rock</t>
  </si>
  <si>
    <t>Rock Rapids</t>
  </si>
  <si>
    <t>Madison</t>
  </si>
  <si>
    <t>Earlham</t>
  </si>
  <si>
    <t>Truro</t>
  </si>
  <si>
    <t>Winterset</t>
  </si>
  <si>
    <t>Mahaska</t>
  </si>
  <si>
    <t>Eddyville</t>
  </si>
  <si>
    <t>Leighton</t>
  </si>
  <si>
    <t>New Sharon</t>
  </si>
  <si>
    <t>Oskaloosa</t>
  </si>
  <si>
    <t>Bussey</t>
  </si>
  <si>
    <t>Harvey</t>
  </si>
  <si>
    <t>Knoxville</t>
  </si>
  <si>
    <t>Pella</t>
  </si>
  <si>
    <t>Pleasantville</t>
  </si>
  <si>
    <t>Marshall</t>
  </si>
  <si>
    <t>Albion</t>
  </si>
  <si>
    <t>Gilman</t>
  </si>
  <si>
    <t>Laurel</t>
  </si>
  <si>
    <t>Marshalltown</t>
  </si>
  <si>
    <t>Melbourne</t>
  </si>
  <si>
    <t>State Center</t>
  </si>
  <si>
    <t>Mills</t>
  </si>
  <si>
    <t>Emerson</t>
  </si>
  <si>
    <t>Glenwood</t>
  </si>
  <si>
    <t>Hastings</t>
  </si>
  <si>
    <t>Malvern</t>
  </si>
  <si>
    <t>Pacific Junction</t>
  </si>
  <si>
    <t>Mitchell</t>
  </si>
  <si>
    <t>Orchard</t>
  </si>
  <si>
    <t>Osage</t>
  </si>
  <si>
    <t>St. Ansgar</t>
  </si>
  <si>
    <t>Stacyville</t>
  </si>
  <si>
    <t>Mapleton</t>
  </si>
  <si>
    <t>Onawa</t>
  </si>
  <si>
    <t>Ute</t>
  </si>
  <si>
    <t>Whiting</t>
  </si>
  <si>
    <t>Albia</t>
  </si>
  <si>
    <t>Lovilia</t>
  </si>
  <si>
    <t>Montgomery</t>
  </si>
  <si>
    <t>Red Oak</t>
  </si>
  <si>
    <t>Stanton</t>
  </si>
  <si>
    <t>Villisca</t>
  </si>
  <si>
    <t>Muscatine</t>
  </si>
  <si>
    <t>Nichols</t>
  </si>
  <si>
    <t>West Liberty</t>
  </si>
  <si>
    <t>Wilton</t>
  </si>
  <si>
    <t>O'Brien</t>
  </si>
  <si>
    <t>Calumet</t>
  </si>
  <si>
    <t>Paullina</t>
  </si>
  <si>
    <t>Primghar</t>
  </si>
  <si>
    <t>Sanborn</t>
  </si>
  <si>
    <t>Sheldon</t>
  </si>
  <si>
    <t>Sutherland</t>
  </si>
  <si>
    <t>Ashton</t>
  </si>
  <si>
    <t>Melvin</t>
  </si>
  <si>
    <t>Ocheyedan</t>
  </si>
  <si>
    <t>Sibley</t>
  </si>
  <si>
    <t>Page</t>
  </si>
  <si>
    <t>Clarinda</t>
  </si>
  <si>
    <t>Essex</t>
  </si>
  <si>
    <t>Palo Alto</t>
  </si>
  <si>
    <t>Cylinder</t>
  </si>
  <si>
    <t>Emmetsburg</t>
  </si>
  <si>
    <t>Graettinger</t>
  </si>
  <si>
    <t>Mallard</t>
  </si>
  <si>
    <t>Ruthven</t>
  </si>
  <si>
    <t>Akron</t>
  </si>
  <si>
    <t>Hinton</t>
  </si>
  <si>
    <t>Kingsley</t>
  </si>
  <si>
    <t>Lemars</t>
  </si>
  <si>
    <t>Merrill</t>
  </si>
  <si>
    <t>Remsen</t>
  </si>
  <si>
    <t>Sioux City</t>
  </si>
  <si>
    <t>Westfield</t>
  </si>
  <si>
    <t>Pocahontas</t>
  </si>
  <si>
    <t>Fonda</t>
  </si>
  <si>
    <t>Havelock</t>
  </si>
  <si>
    <t>Laurens</t>
  </si>
  <si>
    <t>Palmer</t>
  </si>
  <si>
    <t>Rolfe</t>
  </si>
  <si>
    <t>Polk</t>
  </si>
  <si>
    <t>Altoona</t>
  </si>
  <si>
    <t>Ankeny</t>
  </si>
  <si>
    <t>Bondurant</t>
  </si>
  <si>
    <t>Carlisle</t>
  </si>
  <si>
    <t>Elkhart</t>
  </si>
  <si>
    <t>Grimes</t>
  </si>
  <si>
    <t>Johnston</t>
  </si>
  <si>
    <t>Mitchellville</t>
  </si>
  <si>
    <t>Pleasant Hill</t>
  </si>
  <si>
    <t>Polk City</t>
  </si>
  <si>
    <t>Runnells</t>
  </si>
  <si>
    <t>Windsor Heights</t>
  </si>
  <si>
    <t>Pottawattamie</t>
  </si>
  <si>
    <t>Avoca</t>
  </si>
  <si>
    <t>Carson</t>
  </si>
  <si>
    <t>Carter Lake</t>
  </si>
  <si>
    <t>Council Bluffs</t>
  </si>
  <si>
    <t>Crescent</t>
  </si>
  <si>
    <t>Minden</t>
  </si>
  <si>
    <t>Neola</t>
  </si>
  <si>
    <t>Shelby</t>
  </si>
  <si>
    <t>Treynor</t>
  </si>
  <si>
    <t>Underwood</t>
  </si>
  <si>
    <t>Walnut</t>
  </si>
  <si>
    <t>Poweshiek</t>
  </si>
  <si>
    <t>Brooklyn</t>
  </si>
  <si>
    <t>Deep River</t>
  </si>
  <si>
    <t>Grinnell</t>
  </si>
  <si>
    <t>Malcom</t>
  </si>
  <si>
    <t>Montezuma</t>
  </si>
  <si>
    <t>Ringgold</t>
  </si>
  <si>
    <t>Diagonal</t>
  </si>
  <si>
    <t>Ellston</t>
  </si>
  <si>
    <t>Mount Ayr</t>
  </si>
  <si>
    <t>Sac</t>
  </si>
  <si>
    <t>Auburn</t>
  </si>
  <si>
    <t>Early</t>
  </si>
  <si>
    <t>Lake View</t>
  </si>
  <si>
    <t>Lytton</t>
  </si>
  <si>
    <t>Odebolt</t>
  </si>
  <si>
    <t>Sac City</t>
  </si>
  <si>
    <t>Schaller</t>
  </si>
  <si>
    <t>Wall Lake</t>
  </si>
  <si>
    <t>Scott</t>
  </si>
  <si>
    <t>Bettendorf</t>
  </si>
  <si>
    <t>Blue Grass</t>
  </si>
  <si>
    <t>Buffalo</t>
  </si>
  <si>
    <t>Davenport</t>
  </si>
  <si>
    <t>Donahue</t>
  </si>
  <si>
    <t>Eldridge</t>
  </si>
  <si>
    <t>Leclaire</t>
  </si>
  <si>
    <t>Long Grove</t>
  </si>
  <si>
    <t>Princeton</t>
  </si>
  <si>
    <t>Riverdale</t>
  </si>
  <si>
    <t>Walcott</t>
  </si>
  <si>
    <t>Defiance</t>
  </si>
  <si>
    <t>Earling</t>
  </si>
  <si>
    <t>Elk Horn</t>
  </si>
  <si>
    <t>Harlan</t>
  </si>
  <si>
    <t>Irwin</t>
  </si>
  <si>
    <t>Panama</t>
  </si>
  <si>
    <t>Portsmouth</t>
  </si>
  <si>
    <t>Sioux</t>
  </si>
  <si>
    <t>Alton</t>
  </si>
  <si>
    <t>Boyden</t>
  </si>
  <si>
    <t>Granville</t>
  </si>
  <si>
    <t>Hawarden</t>
  </si>
  <si>
    <t>Hospers</t>
  </si>
  <si>
    <t>Hull</t>
  </si>
  <si>
    <t>Ireton</t>
  </si>
  <si>
    <t>Maurice</t>
  </si>
  <si>
    <t>Orange City</t>
  </si>
  <si>
    <t>Rock Valley</t>
  </si>
  <si>
    <t>Sioux Center</t>
  </si>
  <si>
    <t>Story</t>
  </si>
  <si>
    <t>Ames</t>
  </si>
  <si>
    <t>Cambridge</t>
  </si>
  <si>
    <t>Collins</t>
  </si>
  <si>
    <t>Colo</t>
  </si>
  <si>
    <t>Gilbert</t>
  </si>
  <si>
    <t>Huxley</t>
  </si>
  <si>
    <t>Kelley</t>
  </si>
  <si>
    <t>Maxwell</t>
  </si>
  <si>
    <t>Nevada</t>
  </si>
  <si>
    <t>Roland</t>
  </si>
  <si>
    <t>Slater</t>
  </si>
  <si>
    <t>Story City</t>
  </si>
  <si>
    <t>Zearing</t>
  </si>
  <si>
    <t>Tama</t>
  </si>
  <si>
    <t>Chelsea</t>
  </si>
  <si>
    <t>Dysart</t>
  </si>
  <si>
    <t>Elberon</t>
  </si>
  <si>
    <t>Garwin</t>
  </si>
  <si>
    <t>Gladbrook</t>
  </si>
  <si>
    <t>Montour</t>
  </si>
  <si>
    <t>Toledo</t>
  </si>
  <si>
    <t>Traer</t>
  </si>
  <si>
    <t>Taylor</t>
  </si>
  <si>
    <t>Bedford</t>
  </si>
  <si>
    <t>Clearfield</t>
  </si>
  <si>
    <t>Lenox</t>
  </si>
  <si>
    <t>New Market</t>
  </si>
  <si>
    <t>Afton</t>
  </si>
  <si>
    <t>Creston</t>
  </si>
  <si>
    <t>Van Buren</t>
  </si>
  <si>
    <t>Birmingham</t>
  </si>
  <si>
    <t>Bonaparte</t>
  </si>
  <si>
    <t>Cantril</t>
  </si>
  <si>
    <t>Farmington</t>
  </si>
  <si>
    <t>Keosauqua</t>
  </si>
  <si>
    <t>Milton</t>
  </si>
  <si>
    <t>Stockport</t>
  </si>
  <si>
    <t>Agency</t>
  </si>
  <si>
    <t>Blakesburg</t>
  </si>
  <si>
    <t>Eldon</t>
  </si>
  <si>
    <t>Ottumwa</t>
  </si>
  <si>
    <t>Warren</t>
  </si>
  <si>
    <t>Cumming</t>
  </si>
  <si>
    <t>Hartford</t>
  </si>
  <si>
    <t>Indianola</t>
  </si>
  <si>
    <t>Lacona</t>
  </si>
  <si>
    <t>Martensdale</t>
  </si>
  <si>
    <t>Milo</t>
  </si>
  <si>
    <t>New Virginia</t>
  </si>
  <si>
    <t>Norwalk</t>
  </si>
  <si>
    <t>Washington</t>
  </si>
  <si>
    <t>Ainsworth</t>
  </si>
  <si>
    <t>Brighton</t>
  </si>
  <si>
    <t>Crawfordsville</t>
  </si>
  <si>
    <t>Kalona</t>
  </si>
  <si>
    <t>Riverside</t>
  </si>
  <si>
    <t>Wellman</t>
  </si>
  <si>
    <t>Wayne</t>
  </si>
  <si>
    <t>Allerton</t>
  </si>
  <si>
    <t>Corydon</t>
  </si>
  <si>
    <t>Humeston</t>
  </si>
  <si>
    <t>Lineville</t>
  </si>
  <si>
    <t>Promise City</t>
  </si>
  <si>
    <t>Seymour</t>
  </si>
  <si>
    <t>Webster</t>
  </si>
  <si>
    <t>Badger</t>
  </si>
  <si>
    <t>Callender</t>
  </si>
  <si>
    <t>Clare</t>
  </si>
  <si>
    <t>Dayton</t>
  </si>
  <si>
    <t>Duncombe</t>
  </si>
  <si>
    <t>Fort Dodge</t>
  </si>
  <si>
    <t>Gowrie</t>
  </si>
  <si>
    <t>Harcourt</t>
  </si>
  <si>
    <t>Lehigh</t>
  </si>
  <si>
    <t>Otho</t>
  </si>
  <si>
    <t>Winnebago</t>
  </si>
  <si>
    <t>Buffalo Center</t>
  </si>
  <si>
    <t>Lake Mills</t>
  </si>
  <si>
    <t>Thompson</t>
  </si>
  <si>
    <t>Winneshiek</t>
  </si>
  <si>
    <t>Calmar</t>
  </si>
  <si>
    <t>Decorah</t>
  </si>
  <si>
    <t>Fort Atkinson</t>
  </si>
  <si>
    <t>Ossian</t>
  </si>
  <si>
    <t>Ridgeway</t>
  </si>
  <si>
    <t>Spillville</t>
  </si>
  <si>
    <t>Woodbury</t>
  </si>
  <si>
    <t>Anthon</t>
  </si>
  <si>
    <t>Danbury</t>
  </si>
  <si>
    <t>Hornick</t>
  </si>
  <si>
    <t>Lawton</t>
  </si>
  <si>
    <t>Moville</t>
  </si>
  <si>
    <t>Salix</t>
  </si>
  <si>
    <t>Sergeant Bluff</t>
  </si>
  <si>
    <t>Sloan</t>
  </si>
  <si>
    <t>Worth</t>
  </si>
  <si>
    <t>Fertile</t>
  </si>
  <si>
    <t>Grafton</t>
  </si>
  <si>
    <t>Kensett</t>
  </si>
  <si>
    <t>Manly</t>
  </si>
  <si>
    <t>Northwood</t>
  </si>
  <si>
    <t>Wright</t>
  </si>
  <si>
    <t>Belmond</t>
  </si>
  <si>
    <t>Clarion</t>
  </si>
  <si>
    <t>Eagle Grove</t>
  </si>
  <si>
    <t>Goldfield</t>
  </si>
  <si>
    <t>Woolstock</t>
  </si>
  <si>
    <t>Table 4. Iowa Retail Sales and Tax</t>
  </si>
  <si>
    <t>by County and Business Group</t>
  </si>
  <si>
    <t>S</t>
  </si>
  <si>
    <t>Eating And Drinking</t>
  </si>
  <si>
    <t>Service</t>
  </si>
  <si>
    <t>Utilities And Transportation</t>
  </si>
  <si>
    <t>An "S", representing "Suppressed", is used for any business group that does not have at least 11 returns filed.</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</si>
  <si>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</si>
  <si>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</si>
  <si>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</si>
  <si>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2022 North American Industry Classification System (NAICS). </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</si>
  <si>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</si>
  <si>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</si>
  <si>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This report covers retail sales and use tax data for taxable sales based on tax returns filed with the Department for the quarter ending March 31, 2025 which is the third quarter in fiscal year 2025.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</si>
  <si>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March 2025 quarter compared to the March 2024 quarter.</t>
    </r>
  </si>
  <si>
    <r>
      <t>Use Tax Statistics:</t>
    </r>
    <r>
      <rPr>
        <sz val="12"/>
        <rFont val="Arial"/>
        <family val="2"/>
      </rPr>
      <t xml:space="preserve"> Table 2 compares return counts, taxable sales, and tax data reported by the 12 business groups for the March 2025 quarter compared to the March 2024 quarter for Retailer's Use Tax permits. In addition, aggregate Motor Vehicle Use  and Consumer Use tax data for the March 2025 quarter are also compared to the March 2024 quarter.  The Consumer Use tax data does not include voluntary use tax data.</t>
    </r>
  </si>
  <si>
    <t>Keystone</t>
  </si>
  <si>
    <t>Everly</t>
  </si>
  <si>
    <t>Low Moor</t>
  </si>
  <si>
    <t>Grand River</t>
  </si>
  <si>
    <t>Greeley</t>
  </si>
  <si>
    <t>Terril</t>
  </si>
  <si>
    <t>Westgate</t>
  </si>
  <si>
    <t>Rippey</t>
  </si>
  <si>
    <t>Kanawha</t>
  </si>
  <si>
    <t>Arthur</t>
  </si>
  <si>
    <t>Zwingle</t>
  </si>
  <si>
    <t>Barnes City</t>
  </si>
  <si>
    <t>Atalissa</t>
  </si>
  <si>
    <t>Braddyville</t>
  </si>
  <si>
    <t>Smithland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</si>
</sst>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8" x14ac:knownFonts="1">
    <font>
      <sz val="12"/>
      <name val="Arial"/>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b/>
      <sz val="10"/>
      <color theme="1"/>
      <name val="Arial"/>
      <family val="2"/>
    </font>
    <font>
      <sz val="10"/>
      <color theme="1"/>
      <name val="Arial"/>
      <family val="2"/>
    </font>
    <font>
      <b/>
      <sz val="10"/>
      <name val="Arial"/>
      <family val="2"/>
    </font>
    <font>
      <sz val="18"/>
      <name val="Arial"/>
      <family val="2"/>
    </font>
    <font>
      <b/>
      <sz val="12"/>
      <name val="Arial"/>
      <family val="2"/>
    </font>
    <font>
      <sz val="12"/>
      <color indexed="10"/>
      <name val="Arial"/>
      <family val="2"/>
    </font>
  </fonts>
  <fills count="3">
    <fill>
      <patternFill patternType="none"/>
    </fill>
    <fill>
      <patternFill patternType="gray125"/>
    </fill>
    <fill>
      <patternFill patternType="solid">
        <fgColor indexed="9"/>
      </patternFill>
    </fill>
  </fills>
  <borders count="2">
    <border>
      <left/>
      <right/>
      <top/>
      <bottom/>
      <diagonal/>
    </border>
    <border>
      <left/>
      <right/>
      <top/>
      <bottom style="thin">
        <color indexed="64"/>
      </bottom>
      <diagonal/>
    </border>
  </borders>
  <cellStyleXfs count="10">
    <xf numFmtId="0" fontId="0" fillId="2" borderId="0"/>
    <xf numFmtId="0" fontId="10" fillId="0" borderId="0"/>
    <xf numFmtId="0" fontId="4" fillId="2" borderId="0"/>
    <xf numFmtId="0" fontId="4" fillId="2" borderId="0"/>
    <xf numFmtId="0" fontId="4" fillId="2" borderId="0"/>
    <xf numFmtId="0" fontId="2" fillId="0" borderId="0"/>
    <xf numFmtId="0" fontId="9" fillId="0" borderId="0"/>
    <xf numFmtId="0" fontId="1" fillId="0" borderId="0"/>
    <xf numFmtId="0" fontId="2" fillId="0" borderId="0"/>
    <xf numFmtId="0" fontId="13" fillId="0" borderId="0"/>
  </cellStyleXfs>
  <cellXfs count="85">
    <xf numFmtId="0" fontId="0" fillId="2" borderId="0" xfId="0" applyNumberFormat="1"/>
    <xf numFmtId="0" fontId="7" fillId="0" borderId="0" xfId="5" applyFont="1" applyFill="1"/>
    <xf numFmtId="0" fontId="7" fillId="0" borderId="0" xfId="5" applyFont="1" applyAlignment="1">
      <alignment horizontal="left"/>
    </xf>
    <xf numFmtId="0" fontId="5" fillId="0" borderId="0" xfId="4" applyNumberFormat="1" applyFont="1" applyFill="1"/>
    <xf numFmtId="0" fontId="7" fillId="0" borderId="0" xfId="4" applyNumberFormat="1" applyFont="1" applyFill="1" applyAlignment="1">
      <alignment horizontal="center"/>
    </xf>
    <xf numFmtId="0" fontId="7" fillId="0" borderId="0" xfId="4" applyNumberFormat="1" applyFont="1" applyFill="1"/>
    <xf numFmtId="5" fontId="7" fillId="0" borderId="0" xfId="4" applyNumberFormat="1" applyFont="1" applyFill="1"/>
    <xf numFmtId="0" fontId="6" fillId="0" borderId="0" xfId="4" applyNumberFormat="1" applyFont="1" applyFill="1"/>
    <xf numFmtId="0" fontId="7" fillId="0" borderId="0" xfId="4" applyNumberFormat="1" applyFont="1" applyFill="1" applyAlignment="1">
      <alignment vertical="top" wrapText="1"/>
    </xf>
    <xf numFmtId="0" fontId="7" fillId="0" borderId="0" xfId="4" applyNumberFormat="1" applyFont="1" applyFill="1" applyAlignment="1">
      <alignment wrapText="1"/>
    </xf>
    <xf numFmtId="0" fontId="5" fillId="0" borderId="0" xfId="4" applyNumberFormat="1" applyFont="1" applyFill="1" applyAlignment="1">
      <alignment horizontal="right"/>
    </xf>
    <xf numFmtId="0" fontId="5" fillId="0" borderId="0" xfId="4" applyNumberFormat="1" applyFont="1" applyFill="1" applyAlignment="1">
      <alignment horizontal="right" wrapText="1"/>
    </xf>
    <xf numFmtId="164" fontId="5" fillId="0" borderId="0" xfId="4" applyNumberFormat="1" applyFont="1" applyFill="1" applyAlignment="1">
      <alignment horizontal="right"/>
    </xf>
    <xf numFmtId="3" fontId="7" fillId="0" borderId="0" xfId="4" applyNumberFormat="1" applyFont="1" applyFill="1"/>
    <xf numFmtId="10" fontId="7" fillId="0" borderId="0" xfId="4" applyNumberFormat="1" applyFont="1" applyFill="1" applyAlignment="1">
      <alignment horizontal="right"/>
    </xf>
    <xf numFmtId="5" fontId="7" fillId="0" borderId="0" xfId="4" applyNumberFormat="1" applyFont="1" applyFill="1" applyAlignment="1">
      <alignment horizontal="right"/>
    </xf>
    <xf numFmtId="37" fontId="7" fillId="0" borderId="0" xfId="4" applyNumberFormat="1" applyFont="1" applyFill="1" applyAlignment="1">
      <alignment horizontal="right"/>
    </xf>
    <xf numFmtId="0" fontId="6" fillId="0" borderId="0" xfId="4" applyNumberFormat="1" applyFont="1" applyFill="1" applyAlignment="1">
      <alignment horizontal="left" wrapText="1"/>
    </xf>
    <xf numFmtId="0" fontId="8" fillId="0" borderId="0" xfId="4" applyNumberFormat="1" applyFont="1" applyFill="1"/>
    <xf numFmtId="0" fontId="8" fillId="0" borderId="0" xfId="4" applyNumberFormat="1" applyFont="1" applyFill="1" applyAlignment="1">
      <alignment horizontal="right"/>
    </xf>
    <xf numFmtId="0" fontId="7" fillId="0" borderId="0" xfId="4" applyFont="1" applyFill="1"/>
    <xf numFmtId="37" fontId="8" fillId="0" borderId="0" xfId="4" applyNumberFormat="1" applyFont="1" applyFill="1"/>
    <xf numFmtId="10" fontId="8" fillId="0" borderId="0" xfId="4" applyNumberFormat="1" applyFont="1" applyFill="1"/>
    <xf numFmtId="5" fontId="8" fillId="0" borderId="0" xfId="4" applyNumberFormat="1" applyFont="1" applyFill="1" applyAlignment="1">
      <alignment horizontal="right"/>
    </xf>
    <xf numFmtId="10" fontId="8" fillId="0" borderId="0" xfId="4" applyNumberFormat="1" applyFont="1" applyFill="1" applyAlignment="1">
      <alignment horizontal="right"/>
    </xf>
    <xf numFmtId="5" fontId="8" fillId="0" borderId="0" xfId="4" applyNumberFormat="1" applyFont="1" applyFill="1"/>
    <xf numFmtId="0" fontId="5" fillId="0" borderId="0" xfId="4" applyFont="1" applyFill="1" applyAlignment="1">
      <alignment horizontal="center"/>
    </xf>
    <xf numFmtId="0" fontId="11" fillId="0" borderId="0" xfId="1" applyFont="1"/>
    <xf numFmtId="0" fontId="7" fillId="0" borderId="0" xfId="2" applyNumberFormat="1" applyFont="1" applyFill="1"/>
    <xf numFmtId="0" fontId="10" fillId="0" borderId="0" xfId="1" applyFont="1"/>
    <xf numFmtId="0" fontId="7" fillId="0" borderId="0" xfId="6" applyFont="1" applyAlignment="1">
      <alignment horizontal="left"/>
    </xf>
    <xf numFmtId="0" fontId="8" fillId="0" borderId="0" xfId="2" applyNumberFormat="1" applyFont="1" applyFill="1"/>
    <xf numFmtId="0" fontId="5" fillId="0" borderId="0" xfId="2" applyNumberFormat="1" applyFont="1" applyFill="1"/>
    <xf numFmtId="0" fontId="6" fillId="0" borderId="0" xfId="2" applyNumberFormat="1" applyFont="1" applyFill="1"/>
    <xf numFmtId="0" fontId="7" fillId="0" borderId="0" xfId="4" applyNumberFormat="1" applyFont="1" applyFill="1" applyAlignment="1"/>
    <xf numFmtId="0" fontId="6" fillId="0" borderId="0" xfId="4" applyNumberFormat="1" applyFont="1" applyFill="1" applyAlignment="1"/>
    <xf numFmtId="10" fontId="8" fillId="0" borderId="1" xfId="4" applyNumberFormat="1" applyFont="1" applyFill="1" applyBorder="1"/>
    <xf numFmtId="7" fontId="10" fillId="0" borderId="0" xfId="1" applyNumberFormat="1" applyFont="1"/>
    <xf numFmtId="3" fontId="7" fillId="0" borderId="1" xfId="4" applyNumberFormat="1" applyFont="1" applyFill="1" applyBorder="1"/>
    <xf numFmtId="10" fontId="7" fillId="0" borderId="1" xfId="4" applyNumberFormat="1" applyFont="1" applyFill="1" applyBorder="1" applyAlignment="1">
      <alignment horizontal="right"/>
    </xf>
    <xf numFmtId="0" fontId="10" fillId="0" borderId="0" xfId="1" applyFont="1" applyFill="1"/>
    <xf numFmtId="7" fontId="10" fillId="0" borderId="0" xfId="1" applyNumberFormat="1" applyFont="1" applyFill="1"/>
    <xf numFmtId="0" fontId="11" fillId="0" borderId="0" xfId="1" applyFont="1" applyFill="1"/>
    <xf numFmtId="0" fontId="6" fillId="0" borderId="0" xfId="4" applyNumberFormat="1" applyFont="1" applyFill="1" applyAlignment="1">
      <alignment horizontal="right" wrapText="1"/>
    </xf>
    <xf numFmtId="165" fontId="7" fillId="0" borderId="0" xfId="4" applyNumberFormat="1" applyFont="1" applyFill="1" applyAlignment="1">
      <alignment horizontal="right"/>
    </xf>
    <xf numFmtId="165" fontId="7" fillId="0" borderId="1" xfId="4" applyNumberFormat="1" applyFont="1" applyFill="1" applyBorder="1" applyAlignment="1">
      <alignment horizontal="right"/>
    </xf>
    <xf numFmtId="3" fontId="7" fillId="0" borderId="0" xfId="4" applyNumberFormat="1" applyFont="1" applyFill="1" applyBorder="1"/>
    <xf numFmtId="165" fontId="7" fillId="0" borderId="0" xfId="4" applyNumberFormat="1" applyFont="1" applyFill="1" applyBorder="1" applyAlignment="1">
      <alignment horizontal="right"/>
    </xf>
    <xf numFmtId="3" fontId="7" fillId="0" borderId="0" xfId="4" applyNumberFormat="1" applyFont="1" applyFill="1" applyBorder="1" applyAlignment="1">
      <alignment horizontal="right"/>
    </xf>
    <xf numFmtId="0" fontId="7" fillId="0" borderId="0" xfId="8" applyFont="1" applyAlignment="1">
      <alignment horizontal="left"/>
    </xf>
    <xf numFmtId="0" fontId="13" fillId="0" borderId="0" xfId="7" applyFont="1"/>
    <xf numFmtId="0" fontId="14" fillId="0" borderId="0" xfId="7" applyFont="1" applyAlignment="1">
      <alignment horizontal="center"/>
    </xf>
    <xf numFmtId="0" fontId="12" fillId="0" borderId="0" xfId="7" applyFont="1"/>
    <xf numFmtId="3" fontId="14" fillId="0" borderId="0" xfId="1" applyNumberFormat="1" applyFont="1" applyBorder="1" applyAlignment="1">
      <alignment horizontal="left" wrapText="1"/>
    </xf>
    <xf numFmtId="165" fontId="14" fillId="0" borderId="0" xfId="1" applyNumberFormat="1" applyFont="1" applyAlignment="1">
      <alignment horizontal="left" wrapText="1"/>
    </xf>
    <xf numFmtId="165" fontId="14" fillId="0" borderId="0" xfId="1" applyNumberFormat="1" applyFont="1" applyBorder="1" applyAlignment="1">
      <alignment horizontal="left" wrapText="1"/>
    </xf>
    <xf numFmtId="3" fontId="13" fillId="0" borderId="0" xfId="7" applyNumberFormat="1" applyFont="1"/>
    <xf numFmtId="165" fontId="13" fillId="0" borderId="0" xfId="1" applyNumberFormat="1" applyFont="1" applyBorder="1"/>
    <xf numFmtId="10" fontId="13" fillId="0" borderId="0" xfId="7" applyNumberFormat="1" applyFont="1" applyBorder="1"/>
    <xf numFmtId="0" fontId="13" fillId="0" borderId="0" xfId="7" applyFont="1" applyBorder="1"/>
    <xf numFmtId="0" fontId="12" fillId="0" borderId="0" xfId="7" applyFont="1" applyAlignment="1">
      <alignment wrapText="1"/>
    </xf>
    <xf numFmtId="0" fontId="12" fillId="0" borderId="0" xfId="7" applyFont="1" applyAlignment="1">
      <alignment horizontal="right" wrapText="1"/>
    </xf>
    <xf numFmtId="10" fontId="12" fillId="0" borderId="0" xfId="7" applyNumberFormat="1" applyFont="1" applyAlignment="1">
      <alignment horizontal="right" wrapText="1"/>
    </xf>
    <xf numFmtId="3" fontId="13" fillId="0" borderId="0" xfId="9" applyNumberFormat="1" applyFont="1" applyAlignment="1">
      <alignment horizontal="right"/>
    </xf>
    <xf numFmtId="165" fontId="13" fillId="0" borderId="0" xfId="9" applyNumberFormat="1" applyFont="1" applyAlignment="1">
      <alignment horizontal="right"/>
    </xf>
    <xf numFmtId="10" fontId="13" fillId="0" borderId="0" xfId="9" applyNumberFormat="1" applyFont="1" applyAlignment="1">
      <alignment horizontal="right"/>
    </xf>
    <xf numFmtId="3" fontId="13" fillId="0" borderId="0" xfId="9" applyNumberFormat="1" applyFont="1"/>
    <xf numFmtId="165" fontId="13" fillId="0" borderId="0" xfId="9" applyNumberFormat="1" applyFont="1"/>
    <xf numFmtId="10" fontId="13" fillId="0" borderId="0" xfId="9" applyNumberFormat="1" applyFont="1"/>
    <xf numFmtId="10" fontId="13" fillId="0" borderId="0" xfId="7" applyNumberFormat="1" applyFont="1"/>
    <xf numFmtId="0" fontId="2" fillId="0" borderId="0" xfId="7" applyFont="1"/>
    <xf numFmtId="0" fontId="14" fillId="0" borderId="0" xfId="7" quotePrefix="1" applyFont="1" applyAlignment="1">
      <alignment horizontal="center"/>
    </xf>
    <xf numFmtId="0" fontId="15" fillId="2" borderId="0" xfId="2" applyNumberFormat="1" applyFont="1" applyAlignment="1">
      <alignment horizontal="center" vertical="center"/>
    </xf>
    <xf numFmtId="0" fontId="4" fillId="2" borderId="0" xfId="2" applyNumberFormat="1"/>
    <xf numFmtId="164" fontId="15" fillId="2" borderId="0" xfId="2" applyNumberFormat="1" applyFont="1" applyAlignment="1">
      <alignment horizontal="center" vertical="center"/>
    </xf>
    <xf numFmtId="0" fontId="4" fillId="2" borderId="0" xfId="2" applyNumberFormat="1" applyFont="1" applyAlignment="1">
      <alignment horizontal="justify" vertical="center"/>
    </xf>
    <xf numFmtId="0" fontId="16" fillId="2" borderId="0" xfId="2" applyNumberFormat="1" applyFont="1" applyAlignment="1">
      <alignment horizontal="justify" vertical="center"/>
    </xf>
    <xf numFmtId="0" fontId="5" fillId="0" borderId="0" xfId="3" applyNumberFormat="1" applyFont="1" applyFill="1" applyAlignment="1">
      <alignment horizontal="center"/>
    </xf>
    <xf numFmtId="0" fontId="5" fillId="0" borderId="0" xfId="4" applyFont="1" applyFill="1" applyAlignment="1">
      <alignment horizontal="center"/>
    </xf>
    <xf numFmtId="0" fontId="6" fillId="0" borderId="0" xfId="4" applyNumberFormat="1" applyFont="1" applyFill="1" applyAlignment="1">
      <alignment horizontal="center"/>
    </xf>
    <xf numFmtId="0" fontId="12" fillId="0" borderId="0" xfId="7" applyFont="1" applyFill="1" applyAlignment="1">
      <alignment horizontal="center"/>
    </xf>
    <xf numFmtId="0" fontId="14" fillId="0" borderId="0" xfId="7" applyFont="1" applyAlignment="1">
      <alignment horizontal="center"/>
    </xf>
    <xf numFmtId="0" fontId="2" fillId="0" borderId="0" xfId="3" applyNumberFormat="1" applyFont="1" applyFill="1" applyAlignment="1">
      <alignment horizontal="left" wrapText="1"/>
    </xf>
    <xf numFmtId="0" fontId="14" fillId="0" borderId="0" xfId="2" applyFont="1" applyFill="1" applyAlignment="1">
      <alignment horizontal="center"/>
    </xf>
    <xf numFmtId="0" fontId="14" fillId="0" borderId="0" xfId="7" quotePrefix="1" applyFont="1" applyAlignment="1">
      <alignment horizontal="center"/>
    </xf>
  </cellXfs>
  <cellStyles count="10">
    <cellStyle name="Normal" xfId="0" builtinId="0"/>
    <cellStyle name="Normal 2" xfId="1" xr:uid="{00000000-0005-0000-0000-000001000000}"/>
    <cellStyle name="Normal 2 2" xfId="2" xr:uid="{00000000-0005-0000-0000-000002000000}"/>
    <cellStyle name="Normal 3" xfId="7" xr:uid="{BCFA9669-98BA-49EC-A024-FAE1C88FC556}"/>
    <cellStyle name="Normal 4" xfId="9" xr:uid="{A53BF392-9D6D-4C5A-9083-ED4D6600FB94}"/>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 name="Normal_2-Output County and City December 2011 2 2" xfId="8" xr:uid="{AB79194C-490A-42A9-B19D-7F56CD5CFF7D}"/>
  </cellStyles>
  <dxfs count="2">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ECDFA-D9D3-4EAC-B013-301985581CD8}">
  <dimension ref="A1:A10"/>
  <sheetViews>
    <sheetView tabSelected="1" workbookViewId="0">
      <selection activeCell="A13" sqref="A13"/>
    </sheetView>
  </sheetViews>
  <sheetFormatPr defaultRowHeight="15" x14ac:dyDescent="0.2"/>
  <cols>
    <col min="1" max="1" width="75.33203125" style="73" customWidth="1"/>
    <col min="2" max="16384" width="8.88671875" style="73"/>
  </cols>
  <sheetData>
    <row r="1" spans="1:1" ht="23.25" x14ac:dyDescent="0.2">
      <c r="A1" s="72" t="s">
        <v>762</v>
      </c>
    </row>
    <row r="2" spans="1:1" ht="23.25" x14ac:dyDescent="0.2">
      <c r="A2" s="74">
        <v>45717</v>
      </c>
    </row>
    <row r="3" spans="1:1" ht="108.75" customHeight="1" x14ac:dyDescent="0.2">
      <c r="A3" s="75" t="s">
        <v>768</v>
      </c>
    </row>
    <row r="4" spans="1:1" ht="126" customHeight="1" x14ac:dyDescent="0.2">
      <c r="A4" s="75" t="s">
        <v>763</v>
      </c>
    </row>
    <row r="5" spans="1:1" ht="113.25" customHeight="1" x14ac:dyDescent="0.2">
      <c r="A5" s="75" t="s">
        <v>764</v>
      </c>
    </row>
    <row r="6" spans="1:1" ht="30.75" x14ac:dyDescent="0.2">
      <c r="A6" s="76" t="s">
        <v>765</v>
      </c>
    </row>
    <row r="7" spans="1:1" ht="49.5" customHeight="1" x14ac:dyDescent="0.2">
      <c r="A7" s="76" t="s">
        <v>769</v>
      </c>
    </row>
    <row r="8" spans="1:1" ht="75.75" x14ac:dyDescent="0.2">
      <c r="A8" s="76" t="s">
        <v>770</v>
      </c>
    </row>
    <row r="9" spans="1:1" ht="69" customHeight="1" x14ac:dyDescent="0.2">
      <c r="A9" s="76" t="s">
        <v>766</v>
      </c>
    </row>
    <row r="10" spans="1:1" ht="80.25" customHeight="1" x14ac:dyDescent="0.2">
      <c r="A10" s="76" t="s">
        <v>767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E23" sqref="E23"/>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11" s="3" customFormat="1" ht="15" x14ac:dyDescent="0.25">
      <c r="A1" s="77" t="s">
        <v>28</v>
      </c>
      <c r="B1" s="77"/>
      <c r="C1" s="77"/>
      <c r="D1" s="77"/>
      <c r="E1" s="77"/>
      <c r="F1" s="77"/>
      <c r="G1" s="77"/>
      <c r="H1" s="77"/>
      <c r="I1" s="77"/>
    </row>
    <row r="2" spans="1:11" s="3" customFormat="1" ht="15" x14ac:dyDescent="0.25">
      <c r="A2" s="77" t="s">
        <v>18</v>
      </c>
      <c r="B2" s="77"/>
      <c r="C2" s="77"/>
      <c r="D2" s="77"/>
      <c r="E2" s="77"/>
      <c r="F2" s="77"/>
      <c r="G2" s="77"/>
      <c r="H2" s="77"/>
      <c r="I2" s="77"/>
    </row>
    <row r="3" spans="1:11" s="3" customFormat="1" ht="15" x14ac:dyDescent="0.25">
      <c r="A3" s="77" t="str">
        <f>"Quarter Ending "&amp;CONCATENATE(TEXT(EDATE($C$8,0),"mmmmmmmmmmmmmm")," ",TEXT(YEAR(EDATE($C$8,0)),0))</f>
        <v>Quarter Ending March 2025</v>
      </c>
      <c r="B3" s="77"/>
      <c r="C3" s="77"/>
      <c r="D3" s="77"/>
      <c r="E3" s="77"/>
      <c r="F3" s="77"/>
      <c r="G3" s="77"/>
      <c r="H3" s="77"/>
      <c r="I3" s="77"/>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45352</v>
      </c>
      <c r="C8" s="12">
        <f>B8+366</f>
        <v>45718</v>
      </c>
      <c r="D8" s="10" t="s">
        <v>17</v>
      </c>
      <c r="E8" s="12">
        <f>B8</f>
        <v>45352</v>
      </c>
      <c r="F8" s="12">
        <f>C8</f>
        <v>45718</v>
      </c>
      <c r="G8" s="12">
        <f>E8</f>
        <v>45352</v>
      </c>
      <c r="H8" s="12">
        <f>F8</f>
        <v>45718</v>
      </c>
      <c r="I8" s="10" t="s">
        <v>29</v>
      </c>
    </row>
    <row r="9" spans="1:11" ht="15" x14ac:dyDescent="0.25">
      <c r="B9" s="4"/>
      <c r="D9" s="4"/>
      <c r="E9" s="4"/>
      <c r="F9" s="4"/>
      <c r="K9" s="3"/>
    </row>
    <row r="10" spans="1:11" ht="14.25" customHeight="1" x14ac:dyDescent="0.25">
      <c r="A10" s="5" t="s">
        <v>5</v>
      </c>
      <c r="B10" s="13">
        <v>4456</v>
      </c>
      <c r="C10" s="13">
        <v>4239</v>
      </c>
      <c r="D10" s="14">
        <f t="shared" ref="D10:D21" si="0">(C10/B10)-1</f>
        <v>-4.8698384201077194E-2</v>
      </c>
      <c r="E10" s="44">
        <v>230962339</v>
      </c>
      <c r="F10" s="44">
        <v>225228093</v>
      </c>
      <c r="G10" s="44">
        <v>13857740</v>
      </c>
      <c r="H10" s="44">
        <v>13513686</v>
      </c>
      <c r="I10" s="14">
        <f t="shared" ref="I10:I21" si="1">(H10/G10)-1</f>
        <v>-2.4827569286189566E-2</v>
      </c>
      <c r="K10" s="3"/>
    </row>
    <row r="11" spans="1:11" ht="14.25" customHeight="1" x14ac:dyDescent="0.25">
      <c r="A11" s="5" t="s">
        <v>1</v>
      </c>
      <c r="B11" s="13">
        <v>3436</v>
      </c>
      <c r="C11" s="13">
        <v>3315</v>
      </c>
      <c r="D11" s="14">
        <f t="shared" si="0"/>
        <v>-3.5215366705471429E-2</v>
      </c>
      <c r="E11" s="44">
        <v>862607664</v>
      </c>
      <c r="F11" s="44">
        <v>837393707</v>
      </c>
      <c r="G11" s="44">
        <v>51756460</v>
      </c>
      <c r="H11" s="44">
        <v>50243623</v>
      </c>
      <c r="I11" s="14">
        <f t="shared" si="1"/>
        <v>-2.9229916420095203E-2</v>
      </c>
      <c r="K11" s="3"/>
    </row>
    <row r="12" spans="1:11" ht="14.25" customHeight="1" x14ac:dyDescent="0.25">
      <c r="A12" s="5" t="s">
        <v>7</v>
      </c>
      <c r="B12" s="13">
        <v>23901</v>
      </c>
      <c r="C12" s="13">
        <v>23989</v>
      </c>
      <c r="D12" s="14">
        <f t="shared" si="0"/>
        <v>3.6818543157191019E-3</v>
      </c>
      <c r="E12" s="44">
        <v>1309815740</v>
      </c>
      <c r="F12" s="44">
        <v>1296023873</v>
      </c>
      <c r="G12" s="44">
        <v>78580426</v>
      </c>
      <c r="H12" s="44">
        <v>77753149</v>
      </c>
      <c r="I12" s="14">
        <f t="shared" si="1"/>
        <v>-1.0527774435837189E-2</v>
      </c>
      <c r="K12" s="3"/>
    </row>
    <row r="13" spans="1:11" ht="14.25" customHeight="1" x14ac:dyDescent="0.25">
      <c r="A13" s="5" t="s">
        <v>3</v>
      </c>
      <c r="B13" s="13">
        <v>7500</v>
      </c>
      <c r="C13" s="13">
        <v>7475</v>
      </c>
      <c r="D13" s="14">
        <f t="shared" si="0"/>
        <v>-3.3333333333332993E-3</v>
      </c>
      <c r="E13" s="44">
        <v>915064270</v>
      </c>
      <c r="F13" s="44">
        <v>910145109</v>
      </c>
      <c r="G13" s="44">
        <v>54903755</v>
      </c>
      <c r="H13" s="44">
        <v>54608622</v>
      </c>
      <c r="I13" s="14">
        <f t="shared" si="1"/>
        <v>-5.3754611137253328E-3</v>
      </c>
      <c r="K13" s="3"/>
    </row>
    <row r="14" spans="1:11" ht="14.25" customHeight="1" x14ac:dyDescent="0.25">
      <c r="A14" s="5" t="s">
        <v>2</v>
      </c>
      <c r="B14" s="13">
        <v>5568</v>
      </c>
      <c r="C14" s="13">
        <v>5800</v>
      </c>
      <c r="D14" s="14">
        <f t="shared" si="0"/>
        <v>4.1666666666666741E-2</v>
      </c>
      <c r="E14" s="44">
        <v>1157452093</v>
      </c>
      <c r="F14" s="44">
        <v>1119170842</v>
      </c>
      <c r="G14" s="44">
        <v>69446644</v>
      </c>
      <c r="H14" s="44">
        <v>67149620</v>
      </c>
      <c r="I14" s="14">
        <f t="shared" si="1"/>
        <v>-3.3076097960903605E-2</v>
      </c>
      <c r="K14" s="3"/>
    </row>
    <row r="15" spans="1:11" ht="14.25" customHeight="1" x14ac:dyDescent="0.25">
      <c r="A15" s="5" t="s">
        <v>6</v>
      </c>
      <c r="B15" s="13">
        <v>3363</v>
      </c>
      <c r="C15" s="13">
        <v>3158</v>
      </c>
      <c r="D15" s="14">
        <f t="shared" si="0"/>
        <v>-6.0957478441867385E-2</v>
      </c>
      <c r="E15" s="44">
        <v>340665825</v>
      </c>
      <c r="F15" s="44">
        <v>328970681</v>
      </c>
      <c r="G15" s="44">
        <v>20439950</v>
      </c>
      <c r="H15" s="44">
        <v>19738241</v>
      </c>
      <c r="I15" s="14">
        <f t="shared" si="1"/>
        <v>-3.43302698881357E-2</v>
      </c>
      <c r="K15" s="3"/>
    </row>
    <row r="16" spans="1:11" ht="14.25" customHeight="1" x14ac:dyDescent="0.25">
      <c r="A16" s="5" t="s">
        <v>10</v>
      </c>
      <c r="B16" s="13">
        <v>34584</v>
      </c>
      <c r="C16" s="13">
        <v>32997</v>
      </c>
      <c r="D16" s="14">
        <f t="shared" si="0"/>
        <v>-4.5888272033310251E-2</v>
      </c>
      <c r="E16" s="44">
        <v>1052381863</v>
      </c>
      <c r="F16" s="44">
        <v>1000930231</v>
      </c>
      <c r="G16" s="44">
        <v>63142359</v>
      </c>
      <c r="H16" s="44">
        <v>60055191</v>
      </c>
      <c r="I16" s="14">
        <f t="shared" si="1"/>
        <v>-4.8892186622295775E-2</v>
      </c>
      <c r="K16" s="3"/>
    </row>
    <row r="17" spans="1:11" ht="14.25" customHeight="1" x14ac:dyDescent="0.25">
      <c r="A17" s="5" t="s">
        <v>4</v>
      </c>
      <c r="B17" s="13">
        <v>6073</v>
      </c>
      <c r="C17" s="13">
        <v>6025</v>
      </c>
      <c r="D17" s="14">
        <f t="shared" si="0"/>
        <v>-7.9038366540424843E-3</v>
      </c>
      <c r="E17" s="44">
        <v>603357053</v>
      </c>
      <c r="F17" s="44">
        <v>588522186</v>
      </c>
      <c r="G17" s="44">
        <v>36201423</v>
      </c>
      <c r="H17" s="44">
        <v>35311331</v>
      </c>
      <c r="I17" s="14">
        <f t="shared" si="1"/>
        <v>-2.4587210287286165E-2</v>
      </c>
      <c r="K17" s="3"/>
    </row>
    <row r="18" spans="1:11" ht="14.25" customHeight="1" x14ac:dyDescent="0.25">
      <c r="A18" s="5" t="s">
        <v>9</v>
      </c>
      <c r="B18" s="13">
        <v>64473</v>
      </c>
      <c r="C18" s="13">
        <v>64724</v>
      </c>
      <c r="D18" s="14">
        <f t="shared" si="0"/>
        <v>3.8931025390473994E-3</v>
      </c>
      <c r="E18" s="44">
        <v>1654113593</v>
      </c>
      <c r="F18" s="44">
        <v>1650245070</v>
      </c>
      <c r="G18" s="44">
        <v>97363848</v>
      </c>
      <c r="H18" s="44">
        <v>97291968</v>
      </c>
      <c r="I18" s="14">
        <f t="shared" si="1"/>
        <v>-7.3826170058521878E-4</v>
      </c>
      <c r="K18" s="3"/>
    </row>
    <row r="19" spans="1:11" ht="14.25" customHeight="1" x14ac:dyDescent="0.25">
      <c r="A19" s="5" t="s">
        <v>8</v>
      </c>
      <c r="B19" s="13">
        <v>20010</v>
      </c>
      <c r="C19" s="13">
        <v>20091</v>
      </c>
      <c r="D19" s="14">
        <f t="shared" si="0"/>
        <v>4.0479760119940256E-3</v>
      </c>
      <c r="E19" s="44">
        <v>858371785</v>
      </c>
      <c r="F19" s="44">
        <v>856696085</v>
      </c>
      <c r="G19" s="44">
        <v>51495309</v>
      </c>
      <c r="H19" s="44">
        <v>51394777</v>
      </c>
      <c r="I19" s="14">
        <f t="shared" si="1"/>
        <v>-1.9522554957384086E-3</v>
      </c>
      <c r="K19" s="3"/>
    </row>
    <row r="20" spans="1:11" ht="14.25" customHeight="1" x14ac:dyDescent="0.25">
      <c r="A20" s="5" t="s">
        <v>24</v>
      </c>
      <c r="B20" s="13">
        <v>9024</v>
      </c>
      <c r="C20" s="13">
        <v>9082</v>
      </c>
      <c r="D20" s="14">
        <f t="shared" si="0"/>
        <v>6.4273049645389158E-3</v>
      </c>
      <c r="E20" s="44">
        <v>869691123</v>
      </c>
      <c r="F20" s="44">
        <v>1067016695</v>
      </c>
      <c r="G20" s="44">
        <v>52140210</v>
      </c>
      <c r="H20" s="44">
        <v>63976130</v>
      </c>
      <c r="I20" s="14">
        <f t="shared" si="1"/>
        <v>0.22700177080222739</v>
      </c>
      <c r="K20" s="3"/>
    </row>
    <row r="21" spans="1:11" ht="14.25" customHeight="1" x14ac:dyDescent="0.25">
      <c r="A21" s="5" t="s">
        <v>25</v>
      </c>
      <c r="B21" s="38">
        <v>10917</v>
      </c>
      <c r="C21" s="38">
        <v>10896</v>
      </c>
      <c r="D21" s="39">
        <f t="shared" si="0"/>
        <v>-1.9236053860950397E-3</v>
      </c>
      <c r="E21" s="45">
        <v>1194554593</v>
      </c>
      <c r="F21" s="45">
        <v>1133593284</v>
      </c>
      <c r="G21" s="45">
        <v>71673276</v>
      </c>
      <c r="H21" s="45">
        <v>68015597</v>
      </c>
      <c r="I21" s="39">
        <f t="shared" si="1"/>
        <v>-5.1032674995907801E-2</v>
      </c>
      <c r="K21" s="3"/>
    </row>
    <row r="22" spans="1:11" ht="14.25" customHeight="1" x14ac:dyDescent="0.25">
      <c r="D22" s="14"/>
      <c r="G22" s="15"/>
      <c r="H22" s="15"/>
      <c r="I22" s="14"/>
      <c r="K22" s="3"/>
    </row>
    <row r="23" spans="1:11" ht="14.25" customHeight="1" x14ac:dyDescent="0.25">
      <c r="A23" s="1" t="s">
        <v>21</v>
      </c>
      <c r="B23" s="13">
        <f>SUM(B10:B21)</f>
        <v>193305</v>
      </c>
      <c r="C23" s="13">
        <f>SUM(C10:C21)</f>
        <v>191791</v>
      </c>
      <c r="D23" s="14">
        <f>(C23/B23)-1</f>
        <v>-7.8321823025788717E-3</v>
      </c>
      <c r="E23" s="44">
        <f>SUM(E10:E22)</f>
        <v>11049037941</v>
      </c>
      <c r="F23" s="44">
        <f>SUM(F10:F22)</f>
        <v>11013935856</v>
      </c>
      <c r="G23" s="44">
        <f>SUM(G10:G21)</f>
        <v>661001400</v>
      </c>
      <c r="H23" s="44">
        <f>SUM(H10:H21)</f>
        <v>659051935</v>
      </c>
      <c r="I23" s="14">
        <f>(H23/G23)-1</f>
        <v>-2.9492600166959315E-3</v>
      </c>
      <c r="K23" s="3"/>
    </row>
    <row r="24" spans="1:11" ht="14.25" customHeight="1" x14ac:dyDescent="0.25">
      <c r="B24" s="16"/>
      <c r="C24" s="16"/>
      <c r="D24" s="14"/>
      <c r="E24" s="11"/>
      <c r="F24" s="14"/>
      <c r="G24" s="15"/>
      <c r="H24" s="15"/>
      <c r="I24" s="14"/>
      <c r="K24" s="3"/>
    </row>
    <row r="25" spans="1:11" ht="15" x14ac:dyDescent="0.25">
      <c r="A25" s="49" t="s">
        <v>26</v>
      </c>
      <c r="H25" s="14"/>
      <c r="K25" s="3"/>
    </row>
    <row r="26" spans="1:11" ht="15" x14ac:dyDescent="0.25">
      <c r="A26" s="2" t="s">
        <v>37</v>
      </c>
      <c r="H26" s="6"/>
      <c r="K26" s="3"/>
    </row>
    <row r="27" spans="1:11" ht="15" x14ac:dyDescent="0.25">
      <c r="H27" s="6"/>
      <c r="K27" s="3"/>
    </row>
    <row r="29" spans="1:11" x14ac:dyDescent="0.2">
      <c r="H29" s="6"/>
    </row>
  </sheetData>
  <mergeCells count="3">
    <mergeCell ref="A1:I1"/>
    <mergeCell ref="A2:I2"/>
    <mergeCell ref="A3:I3"/>
  </mergeCells>
  <phoneticPr fontId="3"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A25" sqref="A25:A26"/>
    </sheetView>
  </sheetViews>
  <sheetFormatPr defaultColWidth="11.44140625" defaultRowHeight="14.25" x14ac:dyDescent="0.2"/>
  <cols>
    <col min="1" max="1" width="19.77734375" style="5" customWidth="1"/>
    <col min="2" max="3" width="9.6640625" style="5" bestFit="1" customWidth="1"/>
    <col min="4" max="4" width="9.109375" style="5" bestFit="1" customWidth="1"/>
    <col min="5" max="6" width="12.88671875" style="5" bestFit="1" customWidth="1"/>
    <col min="7" max="8" width="10.5546875" style="5" bestFit="1" customWidth="1"/>
    <col min="9" max="9" width="7" style="5" bestFit="1" customWidth="1"/>
    <col min="10" max="16384" width="11.44140625" style="5"/>
  </cols>
  <sheetData>
    <row r="1" spans="1:9" s="3" customFormat="1" ht="15" x14ac:dyDescent="0.25">
      <c r="A1" s="77" t="s">
        <v>30</v>
      </c>
      <c r="B1" s="77"/>
      <c r="C1" s="77"/>
      <c r="D1" s="77"/>
      <c r="E1" s="77"/>
      <c r="F1" s="77"/>
      <c r="G1" s="77"/>
      <c r="H1" s="77"/>
      <c r="I1" s="77"/>
    </row>
    <row r="2" spans="1:9" s="3" customFormat="1" ht="15" x14ac:dyDescent="0.25">
      <c r="A2" s="77" t="s">
        <v>18</v>
      </c>
      <c r="B2" s="77"/>
      <c r="C2" s="77"/>
      <c r="D2" s="77"/>
      <c r="E2" s="77"/>
      <c r="F2" s="77"/>
      <c r="G2" s="77"/>
      <c r="H2" s="77"/>
      <c r="I2" s="77"/>
    </row>
    <row r="3" spans="1:9" s="3" customFormat="1" ht="15" x14ac:dyDescent="0.25">
      <c r="A3" s="77" t="str">
        <f>'Table 1. Retail Sales Tax'!A3:I3</f>
        <v>Quarter Ending March 2025</v>
      </c>
      <c r="B3" s="77"/>
      <c r="C3" s="77"/>
      <c r="D3" s="77"/>
      <c r="E3" s="77"/>
      <c r="F3" s="77"/>
      <c r="G3" s="77"/>
      <c r="H3" s="77"/>
      <c r="I3" s="77"/>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45352</v>
      </c>
      <c r="C8" s="12">
        <f>'Table 1. Retail Sales Tax'!C8</f>
        <v>45718</v>
      </c>
      <c r="D8" s="10" t="s">
        <v>17</v>
      </c>
      <c r="E8" s="12">
        <f>'Table 1. Retail Sales Tax'!E8</f>
        <v>45352</v>
      </c>
      <c r="F8" s="12">
        <f>'Table 1. Retail Sales Tax'!F8</f>
        <v>45718</v>
      </c>
      <c r="G8" s="12">
        <f>'Table 1. Retail Sales Tax'!G8</f>
        <v>45352</v>
      </c>
      <c r="H8" s="12">
        <f>'Table 1. Retail Sales Tax'!H8</f>
        <v>45718</v>
      </c>
      <c r="I8" s="10" t="s">
        <v>29</v>
      </c>
    </row>
    <row r="9" spans="1:9" x14ac:dyDescent="0.2">
      <c r="B9" s="4"/>
      <c r="D9" s="4"/>
      <c r="E9" s="4"/>
      <c r="F9" s="4"/>
    </row>
    <row r="10" spans="1:9" x14ac:dyDescent="0.2">
      <c r="A10" s="5" t="s">
        <v>5</v>
      </c>
      <c r="B10" s="13">
        <f>'Table 1. Retail Sales Tax'!B10+'Table 2. Retail Use Tax'!B10</f>
        <v>4562</v>
      </c>
      <c r="C10" s="13">
        <f>'Table 1. Retail Sales Tax'!C10+'Table 2. Retail Use Tax'!C10</f>
        <v>4326</v>
      </c>
      <c r="D10" s="14">
        <f t="shared" ref="D10:D21" si="0">(C10/B10)-1</f>
        <v>-5.173169662428756E-2</v>
      </c>
      <c r="E10" s="47">
        <f>'Table 1. Retail Sales Tax'!E10+'Table 2. Retail Use Tax'!E10</f>
        <v>239254752</v>
      </c>
      <c r="F10" s="47">
        <f>'Table 1. Retail Sales Tax'!F10+'Table 2. Retail Use Tax'!F10</f>
        <v>233171949</v>
      </c>
      <c r="G10" s="47">
        <f>'Table 1. Retail Sales Tax'!G10+'Table 2. Retail Use Tax'!G10</f>
        <v>14355285</v>
      </c>
      <c r="H10" s="47">
        <f>'Table 1. Retail Sales Tax'!H10+'Table 2. Retail Use Tax'!H10</f>
        <v>13990317</v>
      </c>
      <c r="I10" s="14">
        <f t="shared" ref="I10:I21" si="1">(H10/G10)-1</f>
        <v>-2.542394665100689E-2</v>
      </c>
    </row>
    <row r="11" spans="1:9" x14ac:dyDescent="0.2">
      <c r="A11" s="5" t="s">
        <v>1</v>
      </c>
      <c r="B11" s="13">
        <f>'Table 1. Retail Sales Tax'!B11+'Table 2. Retail Use Tax'!B11</f>
        <v>3618</v>
      </c>
      <c r="C11" s="13">
        <f>'Table 1. Retail Sales Tax'!C11+'Table 2. Retail Use Tax'!C11</f>
        <v>3496</v>
      </c>
      <c r="D11" s="14">
        <f t="shared" si="0"/>
        <v>-3.3720287451630693E-2</v>
      </c>
      <c r="E11" s="47">
        <f>'Table 1. Retail Sales Tax'!E11+'Table 2. Retail Use Tax'!E11</f>
        <v>870487621</v>
      </c>
      <c r="F11" s="47">
        <f>'Table 1. Retail Sales Tax'!F11+'Table 2. Retail Use Tax'!F11</f>
        <v>844832145</v>
      </c>
      <c r="G11" s="47">
        <f>'Table 1. Retail Sales Tax'!G11+'Table 2. Retail Use Tax'!G11</f>
        <v>52229257</v>
      </c>
      <c r="H11" s="47">
        <f>'Table 1. Retail Sales Tax'!H11+'Table 2. Retail Use Tax'!H11</f>
        <v>50689929</v>
      </c>
      <c r="I11" s="14">
        <f t="shared" si="1"/>
        <v>-2.9472523417287011E-2</v>
      </c>
    </row>
    <row r="12" spans="1:9" x14ac:dyDescent="0.2">
      <c r="A12" s="5" t="s">
        <v>7</v>
      </c>
      <c r="B12" s="13">
        <f>'Table 1. Retail Sales Tax'!B12+'Table 2. Retail Use Tax'!B12</f>
        <v>23954</v>
      </c>
      <c r="C12" s="13">
        <f>'Table 1. Retail Sales Tax'!C12+'Table 2. Retail Use Tax'!C12</f>
        <v>24034</v>
      </c>
      <c r="D12" s="14">
        <f t="shared" si="0"/>
        <v>3.3397344911079152E-3</v>
      </c>
      <c r="E12" s="47">
        <f>'Table 1. Retail Sales Tax'!E12+'Table 2. Retail Use Tax'!E12</f>
        <v>1311005549</v>
      </c>
      <c r="F12" s="47">
        <f>'Table 1. Retail Sales Tax'!F12+'Table 2. Retail Use Tax'!F12</f>
        <v>1297491328</v>
      </c>
      <c r="G12" s="47">
        <f>'Table 1. Retail Sales Tax'!G12+'Table 2. Retail Use Tax'!G12</f>
        <v>78651815</v>
      </c>
      <c r="H12" s="47">
        <f>'Table 1. Retail Sales Tax'!H12+'Table 2. Retail Use Tax'!H12</f>
        <v>77841196</v>
      </c>
      <c r="I12" s="14">
        <f t="shared" si="1"/>
        <v>-1.0306424587913199E-2</v>
      </c>
    </row>
    <row r="13" spans="1:9" x14ac:dyDescent="0.2">
      <c r="A13" s="5" t="s">
        <v>3</v>
      </c>
      <c r="B13" s="13">
        <f>'Table 1. Retail Sales Tax'!B13+'Table 2. Retail Use Tax'!B13</f>
        <v>7533</v>
      </c>
      <c r="C13" s="13">
        <f>'Table 1. Retail Sales Tax'!C13+'Table 2. Retail Use Tax'!C13</f>
        <v>7502</v>
      </c>
      <c r="D13" s="14">
        <f t="shared" si="0"/>
        <v>-4.1152263374485409E-3</v>
      </c>
      <c r="E13" s="47">
        <f>'Table 1. Retail Sales Tax'!E13+'Table 2. Retail Use Tax'!E13</f>
        <v>915736929</v>
      </c>
      <c r="F13" s="47">
        <f>'Table 1. Retail Sales Tax'!F13+'Table 2. Retail Use Tax'!F13</f>
        <v>910737925</v>
      </c>
      <c r="G13" s="47">
        <f>'Table 1. Retail Sales Tax'!G13+'Table 2. Retail Use Tax'!G13</f>
        <v>54944115</v>
      </c>
      <c r="H13" s="47">
        <f>'Table 1. Retail Sales Tax'!H13+'Table 2. Retail Use Tax'!H13</f>
        <v>54644191</v>
      </c>
      <c r="I13" s="14">
        <f t="shared" si="1"/>
        <v>-5.4587101821550466E-3</v>
      </c>
    </row>
    <row r="14" spans="1:9" x14ac:dyDescent="0.2">
      <c r="A14" s="5" t="s">
        <v>2</v>
      </c>
      <c r="B14" s="13">
        <f>'Table 1. Retail Sales Tax'!B14+'Table 2. Retail Use Tax'!B14</f>
        <v>5899</v>
      </c>
      <c r="C14" s="13">
        <f>'Table 1. Retail Sales Tax'!C14+'Table 2. Retail Use Tax'!C14</f>
        <v>6128</v>
      </c>
      <c r="D14" s="14">
        <f t="shared" si="0"/>
        <v>3.8820139006611187E-2</v>
      </c>
      <c r="E14" s="47">
        <f>'Table 1. Retail Sales Tax'!E14+'Table 2. Retail Use Tax'!E14</f>
        <v>1247786385</v>
      </c>
      <c r="F14" s="47">
        <f>'Table 1. Retail Sales Tax'!F14+'Table 2. Retail Use Tax'!F14</f>
        <v>1216647210</v>
      </c>
      <c r="G14" s="47">
        <f>'Table 1. Retail Sales Tax'!G14+'Table 2. Retail Use Tax'!G14</f>
        <v>74866702</v>
      </c>
      <c r="H14" s="47">
        <f>'Table 1. Retail Sales Tax'!H14+'Table 2. Retail Use Tax'!H14</f>
        <v>72998202</v>
      </c>
      <c r="I14" s="14">
        <f t="shared" si="1"/>
        <v>-2.4957690803583121E-2</v>
      </c>
    </row>
    <row r="15" spans="1:9" x14ac:dyDescent="0.2">
      <c r="A15" s="5" t="s">
        <v>6</v>
      </c>
      <c r="B15" s="13">
        <f>'Table 1. Retail Sales Tax'!B15+'Table 2. Retail Use Tax'!B15</f>
        <v>3566</v>
      </c>
      <c r="C15" s="13">
        <f>'Table 1. Retail Sales Tax'!C15+'Table 2. Retail Use Tax'!C15</f>
        <v>3357</v>
      </c>
      <c r="D15" s="14">
        <f t="shared" si="0"/>
        <v>-5.8609085810431893E-2</v>
      </c>
      <c r="E15" s="47">
        <f>'Table 1. Retail Sales Tax'!E15+'Table 2. Retail Use Tax'!E15</f>
        <v>364797253</v>
      </c>
      <c r="F15" s="47">
        <f>'Table 1. Retail Sales Tax'!F15+'Table 2. Retail Use Tax'!F15</f>
        <v>352461230</v>
      </c>
      <c r="G15" s="47">
        <f>'Table 1. Retail Sales Tax'!G15+'Table 2. Retail Use Tax'!G15</f>
        <v>21887836</v>
      </c>
      <c r="H15" s="47">
        <f>'Table 1. Retail Sales Tax'!H15+'Table 2. Retail Use Tax'!H15</f>
        <v>21147674</v>
      </c>
      <c r="I15" s="14">
        <f t="shared" si="1"/>
        <v>-3.3816134221765881E-2</v>
      </c>
    </row>
    <row r="16" spans="1:9" x14ac:dyDescent="0.2">
      <c r="A16" s="5" t="s">
        <v>10</v>
      </c>
      <c r="B16" s="13">
        <f>'Table 1. Retail Sales Tax'!B16+'Table 2. Retail Use Tax'!B16</f>
        <v>50263</v>
      </c>
      <c r="C16" s="13">
        <f>'Table 1. Retail Sales Tax'!C16+'Table 2. Retail Use Tax'!C16</f>
        <v>48565</v>
      </c>
      <c r="D16" s="14">
        <f t="shared" si="0"/>
        <v>-3.3782305075303887E-2</v>
      </c>
      <c r="E16" s="47">
        <f>'Table 1. Retail Sales Tax'!E16+'Table 2. Retail Use Tax'!E16</f>
        <v>2154395828</v>
      </c>
      <c r="F16" s="47">
        <f>'Table 1. Retail Sales Tax'!F16+'Table 2. Retail Use Tax'!F16</f>
        <v>2094321822</v>
      </c>
      <c r="G16" s="47">
        <f>'Table 1. Retail Sales Tax'!G16+'Table 2. Retail Use Tax'!G16</f>
        <v>129263198</v>
      </c>
      <c r="H16" s="47">
        <f>'Table 1. Retail Sales Tax'!H16+'Table 2. Retail Use Tax'!H16</f>
        <v>125658687</v>
      </c>
      <c r="I16" s="14">
        <f t="shared" si="1"/>
        <v>-2.7885052016119904E-2</v>
      </c>
    </row>
    <row r="17" spans="1:9" x14ac:dyDescent="0.2">
      <c r="A17" s="5" t="s">
        <v>4</v>
      </c>
      <c r="B17" s="13">
        <f>'Table 1. Retail Sales Tax'!B17+'Table 2. Retail Use Tax'!B17</f>
        <v>6432</v>
      </c>
      <c r="C17" s="13">
        <f>'Table 1. Retail Sales Tax'!C17+'Table 2. Retail Use Tax'!C17</f>
        <v>6359</v>
      </c>
      <c r="D17" s="14">
        <f t="shared" si="0"/>
        <v>-1.1349502487562169E-2</v>
      </c>
      <c r="E17" s="47">
        <f>'Table 1. Retail Sales Tax'!E17+'Table 2. Retail Use Tax'!E17</f>
        <v>1416276872</v>
      </c>
      <c r="F17" s="47">
        <f>'Table 1. Retail Sales Tax'!F17+'Table 2. Retail Use Tax'!F17</f>
        <v>1478982869</v>
      </c>
      <c r="G17" s="47">
        <f>'Table 1. Retail Sales Tax'!G17+'Table 2. Retail Use Tax'!G17</f>
        <v>84976612</v>
      </c>
      <c r="H17" s="47">
        <f>'Table 1. Retail Sales Tax'!H17+'Table 2. Retail Use Tax'!H17</f>
        <v>88738972</v>
      </c>
      <c r="I17" s="14">
        <f t="shared" si="1"/>
        <v>4.427524128639071E-2</v>
      </c>
    </row>
    <row r="18" spans="1:9" x14ac:dyDescent="0.2">
      <c r="A18" s="5" t="s">
        <v>9</v>
      </c>
      <c r="B18" s="13">
        <f>'Table 1. Retail Sales Tax'!B18+'Table 2. Retail Use Tax'!B18</f>
        <v>67608</v>
      </c>
      <c r="C18" s="13">
        <f>'Table 1. Retail Sales Tax'!C18+'Table 2. Retail Use Tax'!C18</f>
        <v>67862</v>
      </c>
      <c r="D18" s="14">
        <f t="shared" si="0"/>
        <v>3.7569518400188961E-3</v>
      </c>
      <c r="E18" s="47">
        <f>'Table 1. Retail Sales Tax'!E18+'Table 2. Retail Use Tax'!E18</f>
        <v>1926284824</v>
      </c>
      <c r="F18" s="47">
        <f>'Table 1. Retail Sales Tax'!F18+'Table 2. Retail Use Tax'!F18</f>
        <v>1933665152</v>
      </c>
      <c r="G18" s="47">
        <f>'Table 1. Retail Sales Tax'!G18+'Table 2. Retail Use Tax'!G18</f>
        <v>113694122</v>
      </c>
      <c r="H18" s="47">
        <f>'Table 1. Retail Sales Tax'!H18+'Table 2. Retail Use Tax'!H18</f>
        <v>114297173</v>
      </c>
      <c r="I18" s="14">
        <f t="shared" si="1"/>
        <v>5.3041528391415405E-3</v>
      </c>
    </row>
    <row r="19" spans="1:9" x14ac:dyDescent="0.2">
      <c r="A19" s="5" t="s">
        <v>8</v>
      </c>
      <c r="B19" s="13">
        <f>'Table 1. Retail Sales Tax'!B19+'Table 2. Retail Use Tax'!B19</f>
        <v>20737</v>
      </c>
      <c r="C19" s="13">
        <f>'Table 1. Retail Sales Tax'!C19+'Table 2. Retail Use Tax'!C19</f>
        <v>20781</v>
      </c>
      <c r="D19" s="14">
        <f t="shared" si="0"/>
        <v>2.1218112552443547E-3</v>
      </c>
      <c r="E19" s="47">
        <f>'Table 1. Retail Sales Tax'!E19+'Table 2. Retail Use Tax'!E19</f>
        <v>956128251</v>
      </c>
      <c r="F19" s="47">
        <f>'Table 1. Retail Sales Tax'!F19+'Table 2. Retail Use Tax'!F19</f>
        <v>946829557</v>
      </c>
      <c r="G19" s="47">
        <f>'Table 1. Retail Sales Tax'!G19+'Table 2. Retail Use Tax'!G19</f>
        <v>57360697</v>
      </c>
      <c r="H19" s="47">
        <f>'Table 1. Retail Sales Tax'!H19+'Table 2. Retail Use Tax'!H19</f>
        <v>56802785</v>
      </c>
      <c r="I19" s="14">
        <f t="shared" si="1"/>
        <v>-9.7263811142322965E-3</v>
      </c>
    </row>
    <row r="20" spans="1:9" x14ac:dyDescent="0.2">
      <c r="A20" s="5" t="s">
        <v>24</v>
      </c>
      <c r="B20" s="13">
        <f>'Table 1. Retail Sales Tax'!B20+'Table 2. Retail Use Tax'!B20</f>
        <v>9233</v>
      </c>
      <c r="C20" s="13">
        <f>'Table 1. Retail Sales Tax'!C20+'Table 2. Retail Use Tax'!C20</f>
        <v>9287</v>
      </c>
      <c r="D20" s="14">
        <f t="shared" si="0"/>
        <v>5.8485865915736124E-3</v>
      </c>
      <c r="E20" s="47">
        <f>'Table 1. Retail Sales Tax'!E20+'Table 2. Retail Use Tax'!E20</f>
        <v>970454169</v>
      </c>
      <c r="F20" s="47">
        <f>'Table 1. Retail Sales Tax'!F20+'Table 2. Retail Use Tax'!F20</f>
        <v>1162076864</v>
      </c>
      <c r="G20" s="47">
        <f>'Table 1. Retail Sales Tax'!G20+'Table 2. Retail Use Tax'!G20</f>
        <v>58185993</v>
      </c>
      <c r="H20" s="47">
        <f>'Table 1. Retail Sales Tax'!H20+'Table 2. Retail Use Tax'!H20</f>
        <v>69679740</v>
      </c>
      <c r="I20" s="14">
        <f t="shared" si="1"/>
        <v>0.19753460252882515</v>
      </c>
    </row>
    <row r="21" spans="1:9" x14ac:dyDescent="0.2">
      <c r="A21" s="5" t="s">
        <v>25</v>
      </c>
      <c r="B21" s="38">
        <f>'Table 1. Retail Sales Tax'!B21+'Table 2. Retail Use Tax'!B21</f>
        <v>12817</v>
      </c>
      <c r="C21" s="38">
        <f>'Table 1. Retail Sales Tax'!C21+'Table 2. Retail Use Tax'!C21</f>
        <v>12813</v>
      </c>
      <c r="D21" s="39">
        <f t="shared" si="0"/>
        <v>-3.1208551143013796E-4</v>
      </c>
      <c r="E21" s="45">
        <f>'Table 1. Retail Sales Tax'!E21+'Table 2. Retail Use Tax'!E21</f>
        <v>1405761621</v>
      </c>
      <c r="F21" s="45">
        <f>'Table 1. Retail Sales Tax'!F21+'Table 2. Retail Use Tax'!F21</f>
        <v>1327976616</v>
      </c>
      <c r="G21" s="45">
        <f>'Table 1. Retail Sales Tax'!G21+'Table 2. Retail Use Tax'!G21</f>
        <v>84345698</v>
      </c>
      <c r="H21" s="45">
        <f>'Table 1. Retail Sales Tax'!H21+'Table 2. Retail Use Tax'!H21</f>
        <v>79678597</v>
      </c>
      <c r="I21" s="39">
        <f t="shared" si="1"/>
        <v>-5.5333005839847349E-2</v>
      </c>
    </row>
    <row r="22" spans="1:9" x14ac:dyDescent="0.2">
      <c r="D22" s="14"/>
      <c r="G22" s="15"/>
      <c r="H22" s="15"/>
      <c r="I22" s="14"/>
    </row>
    <row r="23" spans="1:9" x14ac:dyDescent="0.2">
      <c r="A23" s="1" t="s">
        <v>21</v>
      </c>
      <c r="B23" s="13">
        <f>SUM(B10:B21)</f>
        <v>216222</v>
      </c>
      <c r="C23" s="13">
        <f>SUM(C10:C21)</f>
        <v>214510</v>
      </c>
      <c r="D23" s="14">
        <f>(C23/B23)-1</f>
        <v>-7.9177881991656651E-3</v>
      </c>
      <c r="E23" s="47">
        <f>SUM(E10:E22)</f>
        <v>13778370054</v>
      </c>
      <c r="F23" s="47">
        <f>SUM(F10:F22)</f>
        <v>13799194667</v>
      </c>
      <c r="G23" s="47">
        <f>SUM(G10:G21)</f>
        <v>824761330</v>
      </c>
      <c r="H23" s="47">
        <f>SUM(H10:H21)</f>
        <v>826167463</v>
      </c>
      <c r="I23" s="14">
        <f>(H23/G23)-1</f>
        <v>1.7048968578583512E-3</v>
      </c>
    </row>
    <row r="24" spans="1:9" ht="15" x14ac:dyDescent="0.25">
      <c r="B24" s="16"/>
      <c r="C24" s="16"/>
      <c r="D24" s="14"/>
      <c r="E24" s="11"/>
      <c r="F24" s="14"/>
      <c r="G24" s="15"/>
      <c r="H24" s="15"/>
      <c r="I24" s="14"/>
    </row>
    <row r="25" spans="1:9" x14ac:dyDescent="0.2">
      <c r="A25" s="49" t="s">
        <v>26</v>
      </c>
      <c r="F25" s="6"/>
      <c r="H25" s="14"/>
    </row>
    <row r="26" spans="1:9" x14ac:dyDescent="0.2">
      <c r="A26" s="2" t="s">
        <v>37</v>
      </c>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6"/>
  <sheetViews>
    <sheetView showOutlineSymbols="0" zoomScaleNormal="100" workbookViewId="0">
      <selection activeCell="A25" sqref="A25:A26"/>
    </sheetView>
  </sheetViews>
  <sheetFormatPr defaultColWidth="11.44140625" defaultRowHeight="15" x14ac:dyDescent="0.2"/>
  <cols>
    <col min="1" max="1" width="19.77734375" style="27" customWidth="1"/>
    <col min="2" max="3" width="9.6640625" style="27" bestFit="1" customWidth="1"/>
    <col min="4" max="4" width="9.109375" style="27" bestFit="1" customWidth="1"/>
    <col min="5" max="6" width="11.88671875" style="27" bestFit="1" customWidth="1"/>
    <col min="7" max="8" width="10.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8" t="s">
        <v>33</v>
      </c>
      <c r="B1" s="78"/>
      <c r="C1" s="78"/>
      <c r="D1" s="78"/>
      <c r="E1" s="78"/>
      <c r="F1" s="78"/>
      <c r="G1" s="78"/>
      <c r="H1" s="78"/>
      <c r="I1" s="78"/>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7" t="s">
        <v>18</v>
      </c>
      <c r="B2" s="77"/>
      <c r="C2" s="77"/>
      <c r="D2" s="77"/>
      <c r="E2" s="77"/>
      <c r="F2" s="77"/>
      <c r="G2" s="77"/>
      <c r="H2" s="77"/>
      <c r="I2" s="77"/>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8" t="str">
        <f>'Table 1A. Retail and Retail Use'!A3:I3</f>
        <v>Quarter Ending March 2025</v>
      </c>
      <c r="B3" s="78"/>
      <c r="C3" s="78"/>
      <c r="D3" s="78"/>
      <c r="E3" s="78"/>
      <c r="F3" s="78"/>
      <c r="G3" s="78"/>
      <c r="H3" s="78"/>
      <c r="I3" s="78"/>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45352</v>
      </c>
      <c r="C8" s="12">
        <f>'Table 1A. Retail and Retail Use'!C8</f>
        <v>45718</v>
      </c>
      <c r="D8" s="10" t="s">
        <v>17</v>
      </c>
      <c r="E8" s="12">
        <f>B8</f>
        <v>45352</v>
      </c>
      <c r="F8" s="12">
        <f>C8</f>
        <v>45718</v>
      </c>
      <c r="G8" s="12">
        <f>E8</f>
        <v>45352</v>
      </c>
      <c r="H8" s="12">
        <f>F8</f>
        <v>45718</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46">
        <v>106</v>
      </c>
      <c r="C10" s="46">
        <v>87</v>
      </c>
      <c r="D10" s="22">
        <f>C10/B10-1</f>
        <v>-0.17924528301886788</v>
      </c>
      <c r="E10" s="47">
        <v>8292413</v>
      </c>
      <c r="F10" s="47">
        <v>7943856</v>
      </c>
      <c r="G10" s="47">
        <v>497545</v>
      </c>
      <c r="H10" s="47">
        <v>476631</v>
      </c>
      <c r="I10" s="22">
        <f>H10/G10-1</f>
        <v>-4.2034388849249815E-2</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46">
        <v>182</v>
      </c>
      <c r="C11" s="46">
        <v>181</v>
      </c>
      <c r="D11" s="22">
        <f t="shared" ref="D11:D23" si="0">C11/B11-1</f>
        <v>-5.494505494505475E-3</v>
      </c>
      <c r="E11" s="47">
        <v>7879957</v>
      </c>
      <c r="F11" s="47">
        <v>7438438</v>
      </c>
      <c r="G11" s="47">
        <v>472797</v>
      </c>
      <c r="H11" s="47">
        <v>446306</v>
      </c>
      <c r="I11" s="22">
        <f t="shared" ref="I11:I23" si="1">H11/G11-1</f>
        <v>-5.6030389363722732E-2</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46">
        <v>53</v>
      </c>
      <c r="C12" s="46">
        <v>45</v>
      </c>
      <c r="D12" s="22">
        <f t="shared" si="0"/>
        <v>-0.15094339622641506</v>
      </c>
      <c r="E12" s="47">
        <v>1189809</v>
      </c>
      <c r="F12" s="47">
        <v>1467455</v>
      </c>
      <c r="G12" s="47">
        <v>71389</v>
      </c>
      <c r="H12" s="47">
        <v>88047</v>
      </c>
      <c r="I12" s="22">
        <f t="shared" si="1"/>
        <v>0.23334127106416958</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46">
        <v>33</v>
      </c>
      <c r="C13" s="46">
        <v>27</v>
      </c>
      <c r="D13" s="22">
        <f t="shared" si="0"/>
        <v>-0.18181818181818177</v>
      </c>
      <c r="E13" s="47">
        <v>672659</v>
      </c>
      <c r="F13" s="47">
        <v>592816</v>
      </c>
      <c r="G13" s="47">
        <v>40360</v>
      </c>
      <c r="H13" s="47">
        <v>35569</v>
      </c>
      <c r="I13" s="22">
        <f t="shared" si="1"/>
        <v>-0.11870664023785926</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46">
        <v>331</v>
      </c>
      <c r="C14" s="46">
        <v>328</v>
      </c>
      <c r="D14" s="22">
        <f t="shared" si="0"/>
        <v>-9.0634441087613649E-3</v>
      </c>
      <c r="E14" s="47">
        <v>90334292</v>
      </c>
      <c r="F14" s="47">
        <v>97476368</v>
      </c>
      <c r="G14" s="47">
        <v>5420058</v>
      </c>
      <c r="H14" s="47">
        <v>5848582</v>
      </c>
      <c r="I14" s="22">
        <f t="shared" si="1"/>
        <v>7.9062622577101616E-2</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46">
        <v>203</v>
      </c>
      <c r="C15" s="46">
        <v>199</v>
      </c>
      <c r="D15" s="22">
        <f t="shared" si="0"/>
        <v>-1.9704433497536922E-2</v>
      </c>
      <c r="E15" s="47">
        <v>24131428</v>
      </c>
      <c r="F15" s="47">
        <v>23490549</v>
      </c>
      <c r="G15" s="47">
        <v>1447886</v>
      </c>
      <c r="H15" s="47">
        <v>1409433</v>
      </c>
      <c r="I15" s="22">
        <f t="shared" si="1"/>
        <v>-2.6558030121155984E-2</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46">
        <v>15679</v>
      </c>
      <c r="C16" s="46">
        <v>15568</v>
      </c>
      <c r="D16" s="22">
        <f t="shared" si="0"/>
        <v>-7.0795331334906342E-3</v>
      </c>
      <c r="E16" s="47">
        <v>1102013965</v>
      </c>
      <c r="F16" s="47">
        <v>1093391591</v>
      </c>
      <c r="G16" s="47">
        <v>66120839</v>
      </c>
      <c r="H16" s="47">
        <v>65603496</v>
      </c>
      <c r="I16" s="22">
        <f t="shared" si="1"/>
        <v>-7.8242050134905705E-3</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46">
        <v>359</v>
      </c>
      <c r="C17" s="46">
        <v>334</v>
      </c>
      <c r="D17" s="22">
        <f t="shared" si="0"/>
        <v>-6.9637883008356494E-2</v>
      </c>
      <c r="E17" s="47">
        <v>812919819</v>
      </c>
      <c r="F17" s="47">
        <v>890460683</v>
      </c>
      <c r="G17" s="47">
        <v>48775189</v>
      </c>
      <c r="H17" s="47">
        <v>53427641</v>
      </c>
      <c r="I17" s="22">
        <f t="shared" si="1"/>
        <v>9.5385627311459498E-2</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46">
        <v>3135</v>
      </c>
      <c r="C18" s="46">
        <v>3138</v>
      </c>
      <c r="D18" s="22">
        <f t="shared" si="0"/>
        <v>9.5693779904304499E-4</v>
      </c>
      <c r="E18" s="47">
        <v>272171231</v>
      </c>
      <c r="F18" s="47">
        <v>283420082</v>
      </c>
      <c r="G18" s="47">
        <v>16330274</v>
      </c>
      <c r="H18" s="47">
        <v>17005205</v>
      </c>
      <c r="I18" s="22">
        <f t="shared" si="1"/>
        <v>4.1330047493385536E-2</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46">
        <v>727</v>
      </c>
      <c r="C19" s="46">
        <v>690</v>
      </c>
      <c r="D19" s="22">
        <f t="shared" si="0"/>
        <v>-5.0894085281980694E-2</v>
      </c>
      <c r="E19" s="47">
        <v>97756466</v>
      </c>
      <c r="F19" s="47">
        <v>90133472</v>
      </c>
      <c r="G19" s="47">
        <v>5865388</v>
      </c>
      <c r="H19" s="47">
        <v>5408008</v>
      </c>
      <c r="I19" s="22">
        <f t="shared" si="1"/>
        <v>-7.7979495985602276E-2</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46">
        <v>209</v>
      </c>
      <c r="C20" s="46">
        <v>205</v>
      </c>
      <c r="D20" s="22">
        <f t="shared" si="0"/>
        <v>-1.9138755980861233E-2</v>
      </c>
      <c r="E20" s="47">
        <v>100763046</v>
      </c>
      <c r="F20" s="47">
        <v>95060169</v>
      </c>
      <c r="G20" s="47">
        <v>6045783</v>
      </c>
      <c r="H20" s="47">
        <v>5703610</v>
      </c>
      <c r="I20" s="22">
        <f t="shared" si="1"/>
        <v>-5.6596970152584025E-2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1900</v>
      </c>
      <c r="C21" s="38">
        <v>1917</v>
      </c>
      <c r="D21" s="36">
        <f t="shared" si="0"/>
        <v>8.9473684210525928E-3</v>
      </c>
      <c r="E21" s="45">
        <v>211207028</v>
      </c>
      <c r="F21" s="45">
        <v>194383332</v>
      </c>
      <c r="G21" s="45">
        <v>12672422</v>
      </c>
      <c r="H21" s="45">
        <v>11663000</v>
      </c>
      <c r="I21" s="36">
        <f t="shared" si="1"/>
        <v>-7.9655017801648298E-2</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22917</v>
      </c>
      <c r="C23" s="21">
        <f>SUM(C10:C21)</f>
        <v>22719</v>
      </c>
      <c r="D23" s="22">
        <f t="shared" si="0"/>
        <v>-8.6398743291006275E-3</v>
      </c>
      <c r="E23" s="47">
        <f>SUM(E10:E21)</f>
        <v>2729332113</v>
      </c>
      <c r="F23" s="47">
        <f>SUM(F10:F21)</f>
        <v>2785258811</v>
      </c>
      <c r="G23" s="47">
        <f>SUM(G10:G21)</f>
        <v>163759930</v>
      </c>
      <c r="H23" s="47">
        <f>SUM(H10:H21)</f>
        <v>167115528</v>
      </c>
      <c r="I23" s="22">
        <f t="shared" si="1"/>
        <v>2.0490958929940906E-2</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row r="25" spans="1:254" x14ac:dyDescent="0.2">
      <c r="A25" s="49" t="s">
        <v>26</v>
      </c>
    </row>
    <row r="26" spans="1:254" x14ac:dyDescent="0.2">
      <c r="A26" s="2" t="s">
        <v>37</v>
      </c>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2"/>
  <sheetViews>
    <sheetView showOutlineSymbols="0" topLeftCell="A4" zoomScaleNormal="100" workbookViewId="0">
      <selection activeCell="A17" sqref="A17"/>
    </sheetView>
  </sheetViews>
  <sheetFormatPr defaultColWidth="11.44140625" defaultRowHeight="15" x14ac:dyDescent="0.2"/>
  <cols>
    <col min="1" max="1" width="18.6640625" style="27" customWidth="1"/>
    <col min="2" max="3" width="11.88671875"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9" t="s">
        <v>12</v>
      </c>
      <c r="B1" s="79"/>
      <c r="C1" s="79"/>
      <c r="D1" s="79"/>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9" t="str">
        <f>CONCATENATE(TEXT(EDATE($B$4,0),"mmmmmmmmmmmmmm")," ",TEXT(YEAR(EDATE($B$4,0)),0)," and ",TEXT(YEAR(EDATE($C$4,0)),0))</f>
        <v>March 2024 and 2025</v>
      </c>
      <c r="B2" s="79"/>
      <c r="C2" s="79"/>
      <c r="D2" s="79"/>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45352</v>
      </c>
      <c r="C4" s="12">
        <f>'Table 2. Retail Use Tax'!C8</f>
        <v>45718</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46">
        <f>'Table 2. Retail Use Tax'!B23</f>
        <v>22917</v>
      </c>
      <c r="C7" s="46">
        <f>'Table 2. Retail Use Tax'!C23</f>
        <v>22719</v>
      </c>
      <c r="D7" s="22">
        <f>+(C7/B7)-1</f>
        <v>-8.6398743291006275E-3</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47">
        <f>'Table 2. Retail Use Tax'!E23</f>
        <v>2729332113</v>
      </c>
      <c r="C8" s="47">
        <f>'Table 2. Retail Use Tax'!F23</f>
        <v>2785258811</v>
      </c>
      <c r="D8" s="22">
        <f>+(C8/B8)-1</f>
        <v>2.0490983026073328E-2</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47">
        <f>'Table 2. Retail Use Tax'!G23</f>
        <v>163759930</v>
      </c>
      <c r="C9" s="47">
        <f>'Table 2. Retail Use Tax'!H23</f>
        <v>167115528</v>
      </c>
      <c r="D9" s="22">
        <f>+(C9/B9)-1</f>
        <v>2.0490958929940906E-2</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48" t="s">
        <v>34</v>
      </c>
      <c r="C12" s="48" t="s">
        <v>34</v>
      </c>
      <c r="D12" s="24" t="str">
        <f>IF(C12="Unk","Unk",(C12/B12)-1)</f>
        <v>Unk</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47">
        <v>108846405.19</v>
      </c>
      <c r="C13" s="47">
        <v>112144215.59</v>
      </c>
      <c r="D13" s="22">
        <f>(C13/B13)-1</f>
        <v>3.029783477225001E-2</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46">
        <v>2146</v>
      </c>
      <c r="C16" s="46">
        <v>2355</v>
      </c>
      <c r="D16" s="22">
        <f>(C16/B16)-1</f>
        <v>9.7390493942218104E-2</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47">
        <v>175665314</v>
      </c>
      <c r="C17" s="47">
        <v>159903109</v>
      </c>
      <c r="D17" s="22">
        <f>(C17/B17)-1</f>
        <v>-8.9728613128485901E-2</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47">
        <v>10539919</v>
      </c>
      <c r="C18" s="47">
        <v>9594187</v>
      </c>
      <c r="D18" s="22">
        <f>(C18/B18)-1</f>
        <v>-8.9728583303154363E-2</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x14ac:dyDescent="0.2">
      <c r="A21" s="29" t="s">
        <v>36</v>
      </c>
    </row>
    <row r="22" spans="1:254" x14ac:dyDescent="0.2">
      <c r="A22" s="2" t="s">
        <v>35</v>
      </c>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161C1-B1D2-4F86-8678-AD0E6228E054}">
  <dimension ref="A1:F891"/>
  <sheetViews>
    <sheetView workbookViewId="0">
      <pane xSplit="2" ySplit="7" topLeftCell="C880" activePane="bottomRight" state="frozen"/>
      <selection pane="topRight" activeCell="C1" sqref="C1"/>
      <selection pane="bottomLeft" activeCell="A3" sqref="A3"/>
      <selection pane="bottomRight" activeCell="E885" sqref="E885"/>
    </sheetView>
  </sheetViews>
  <sheetFormatPr defaultRowHeight="12.75" x14ac:dyDescent="0.2"/>
  <cols>
    <col min="1" max="1" width="10" style="50" bestFit="1" customWidth="1"/>
    <col min="2" max="2" width="13.109375" style="50" bestFit="1" customWidth="1"/>
    <col min="3" max="3" width="9" style="50" customWidth="1"/>
    <col min="4" max="4" width="11.44140625" style="50" customWidth="1"/>
    <col min="5" max="5" width="9.44140625" style="50" bestFit="1" customWidth="1"/>
    <col min="6" max="6" width="8.88671875" style="59"/>
    <col min="7" max="16384" width="8.88671875" style="50"/>
  </cols>
  <sheetData>
    <row r="1" spans="1:6" x14ac:dyDescent="0.2">
      <c r="A1" s="80" t="s">
        <v>38</v>
      </c>
      <c r="B1" s="80"/>
      <c r="C1" s="80"/>
      <c r="D1" s="80"/>
      <c r="E1" s="80"/>
      <c r="F1" s="80"/>
    </row>
    <row r="2" spans="1:6" x14ac:dyDescent="0.2">
      <c r="A2" s="81" t="s">
        <v>39</v>
      </c>
      <c r="B2" s="81"/>
      <c r="C2" s="81"/>
      <c r="D2" s="81"/>
      <c r="E2" s="81"/>
      <c r="F2" s="81"/>
    </row>
    <row r="3" spans="1:6" x14ac:dyDescent="0.2">
      <c r="A3" s="81" t="str">
        <f>'Table 2. Retail Use Tax'!A3:I3</f>
        <v>Quarter Ending March 2025</v>
      </c>
      <c r="B3" s="81"/>
      <c r="C3" s="81"/>
      <c r="D3" s="81"/>
      <c r="E3" s="81"/>
      <c r="F3" s="81"/>
    </row>
    <row r="4" spans="1:6" x14ac:dyDescent="0.2">
      <c r="A4" s="80"/>
      <c r="B4" s="80"/>
      <c r="C4" s="80"/>
      <c r="D4" s="80"/>
      <c r="E4" s="80"/>
      <c r="F4" s="80"/>
    </row>
    <row r="5" spans="1:6" ht="63.75" customHeight="1" x14ac:dyDescent="0.2">
      <c r="A5" s="82" t="s">
        <v>40</v>
      </c>
      <c r="B5" s="82"/>
      <c r="C5" s="82"/>
      <c r="D5" s="82"/>
      <c r="E5" s="82"/>
      <c r="F5" s="82"/>
    </row>
    <row r="7" spans="1:6" ht="25.5" x14ac:dyDescent="0.2">
      <c r="A7" s="52" t="s">
        <v>41</v>
      </c>
      <c r="B7" s="52" t="s">
        <v>42</v>
      </c>
      <c r="C7" s="53" t="s">
        <v>13</v>
      </c>
      <c r="D7" s="54" t="s">
        <v>27</v>
      </c>
      <c r="E7" s="54" t="s">
        <v>11</v>
      </c>
      <c r="F7" s="55" t="s">
        <v>43</v>
      </c>
    </row>
    <row r="8" spans="1:6" x14ac:dyDescent="0.2">
      <c r="A8" s="50" t="s">
        <v>44</v>
      </c>
      <c r="B8" s="50" t="s">
        <v>44</v>
      </c>
      <c r="C8" s="56">
        <v>192</v>
      </c>
      <c r="D8" s="57">
        <v>9233802.3300000001</v>
      </c>
      <c r="E8" s="57">
        <v>550278.05000000005</v>
      </c>
      <c r="F8" s="58">
        <v>8.3514713415524177E-4</v>
      </c>
    </row>
    <row r="9" spans="1:6" x14ac:dyDescent="0.2">
      <c r="A9" s="50" t="s">
        <v>44</v>
      </c>
      <c r="B9" s="50" t="s">
        <v>45</v>
      </c>
      <c r="C9" s="56">
        <v>20</v>
      </c>
      <c r="D9" s="57">
        <v>169588.88</v>
      </c>
      <c r="E9" s="57">
        <v>10175.34</v>
      </c>
      <c r="F9" s="58">
        <v>1.5442931150997567E-5</v>
      </c>
    </row>
    <row r="10" spans="1:6" x14ac:dyDescent="0.2">
      <c r="A10" s="50" t="s">
        <v>44</v>
      </c>
      <c r="B10" s="50" t="s">
        <v>46</v>
      </c>
      <c r="C10" s="56">
        <v>39</v>
      </c>
      <c r="D10" s="57">
        <v>827693.36</v>
      </c>
      <c r="E10" s="57">
        <v>49661.59</v>
      </c>
      <c r="F10" s="58">
        <v>7.5370505085733659E-5</v>
      </c>
    </row>
    <row r="11" spans="1:6" x14ac:dyDescent="0.2">
      <c r="A11" s="50" t="s">
        <v>44</v>
      </c>
      <c r="B11" s="50" t="s">
        <v>47</v>
      </c>
      <c r="C11" s="56">
        <v>260</v>
      </c>
      <c r="D11" s="57">
        <v>8685145.3300000001</v>
      </c>
      <c r="E11" s="57">
        <v>520620.13</v>
      </c>
      <c r="F11" s="58">
        <v>7.9013584051377183E-4</v>
      </c>
    </row>
    <row r="12" spans="1:6" x14ac:dyDescent="0.2">
      <c r="A12" s="50" t="s">
        <v>44</v>
      </c>
      <c r="B12" s="50" t="s">
        <v>48</v>
      </c>
      <c r="C12" s="56">
        <v>33</v>
      </c>
      <c r="D12" s="57">
        <v>534881.87</v>
      </c>
      <c r="E12" s="57">
        <v>32092.9</v>
      </c>
      <c r="F12" s="58">
        <v>4.8706819146667317E-5</v>
      </c>
    </row>
    <row r="13" spans="1:6" x14ac:dyDescent="0.2">
      <c r="A13" s="50" t="s">
        <v>44</v>
      </c>
      <c r="B13" s="50" t="s">
        <v>49</v>
      </c>
      <c r="C13" s="56">
        <v>28</v>
      </c>
      <c r="D13" s="57">
        <v>0</v>
      </c>
      <c r="E13" s="57">
        <v>0</v>
      </c>
      <c r="F13" s="58">
        <v>0</v>
      </c>
    </row>
    <row r="14" spans="1:6" x14ac:dyDescent="0.2">
      <c r="A14" s="50" t="s">
        <v>44</v>
      </c>
      <c r="B14" s="50" t="s">
        <v>50</v>
      </c>
      <c r="C14" s="56">
        <v>51</v>
      </c>
      <c r="D14" s="57">
        <v>613161.46</v>
      </c>
      <c r="E14" s="57">
        <v>36789.68</v>
      </c>
      <c r="F14" s="58">
        <v>5.5835037974871813E-5</v>
      </c>
    </row>
    <row r="15" spans="1:6" x14ac:dyDescent="0.2">
      <c r="A15" s="50" t="s">
        <v>44</v>
      </c>
      <c r="B15" s="50" t="s">
        <v>51</v>
      </c>
      <c r="C15" s="56">
        <v>623</v>
      </c>
      <c r="D15" s="57">
        <v>20064273.23</v>
      </c>
      <c r="E15" s="57">
        <v>1199617.69</v>
      </c>
      <c r="F15" s="58">
        <v>1.8206382680272838E-3</v>
      </c>
    </row>
    <row r="16" spans="1:6" x14ac:dyDescent="0.2">
      <c r="A16" s="50" t="s">
        <v>52</v>
      </c>
      <c r="B16" s="50" t="s">
        <v>53</v>
      </c>
      <c r="C16" s="56">
        <v>297</v>
      </c>
      <c r="D16" s="57">
        <v>7978422.3200000003</v>
      </c>
      <c r="E16" s="57">
        <v>476475.07</v>
      </c>
      <c r="F16" s="58">
        <v>7.2313767413931588E-4</v>
      </c>
    </row>
    <row r="17" spans="1:6" x14ac:dyDescent="0.2">
      <c r="A17" s="50" t="s">
        <v>52</v>
      </c>
      <c r="B17" s="50" t="s">
        <v>50</v>
      </c>
      <c r="C17" s="56">
        <v>51</v>
      </c>
      <c r="D17" s="57">
        <v>261542.21</v>
      </c>
      <c r="E17" s="57">
        <v>15692.52</v>
      </c>
      <c r="F17" s="58">
        <v>2.3816256355625693E-5</v>
      </c>
    </row>
    <row r="18" spans="1:6" x14ac:dyDescent="0.2">
      <c r="A18" s="50" t="s">
        <v>52</v>
      </c>
      <c r="B18" s="50" t="s">
        <v>51</v>
      </c>
      <c r="C18" s="56">
        <v>348</v>
      </c>
      <c r="D18" s="57">
        <v>8239964.5300000003</v>
      </c>
      <c r="E18" s="57">
        <v>492167.59</v>
      </c>
      <c r="F18" s="58">
        <v>7.4695393049494158E-4</v>
      </c>
    </row>
    <row r="19" spans="1:6" x14ac:dyDescent="0.2">
      <c r="A19" s="50" t="s">
        <v>54</v>
      </c>
      <c r="B19" s="50" t="s">
        <v>55</v>
      </c>
      <c r="C19" s="56">
        <v>28</v>
      </c>
      <c r="D19" s="57">
        <v>336675.71</v>
      </c>
      <c r="E19" s="57">
        <v>20051.150000000001</v>
      </c>
      <c r="F19" s="58">
        <v>3.0431270989305997E-5</v>
      </c>
    </row>
    <row r="20" spans="1:6" x14ac:dyDescent="0.2">
      <c r="A20" s="50" t="s">
        <v>54</v>
      </c>
      <c r="B20" s="50" t="s">
        <v>56</v>
      </c>
      <c r="C20" s="56">
        <v>67</v>
      </c>
      <c r="D20" s="57">
        <v>482154.88</v>
      </c>
      <c r="E20" s="57">
        <v>28868.37</v>
      </c>
      <c r="F20" s="58">
        <v>4.381300775713869E-5</v>
      </c>
    </row>
    <row r="21" spans="1:6" x14ac:dyDescent="0.2">
      <c r="A21" s="50" t="s">
        <v>54</v>
      </c>
      <c r="B21" s="50" t="s">
        <v>57</v>
      </c>
      <c r="C21" s="56">
        <v>258</v>
      </c>
      <c r="D21" s="57">
        <v>3543634.26</v>
      </c>
      <c r="E21" s="57">
        <v>212331.56</v>
      </c>
      <c r="F21" s="58">
        <v>3.2225180311064875E-4</v>
      </c>
    </row>
    <row r="22" spans="1:6" x14ac:dyDescent="0.2">
      <c r="A22" s="50" t="s">
        <v>54</v>
      </c>
      <c r="B22" s="50" t="s">
        <v>58</v>
      </c>
      <c r="C22" s="56">
        <v>72</v>
      </c>
      <c r="D22" s="57">
        <v>451630.73</v>
      </c>
      <c r="E22" s="57">
        <v>27097.84</v>
      </c>
      <c r="F22" s="58">
        <v>4.1125906108370617E-5</v>
      </c>
    </row>
    <row r="23" spans="1:6" x14ac:dyDescent="0.2">
      <c r="A23" s="50" t="s">
        <v>54</v>
      </c>
      <c r="B23" s="50" t="s">
        <v>59</v>
      </c>
      <c r="C23" s="56">
        <v>154</v>
      </c>
      <c r="D23" s="57">
        <v>4184020.55</v>
      </c>
      <c r="E23" s="57">
        <v>251031.88</v>
      </c>
      <c r="F23" s="58">
        <v>3.8098658517017446E-4</v>
      </c>
    </row>
    <row r="24" spans="1:6" x14ac:dyDescent="0.2">
      <c r="A24" s="50" t="s">
        <v>54</v>
      </c>
      <c r="B24" s="50" t="s">
        <v>60</v>
      </c>
      <c r="C24" s="56">
        <v>574</v>
      </c>
      <c r="D24" s="57">
        <v>17690368.670000002</v>
      </c>
      <c r="E24" s="57">
        <v>1060838.1499999999</v>
      </c>
      <c r="F24" s="58">
        <v>1.6100150474383783E-3</v>
      </c>
    </row>
    <row r="25" spans="1:6" x14ac:dyDescent="0.2">
      <c r="A25" s="50" t="s">
        <v>54</v>
      </c>
      <c r="B25" s="50" t="s">
        <v>50</v>
      </c>
      <c r="C25" s="56">
        <v>58</v>
      </c>
      <c r="D25" s="57">
        <v>336561.55</v>
      </c>
      <c r="E25" s="57">
        <v>18874.86</v>
      </c>
      <c r="F25" s="58">
        <v>2.8646036738302399E-5</v>
      </c>
    </row>
    <row r="26" spans="1:6" x14ac:dyDescent="0.2">
      <c r="A26" s="50" t="s">
        <v>54</v>
      </c>
      <c r="B26" s="50" t="s">
        <v>51</v>
      </c>
      <c r="C26" s="56">
        <v>1211</v>
      </c>
      <c r="D26" s="57">
        <v>27025046.350000001</v>
      </c>
      <c r="E26" s="57">
        <v>1619093.81</v>
      </c>
      <c r="F26" s="58">
        <v>2.4572696573123194E-3</v>
      </c>
    </row>
    <row r="27" spans="1:6" x14ac:dyDescent="0.2">
      <c r="A27" s="50" t="s">
        <v>61</v>
      </c>
      <c r="B27" s="50" t="s">
        <v>62</v>
      </c>
      <c r="C27" s="56">
        <v>589</v>
      </c>
      <c r="D27" s="57">
        <v>26768967.77</v>
      </c>
      <c r="E27" s="57">
        <v>1603230.13</v>
      </c>
      <c r="F27" s="58">
        <v>2.4331936344922996E-3</v>
      </c>
    </row>
    <row r="28" spans="1:6" x14ac:dyDescent="0.2">
      <c r="A28" s="50" t="s">
        <v>61</v>
      </c>
      <c r="B28" s="50" t="s">
        <v>63</v>
      </c>
      <c r="C28" s="56">
        <v>27</v>
      </c>
      <c r="D28" s="57">
        <v>215401.41</v>
      </c>
      <c r="E28" s="57">
        <v>12924.08</v>
      </c>
      <c r="F28" s="58">
        <v>1.9614644584847743E-5</v>
      </c>
    </row>
    <row r="29" spans="1:6" x14ac:dyDescent="0.2">
      <c r="A29" s="50" t="s">
        <v>61</v>
      </c>
      <c r="B29" s="50" t="s">
        <v>64</v>
      </c>
      <c r="C29" s="56">
        <v>165</v>
      </c>
      <c r="D29" s="57">
        <v>1810750.76</v>
      </c>
      <c r="E29" s="57">
        <v>107912.35</v>
      </c>
      <c r="F29" s="58">
        <v>1.6377663954151434E-4</v>
      </c>
    </row>
    <row r="30" spans="1:6" x14ac:dyDescent="0.2">
      <c r="A30" s="50" t="s">
        <v>61</v>
      </c>
      <c r="B30" s="50" t="s">
        <v>65</v>
      </c>
      <c r="C30" s="56">
        <v>53</v>
      </c>
      <c r="D30" s="57">
        <v>370154.83</v>
      </c>
      <c r="E30" s="57">
        <v>22209.29</v>
      </c>
      <c r="F30" s="58">
        <v>3.3706641388153985E-5</v>
      </c>
    </row>
    <row r="31" spans="1:6" x14ac:dyDescent="0.2">
      <c r="A31" s="50" t="s">
        <v>61</v>
      </c>
      <c r="B31" s="50" t="s">
        <v>50</v>
      </c>
      <c r="C31" s="56">
        <v>84</v>
      </c>
      <c r="D31" s="57">
        <v>1040363.56</v>
      </c>
      <c r="E31" s="57">
        <v>62421.83</v>
      </c>
      <c r="F31" s="58">
        <v>9.4736492638995308E-5</v>
      </c>
    </row>
    <row r="32" spans="1:6" x14ac:dyDescent="0.2">
      <c r="A32" s="50" t="s">
        <v>61</v>
      </c>
      <c r="B32" s="50" t="s">
        <v>51</v>
      </c>
      <c r="C32" s="56">
        <v>918</v>
      </c>
      <c r="D32" s="57">
        <v>30205638.329999998</v>
      </c>
      <c r="E32" s="57">
        <v>1808697.68</v>
      </c>
      <c r="F32" s="58">
        <v>2.7450280526458109E-3</v>
      </c>
    </row>
    <row r="33" spans="1:6" x14ac:dyDescent="0.2">
      <c r="A33" s="50" t="s">
        <v>66</v>
      </c>
      <c r="B33" s="50" t="s">
        <v>66</v>
      </c>
      <c r="C33" s="56">
        <v>317</v>
      </c>
      <c r="D33" s="57">
        <v>8067643.4800000004</v>
      </c>
      <c r="E33" s="57">
        <v>483256.45</v>
      </c>
      <c r="F33" s="58">
        <v>7.3342965302638521E-4</v>
      </c>
    </row>
    <row r="34" spans="1:6" x14ac:dyDescent="0.2">
      <c r="A34" s="50" t="s">
        <v>66</v>
      </c>
      <c r="B34" s="50" t="s">
        <v>67</v>
      </c>
      <c r="C34" s="56">
        <v>102</v>
      </c>
      <c r="D34" s="57">
        <v>1797597.61</v>
      </c>
      <c r="E34" s="57">
        <v>107855.86</v>
      </c>
      <c r="F34" s="58">
        <v>1.6369090568095341E-4</v>
      </c>
    </row>
    <row r="35" spans="1:6" x14ac:dyDescent="0.2">
      <c r="A35" s="50" t="s">
        <v>66</v>
      </c>
      <c r="B35" s="50" t="s">
        <v>68</v>
      </c>
      <c r="C35" s="56">
        <v>22</v>
      </c>
      <c r="D35" s="57">
        <v>249774.53</v>
      </c>
      <c r="E35" s="57">
        <v>14986.46</v>
      </c>
      <c r="F35" s="58">
        <v>2.2744681747949355E-5</v>
      </c>
    </row>
    <row r="36" spans="1:6" x14ac:dyDescent="0.2">
      <c r="A36" s="50" t="s">
        <v>66</v>
      </c>
      <c r="B36" s="50" t="s">
        <v>50</v>
      </c>
      <c r="C36" s="56">
        <v>41</v>
      </c>
      <c r="D36" s="57">
        <v>676078.25</v>
      </c>
      <c r="E36" s="57">
        <v>40564.699999999997</v>
      </c>
      <c r="F36" s="58">
        <v>6.1564318171272012E-5</v>
      </c>
    </row>
    <row r="37" spans="1:6" x14ac:dyDescent="0.2">
      <c r="A37" s="50" t="s">
        <v>66</v>
      </c>
      <c r="B37" s="50" t="s">
        <v>51</v>
      </c>
      <c r="C37" s="56">
        <v>482</v>
      </c>
      <c r="D37" s="57">
        <v>10791093.869999999</v>
      </c>
      <c r="E37" s="57">
        <v>646663.48</v>
      </c>
      <c r="F37" s="58">
        <v>9.814295738033807E-4</v>
      </c>
    </row>
    <row r="38" spans="1:6" x14ac:dyDescent="0.2">
      <c r="A38" s="50" t="s">
        <v>69</v>
      </c>
      <c r="B38" s="50" t="s">
        <v>70</v>
      </c>
      <c r="C38" s="56">
        <v>93</v>
      </c>
      <c r="D38" s="57">
        <v>3518166.96</v>
      </c>
      <c r="E38" s="57">
        <v>211090.03</v>
      </c>
      <c r="F38" s="58">
        <v>3.2036755528090568E-4</v>
      </c>
    </row>
    <row r="39" spans="1:6" x14ac:dyDescent="0.2">
      <c r="A39" s="50" t="s">
        <v>69</v>
      </c>
      <c r="B39" s="50" t="s">
        <v>71</v>
      </c>
      <c r="C39" s="56">
        <v>218</v>
      </c>
      <c r="D39" s="57">
        <v>4360820.78</v>
      </c>
      <c r="E39" s="57">
        <v>261649.29</v>
      </c>
      <c r="F39" s="58">
        <v>3.9710043803719544E-4</v>
      </c>
    </row>
    <row r="40" spans="1:6" x14ac:dyDescent="0.2">
      <c r="A40" s="50" t="s">
        <v>69</v>
      </c>
      <c r="B40" s="50" t="s">
        <v>72</v>
      </c>
      <c r="C40" s="56">
        <v>84</v>
      </c>
      <c r="D40" s="57">
        <v>2821546.07</v>
      </c>
      <c r="E40" s="57">
        <v>169271.51</v>
      </c>
      <c r="F40" s="58">
        <v>2.5690033696715748E-4</v>
      </c>
    </row>
    <row r="41" spans="1:6" x14ac:dyDescent="0.2">
      <c r="A41" s="50" t="s">
        <v>69</v>
      </c>
      <c r="B41" s="50" t="s">
        <v>74</v>
      </c>
      <c r="C41" s="56">
        <v>29</v>
      </c>
      <c r="D41" s="57">
        <v>295837.12</v>
      </c>
      <c r="E41" s="57">
        <v>17750.23</v>
      </c>
      <c r="F41" s="58">
        <v>2.6939205943425136E-5</v>
      </c>
    </row>
    <row r="42" spans="1:6" x14ac:dyDescent="0.2">
      <c r="A42" s="50" t="s">
        <v>69</v>
      </c>
      <c r="B42" s="50" t="s">
        <v>771</v>
      </c>
      <c r="C42" s="56">
        <v>57</v>
      </c>
      <c r="D42" s="57">
        <v>1413620.64</v>
      </c>
      <c r="E42" s="57">
        <v>84817.26</v>
      </c>
      <c r="F42" s="58">
        <v>1.2872563536906479E-4</v>
      </c>
    </row>
    <row r="43" spans="1:6" x14ac:dyDescent="0.2">
      <c r="A43" s="50" t="s">
        <v>69</v>
      </c>
      <c r="B43" s="50" t="s">
        <v>75</v>
      </c>
      <c r="C43" s="56">
        <v>87</v>
      </c>
      <c r="D43" s="57">
        <v>1191178.6000000001</v>
      </c>
      <c r="E43" s="57">
        <v>71470.720000000001</v>
      </c>
      <c r="F43" s="58">
        <v>1.0846983081373447E-4</v>
      </c>
    </row>
    <row r="44" spans="1:6" x14ac:dyDescent="0.2">
      <c r="A44" s="50" t="s">
        <v>69</v>
      </c>
      <c r="B44" s="50" t="s">
        <v>76</v>
      </c>
      <c r="C44" s="56">
        <v>34</v>
      </c>
      <c r="D44" s="57">
        <v>605840.44999999995</v>
      </c>
      <c r="E44" s="57">
        <v>36350.47</v>
      </c>
      <c r="F44" s="58">
        <v>5.516845682959022E-5</v>
      </c>
    </row>
    <row r="45" spans="1:6" x14ac:dyDescent="0.2">
      <c r="A45" s="50" t="s">
        <v>69</v>
      </c>
      <c r="B45" s="50" t="s">
        <v>77</v>
      </c>
      <c r="C45" s="56">
        <v>93</v>
      </c>
      <c r="D45" s="57">
        <v>1398487.89</v>
      </c>
      <c r="E45" s="57">
        <v>83909.22</v>
      </c>
      <c r="F45" s="58">
        <v>1.2734751933536452E-4</v>
      </c>
    </row>
    <row r="46" spans="1:6" x14ac:dyDescent="0.2">
      <c r="A46" s="50" t="s">
        <v>69</v>
      </c>
      <c r="B46" s="50" t="s">
        <v>78</v>
      </c>
      <c r="C46" s="56">
        <v>60</v>
      </c>
      <c r="D46" s="57">
        <v>4558221.83</v>
      </c>
      <c r="E46" s="57">
        <v>272998.68</v>
      </c>
      <c r="F46" s="58">
        <v>4.1432520383134286E-4</v>
      </c>
    </row>
    <row r="47" spans="1:6" x14ac:dyDescent="0.2">
      <c r="A47" s="50" t="s">
        <v>69</v>
      </c>
      <c r="B47" s="50" t="s">
        <v>79</v>
      </c>
      <c r="C47" s="56">
        <v>57</v>
      </c>
      <c r="D47" s="57">
        <v>919993.26</v>
      </c>
      <c r="E47" s="57">
        <v>55199.6</v>
      </c>
      <c r="F47" s="58">
        <v>8.3775443608037202E-5</v>
      </c>
    </row>
    <row r="48" spans="1:6" x14ac:dyDescent="0.2">
      <c r="A48" s="50" t="s">
        <v>69</v>
      </c>
      <c r="B48" s="50" t="s">
        <v>80</v>
      </c>
      <c r="C48" s="56">
        <v>509</v>
      </c>
      <c r="D48" s="57">
        <v>13301429.26</v>
      </c>
      <c r="E48" s="57">
        <v>798084.63</v>
      </c>
      <c r="F48" s="58">
        <v>1.2112387393206877E-3</v>
      </c>
    </row>
    <row r="49" spans="1:6" x14ac:dyDescent="0.2">
      <c r="A49" s="50" t="s">
        <v>69</v>
      </c>
      <c r="B49" s="50" t="s">
        <v>81</v>
      </c>
      <c r="C49" s="56">
        <v>29</v>
      </c>
      <c r="D49" s="57">
        <v>636100.17000000004</v>
      </c>
      <c r="E49" s="57">
        <v>38166.019999999997</v>
      </c>
      <c r="F49" s="58">
        <v>5.7923884525489671E-5</v>
      </c>
    </row>
    <row r="50" spans="1:6" x14ac:dyDescent="0.2">
      <c r="A50" s="50" t="s">
        <v>69</v>
      </c>
      <c r="B50" s="50" t="s">
        <v>50</v>
      </c>
      <c r="C50" s="56">
        <v>178</v>
      </c>
      <c r="D50" s="57">
        <v>1038971.66</v>
      </c>
      <c r="E50" s="57">
        <v>62338.3</v>
      </c>
      <c r="F50" s="58">
        <v>9.4609720655057386E-5</v>
      </c>
    </row>
    <row r="51" spans="1:6" x14ac:dyDescent="0.2">
      <c r="A51" s="50" t="s">
        <v>69</v>
      </c>
      <c r="B51" s="50" t="s">
        <v>51</v>
      </c>
      <c r="C51" s="56">
        <v>1528</v>
      </c>
      <c r="D51" s="57">
        <v>36060214.689999998</v>
      </c>
      <c r="E51" s="57">
        <v>2163095.96</v>
      </c>
      <c r="F51" s="58">
        <v>3.2828919705170526E-3</v>
      </c>
    </row>
    <row r="52" spans="1:6" x14ac:dyDescent="0.2">
      <c r="A52" s="50" t="s">
        <v>82</v>
      </c>
      <c r="B52" s="50" t="s">
        <v>83</v>
      </c>
      <c r="C52" s="56">
        <v>2527</v>
      </c>
      <c r="D52" s="57">
        <v>202026825.69</v>
      </c>
      <c r="E52" s="57">
        <v>12080964.199999999</v>
      </c>
      <c r="F52" s="58">
        <v>1.833506284588686E-2</v>
      </c>
    </row>
    <row r="53" spans="1:6" x14ac:dyDescent="0.2">
      <c r="A53" s="50" t="s">
        <v>82</v>
      </c>
      <c r="B53" s="50" t="s">
        <v>84</v>
      </c>
      <c r="C53" s="56">
        <v>93</v>
      </c>
      <c r="D53" s="57">
        <v>2389231.7999999998</v>
      </c>
      <c r="E53" s="57">
        <v>143353.93</v>
      </c>
      <c r="F53" s="58">
        <v>2.1756569030763833E-4</v>
      </c>
    </row>
    <row r="54" spans="1:6" x14ac:dyDescent="0.2">
      <c r="A54" s="50" t="s">
        <v>82</v>
      </c>
      <c r="B54" s="50" t="s">
        <v>85</v>
      </c>
      <c r="C54" s="56">
        <v>52</v>
      </c>
      <c r="D54" s="57">
        <v>5001320.72</v>
      </c>
      <c r="E54" s="57">
        <v>298620.08</v>
      </c>
      <c r="F54" s="58">
        <v>4.5321034341313268E-4</v>
      </c>
    </row>
    <row r="55" spans="1:6" x14ac:dyDescent="0.2">
      <c r="A55" s="50" t="s">
        <v>82</v>
      </c>
      <c r="B55" s="50" t="s">
        <v>86</v>
      </c>
      <c r="C55" s="56">
        <v>213</v>
      </c>
      <c r="D55" s="57">
        <v>8510734.6300000008</v>
      </c>
      <c r="E55" s="57">
        <v>510644.1</v>
      </c>
      <c r="F55" s="58">
        <v>7.7499539857765114E-4</v>
      </c>
    </row>
    <row r="56" spans="1:6" x14ac:dyDescent="0.2">
      <c r="A56" s="50" t="s">
        <v>82</v>
      </c>
      <c r="B56" s="50" t="s">
        <v>87</v>
      </c>
      <c r="C56" s="56">
        <v>29</v>
      </c>
      <c r="D56" s="57">
        <v>400216.14</v>
      </c>
      <c r="E56" s="57">
        <v>24012.959999999999</v>
      </c>
      <c r="F56" s="58">
        <v>3.6444039020972128E-5</v>
      </c>
    </row>
    <row r="57" spans="1:6" x14ac:dyDescent="0.2">
      <c r="A57" s="50" t="s">
        <v>82</v>
      </c>
      <c r="B57" s="50" t="s">
        <v>88</v>
      </c>
      <c r="C57" s="56">
        <v>144</v>
      </c>
      <c r="D57" s="57">
        <v>4740860.1100000003</v>
      </c>
      <c r="E57" s="57">
        <v>284451.65999999997</v>
      </c>
      <c r="F57" s="58">
        <v>4.3170718631190387E-4</v>
      </c>
    </row>
    <row r="58" spans="1:6" x14ac:dyDescent="0.2">
      <c r="A58" s="50" t="s">
        <v>82</v>
      </c>
      <c r="B58" s="50" t="s">
        <v>89</v>
      </c>
      <c r="C58" s="56">
        <v>21</v>
      </c>
      <c r="D58" s="57">
        <v>471077.5</v>
      </c>
      <c r="E58" s="57">
        <v>28264.67</v>
      </c>
      <c r="F58" s="58">
        <v>4.2896783086920569E-5</v>
      </c>
    </row>
    <row r="59" spans="1:6" x14ac:dyDescent="0.2">
      <c r="A59" s="50" t="s">
        <v>82</v>
      </c>
      <c r="B59" s="50" t="s">
        <v>91</v>
      </c>
      <c r="C59" s="56">
        <v>179</v>
      </c>
      <c r="D59" s="57">
        <v>3054300.16</v>
      </c>
      <c r="E59" s="57">
        <v>183258.05</v>
      </c>
      <c r="F59" s="58">
        <v>2.7812745805212106E-4</v>
      </c>
    </row>
    <row r="60" spans="1:6" x14ac:dyDescent="0.2">
      <c r="A60" s="50" t="s">
        <v>82</v>
      </c>
      <c r="B60" s="50" t="s">
        <v>92</v>
      </c>
      <c r="C60" s="56">
        <v>36</v>
      </c>
      <c r="D60" s="57">
        <v>1442775.8</v>
      </c>
      <c r="E60" s="57">
        <v>86566.56</v>
      </c>
      <c r="F60" s="58">
        <v>1.3138051662732646E-4</v>
      </c>
    </row>
    <row r="61" spans="1:6" x14ac:dyDescent="0.2">
      <c r="A61" s="50" t="s">
        <v>82</v>
      </c>
      <c r="B61" s="50" t="s">
        <v>93</v>
      </c>
      <c r="C61" s="56">
        <v>3720</v>
      </c>
      <c r="D61" s="57">
        <v>320760769.70999998</v>
      </c>
      <c r="E61" s="57">
        <v>19203276.43</v>
      </c>
      <c r="F61" s="58">
        <v>2.9144468468086996E-2</v>
      </c>
    </row>
    <row r="62" spans="1:6" x14ac:dyDescent="0.2">
      <c r="A62" s="50" t="s">
        <v>82</v>
      </c>
      <c r="B62" s="50" t="s">
        <v>50</v>
      </c>
      <c r="C62" s="56">
        <v>114</v>
      </c>
      <c r="D62" s="57">
        <v>1557261.06</v>
      </c>
      <c r="E62" s="57">
        <v>93435.67</v>
      </c>
      <c r="F62" s="58">
        <v>1.4180564176305939E-4</v>
      </c>
    </row>
    <row r="63" spans="1:6" x14ac:dyDescent="0.2">
      <c r="A63" s="50" t="s">
        <v>82</v>
      </c>
      <c r="B63" s="50" t="s">
        <v>51</v>
      </c>
      <c r="C63" s="56">
        <v>7128</v>
      </c>
      <c r="D63" s="57">
        <v>550355373.32000005</v>
      </c>
      <c r="E63" s="57">
        <v>32936848.309999999</v>
      </c>
      <c r="F63" s="58">
        <v>4.9987664371134582E-2</v>
      </c>
    </row>
    <row r="64" spans="1:6" x14ac:dyDescent="0.2">
      <c r="A64" s="50" t="s">
        <v>94</v>
      </c>
      <c r="B64" s="50" t="s">
        <v>94</v>
      </c>
      <c r="C64" s="56">
        <v>897</v>
      </c>
      <c r="D64" s="57">
        <v>45662880.119999997</v>
      </c>
      <c r="E64" s="57">
        <v>2736263.8</v>
      </c>
      <c r="F64" s="58">
        <v>4.1527785287142219E-3</v>
      </c>
    </row>
    <row r="65" spans="1:6" x14ac:dyDescent="0.2">
      <c r="A65" s="50" t="s">
        <v>94</v>
      </c>
      <c r="B65" s="50" t="s">
        <v>95</v>
      </c>
      <c r="C65" s="56">
        <v>207</v>
      </c>
      <c r="D65" s="57">
        <v>5023357.7699999996</v>
      </c>
      <c r="E65" s="57">
        <v>301401.46999999997</v>
      </c>
      <c r="F65" s="58">
        <v>4.5743160916681487E-4</v>
      </c>
    </row>
    <row r="66" spans="1:6" x14ac:dyDescent="0.2">
      <c r="A66" s="50" t="s">
        <v>94</v>
      </c>
      <c r="B66" s="50" t="s">
        <v>96</v>
      </c>
      <c r="C66" s="56">
        <v>159</v>
      </c>
      <c r="D66" s="57">
        <v>2302289.7400000002</v>
      </c>
      <c r="E66" s="57">
        <v>137988.44</v>
      </c>
      <c r="F66" s="58">
        <v>2.0942258229735407E-4</v>
      </c>
    </row>
    <row r="67" spans="1:6" x14ac:dyDescent="0.2">
      <c r="A67" s="50" t="s">
        <v>94</v>
      </c>
      <c r="B67" s="50" t="s">
        <v>97</v>
      </c>
      <c r="C67" s="56">
        <v>18</v>
      </c>
      <c r="D67" s="57">
        <v>54751.040000000001</v>
      </c>
      <c r="E67" s="57">
        <v>3285.06</v>
      </c>
      <c r="F67" s="58">
        <v>4.9856766856828436E-6</v>
      </c>
    </row>
    <row r="68" spans="1:6" x14ac:dyDescent="0.2">
      <c r="A68" s="50" t="s">
        <v>94</v>
      </c>
      <c r="B68" s="50" t="s">
        <v>50</v>
      </c>
      <c r="C68" s="56">
        <v>155</v>
      </c>
      <c r="D68" s="57">
        <v>6899471.5099999998</v>
      </c>
      <c r="E68" s="57">
        <v>413968.29</v>
      </c>
      <c r="F68" s="58">
        <v>6.2827225440783251E-4</v>
      </c>
    </row>
    <row r="69" spans="1:6" x14ac:dyDescent="0.2">
      <c r="A69" s="50" t="s">
        <v>94</v>
      </c>
      <c r="B69" s="50" t="s">
        <v>51</v>
      </c>
      <c r="C69" s="56">
        <v>1436</v>
      </c>
      <c r="D69" s="57">
        <v>59942750.18</v>
      </c>
      <c r="E69" s="57">
        <v>3592907.06</v>
      </c>
      <c r="F69" s="58">
        <v>5.4528906512719072E-3</v>
      </c>
    </row>
    <row r="70" spans="1:6" x14ac:dyDescent="0.2">
      <c r="A70" s="50" t="s">
        <v>98</v>
      </c>
      <c r="B70" s="50" t="s">
        <v>99</v>
      </c>
      <c r="C70" s="56">
        <v>179</v>
      </c>
      <c r="D70" s="57">
        <v>5627175.9199999999</v>
      </c>
      <c r="E70" s="57">
        <v>337630.6</v>
      </c>
      <c r="F70" s="58">
        <v>5.1241591045311492E-4</v>
      </c>
    </row>
    <row r="71" spans="1:6" x14ac:dyDescent="0.2">
      <c r="A71" s="50" t="s">
        <v>98</v>
      </c>
      <c r="B71" s="50" t="s">
        <v>89</v>
      </c>
      <c r="C71" s="56">
        <v>44</v>
      </c>
      <c r="D71" s="57">
        <v>1320267.3500000001</v>
      </c>
      <c r="E71" s="57">
        <v>79216.05</v>
      </c>
      <c r="F71" s="58">
        <v>1.2022477933946E-4</v>
      </c>
    </row>
    <row r="72" spans="1:6" x14ac:dyDescent="0.2">
      <c r="A72" s="50" t="s">
        <v>98</v>
      </c>
      <c r="B72" s="50" t="s">
        <v>100</v>
      </c>
      <c r="C72" s="56">
        <v>29</v>
      </c>
      <c r="D72" s="57">
        <v>973142.4</v>
      </c>
      <c r="E72" s="57">
        <v>58388.53</v>
      </c>
      <c r="F72" s="58">
        <v>8.8615225515604974E-5</v>
      </c>
    </row>
    <row r="73" spans="1:6" x14ac:dyDescent="0.2">
      <c r="A73" s="50" t="s">
        <v>98</v>
      </c>
      <c r="B73" s="50" t="s">
        <v>101</v>
      </c>
      <c r="C73" s="56">
        <v>51</v>
      </c>
      <c r="D73" s="57">
        <v>1191291.77</v>
      </c>
      <c r="E73" s="57">
        <v>71477.509999999995</v>
      </c>
      <c r="F73" s="58">
        <v>1.0848013587504103E-4</v>
      </c>
    </row>
    <row r="74" spans="1:6" x14ac:dyDescent="0.2">
      <c r="A74" s="50" t="s">
        <v>98</v>
      </c>
      <c r="B74" s="50" t="s">
        <v>102</v>
      </c>
      <c r="C74" s="56">
        <v>214</v>
      </c>
      <c r="D74" s="57">
        <v>4435931.34</v>
      </c>
      <c r="E74" s="57">
        <v>266153.84999999998</v>
      </c>
      <c r="F74" s="58">
        <v>4.0393692801645283E-4</v>
      </c>
    </row>
    <row r="75" spans="1:6" x14ac:dyDescent="0.2">
      <c r="A75" s="50" t="s">
        <v>98</v>
      </c>
      <c r="B75" s="50" t="s">
        <v>103</v>
      </c>
      <c r="C75" s="56">
        <v>82</v>
      </c>
      <c r="D75" s="57">
        <v>1298185.02</v>
      </c>
      <c r="E75" s="57">
        <v>77891.08</v>
      </c>
      <c r="F75" s="58">
        <v>1.1821389611716597E-4</v>
      </c>
    </row>
    <row r="76" spans="1:6" x14ac:dyDescent="0.2">
      <c r="A76" s="50" t="s">
        <v>98</v>
      </c>
      <c r="B76" s="50" t="s">
        <v>104</v>
      </c>
      <c r="C76" s="56">
        <v>752</v>
      </c>
      <c r="D76" s="57">
        <v>40403874.93</v>
      </c>
      <c r="E76" s="57">
        <v>2419612.6800000002</v>
      </c>
      <c r="F76" s="58">
        <v>3.6722027990534673E-3</v>
      </c>
    </row>
    <row r="77" spans="1:6" x14ac:dyDescent="0.2">
      <c r="A77" s="50" t="s">
        <v>98</v>
      </c>
      <c r="B77" s="50" t="s">
        <v>50</v>
      </c>
      <c r="C77" s="56">
        <v>51</v>
      </c>
      <c r="D77" s="57">
        <v>926105.52</v>
      </c>
      <c r="E77" s="57">
        <v>55566.33</v>
      </c>
      <c r="F77" s="58">
        <v>8.4332023156337841E-5</v>
      </c>
    </row>
    <row r="78" spans="1:6" x14ac:dyDescent="0.2">
      <c r="A78" s="50" t="s">
        <v>98</v>
      </c>
      <c r="B78" s="50" t="s">
        <v>51</v>
      </c>
      <c r="C78" s="56">
        <v>1402</v>
      </c>
      <c r="D78" s="57">
        <v>56175974.25</v>
      </c>
      <c r="E78" s="57">
        <v>3365936.62</v>
      </c>
      <c r="F78" s="58">
        <v>5.1084216823498244E-3</v>
      </c>
    </row>
    <row r="79" spans="1:6" x14ac:dyDescent="0.2">
      <c r="A79" s="50" t="s">
        <v>105</v>
      </c>
      <c r="B79" s="50" t="s">
        <v>73</v>
      </c>
      <c r="C79" s="56">
        <v>25</v>
      </c>
      <c r="D79" s="57">
        <v>146490.42000000001</v>
      </c>
      <c r="E79" s="57">
        <v>8789.44</v>
      </c>
      <c r="F79" s="58">
        <v>1.3339575559718306E-5</v>
      </c>
    </row>
    <row r="80" spans="1:6" x14ac:dyDescent="0.2">
      <c r="A80" s="50" t="s">
        <v>105</v>
      </c>
      <c r="B80" s="50" t="s">
        <v>106</v>
      </c>
      <c r="C80" s="56">
        <v>127</v>
      </c>
      <c r="D80" s="57">
        <v>4269929.12</v>
      </c>
      <c r="E80" s="57">
        <v>256195.76</v>
      </c>
      <c r="F80" s="58">
        <v>3.8882371329680351E-4</v>
      </c>
    </row>
    <row r="81" spans="1:6" x14ac:dyDescent="0.2">
      <c r="A81" s="50" t="s">
        <v>105</v>
      </c>
      <c r="B81" s="50" t="s">
        <v>107</v>
      </c>
      <c r="C81" s="56">
        <v>164</v>
      </c>
      <c r="D81" s="57">
        <v>2794320.11</v>
      </c>
      <c r="E81" s="57">
        <v>167571.85</v>
      </c>
      <c r="F81" s="58">
        <v>2.543207934472255E-4</v>
      </c>
    </row>
    <row r="82" spans="1:6" x14ac:dyDescent="0.2">
      <c r="A82" s="50" t="s">
        <v>105</v>
      </c>
      <c r="B82" s="50" t="s">
        <v>108</v>
      </c>
      <c r="C82" s="56">
        <v>644</v>
      </c>
      <c r="D82" s="57">
        <v>26659599.329999998</v>
      </c>
      <c r="E82" s="57">
        <v>1597285.26</v>
      </c>
      <c r="F82" s="58">
        <v>2.4241712118399233E-3</v>
      </c>
    </row>
    <row r="83" spans="1:6" x14ac:dyDescent="0.2">
      <c r="A83" s="50" t="s">
        <v>105</v>
      </c>
      <c r="B83" s="50" t="s">
        <v>90</v>
      </c>
      <c r="C83" s="56">
        <v>162</v>
      </c>
      <c r="D83" s="57">
        <v>3744925.45</v>
      </c>
      <c r="E83" s="57">
        <v>224695.57</v>
      </c>
      <c r="F83" s="58">
        <v>3.4101643949432199E-4</v>
      </c>
    </row>
    <row r="84" spans="1:6" x14ac:dyDescent="0.2">
      <c r="A84" s="50" t="s">
        <v>105</v>
      </c>
      <c r="B84" s="50" t="s">
        <v>109</v>
      </c>
      <c r="C84" s="56">
        <v>41</v>
      </c>
      <c r="D84" s="57">
        <v>590852.24</v>
      </c>
      <c r="E84" s="57">
        <v>35451.15</v>
      </c>
      <c r="F84" s="58">
        <v>5.3803574983606192E-5</v>
      </c>
    </row>
    <row r="85" spans="1:6" x14ac:dyDescent="0.2">
      <c r="A85" s="50" t="s">
        <v>105</v>
      </c>
      <c r="B85" s="50" t="s">
        <v>110</v>
      </c>
      <c r="C85" s="56">
        <v>17</v>
      </c>
      <c r="D85" s="57">
        <v>1214300.97</v>
      </c>
      <c r="E85" s="57">
        <v>72858.039999999994</v>
      </c>
      <c r="F85" s="58">
        <v>1.1057534151356384E-4</v>
      </c>
    </row>
    <row r="86" spans="1:6" x14ac:dyDescent="0.2">
      <c r="A86" s="50" t="s">
        <v>105</v>
      </c>
      <c r="B86" s="50" t="s">
        <v>111</v>
      </c>
      <c r="C86" s="56">
        <v>97</v>
      </c>
      <c r="D86" s="57">
        <v>1930037.37</v>
      </c>
      <c r="E86" s="57">
        <v>115802.27</v>
      </c>
      <c r="F86" s="58">
        <v>1.7575102971883309E-4</v>
      </c>
    </row>
    <row r="87" spans="1:6" x14ac:dyDescent="0.2">
      <c r="A87" s="50" t="s">
        <v>105</v>
      </c>
      <c r="B87" s="50" t="s">
        <v>50</v>
      </c>
      <c r="C87" s="56">
        <v>73</v>
      </c>
      <c r="D87" s="57">
        <v>872964.27</v>
      </c>
      <c r="E87" s="57">
        <v>52377.85</v>
      </c>
      <c r="F87" s="58">
        <v>7.9492924205704958E-5</v>
      </c>
    </row>
    <row r="88" spans="1:6" x14ac:dyDescent="0.2">
      <c r="A88" s="50" t="s">
        <v>105</v>
      </c>
      <c r="B88" s="50" t="s">
        <v>51</v>
      </c>
      <c r="C88" s="56">
        <v>1350</v>
      </c>
      <c r="D88" s="57">
        <v>42223419.280000001</v>
      </c>
      <c r="E88" s="57">
        <v>2531027.17</v>
      </c>
      <c r="F88" s="58">
        <v>3.8412945737060591E-3</v>
      </c>
    </row>
    <row r="89" spans="1:6" x14ac:dyDescent="0.2">
      <c r="A89" s="50" t="s">
        <v>112</v>
      </c>
      <c r="B89" s="50" t="s">
        <v>113</v>
      </c>
      <c r="C89" s="56">
        <v>66</v>
      </c>
      <c r="D89" s="57">
        <v>580416.84</v>
      </c>
      <c r="E89" s="57">
        <v>34825.040000000001</v>
      </c>
      <c r="F89" s="58">
        <v>5.285333905803013E-5</v>
      </c>
    </row>
    <row r="90" spans="1:6" x14ac:dyDescent="0.2">
      <c r="A90" s="50" t="s">
        <v>112</v>
      </c>
      <c r="B90" s="50" t="s">
        <v>114</v>
      </c>
      <c r="C90" s="56">
        <v>141</v>
      </c>
      <c r="D90" s="57">
        <v>2742901.72</v>
      </c>
      <c r="E90" s="57">
        <v>164574.13</v>
      </c>
      <c r="F90" s="58">
        <v>2.4977120752970645E-4</v>
      </c>
    </row>
    <row r="91" spans="1:6" x14ac:dyDescent="0.2">
      <c r="A91" s="50" t="s">
        <v>112</v>
      </c>
      <c r="B91" s="50" t="s">
        <v>115</v>
      </c>
      <c r="C91" s="56">
        <v>16</v>
      </c>
      <c r="D91" s="57">
        <v>182200.89</v>
      </c>
      <c r="E91" s="57">
        <v>10932.05</v>
      </c>
      <c r="F91" s="58">
        <v>1.6591376355901909E-5</v>
      </c>
    </row>
    <row r="92" spans="1:6" x14ac:dyDescent="0.2">
      <c r="A92" s="50" t="s">
        <v>112</v>
      </c>
      <c r="B92" s="50" t="s">
        <v>116</v>
      </c>
      <c r="C92" s="56">
        <v>38</v>
      </c>
      <c r="D92" s="57">
        <v>702962.94</v>
      </c>
      <c r="E92" s="57">
        <v>42177.77</v>
      </c>
      <c r="F92" s="58">
        <v>6.4012445600108756E-5</v>
      </c>
    </row>
    <row r="93" spans="1:6" x14ac:dyDescent="0.2">
      <c r="A93" s="50" t="s">
        <v>112</v>
      </c>
      <c r="B93" s="50" t="s">
        <v>117</v>
      </c>
      <c r="C93" s="56">
        <v>68</v>
      </c>
      <c r="D93" s="57">
        <v>1775155.2</v>
      </c>
      <c r="E93" s="57">
        <v>106509.34</v>
      </c>
      <c r="F93" s="58">
        <v>1.6164731640988812E-4</v>
      </c>
    </row>
    <row r="94" spans="1:6" x14ac:dyDescent="0.2">
      <c r="A94" s="50" t="s">
        <v>112</v>
      </c>
      <c r="B94" s="50" t="s">
        <v>118</v>
      </c>
      <c r="C94" s="56">
        <v>858</v>
      </c>
      <c r="D94" s="57">
        <v>46318893.729999997</v>
      </c>
      <c r="E94" s="57">
        <v>2771574.28</v>
      </c>
      <c r="F94" s="58">
        <v>4.2063686113599794E-3</v>
      </c>
    </row>
    <row r="95" spans="1:6" x14ac:dyDescent="0.2">
      <c r="A95" s="50" t="s">
        <v>112</v>
      </c>
      <c r="B95" s="50" t="s">
        <v>50</v>
      </c>
      <c r="C95" s="56">
        <v>86</v>
      </c>
      <c r="D95" s="57">
        <v>607281.29</v>
      </c>
      <c r="E95" s="57">
        <v>36423.14</v>
      </c>
      <c r="F95" s="58">
        <v>5.5278746786165914E-5</v>
      </c>
    </row>
    <row r="96" spans="1:6" x14ac:dyDescent="0.2">
      <c r="A96" s="50" t="s">
        <v>112</v>
      </c>
      <c r="B96" s="50" t="s">
        <v>51</v>
      </c>
      <c r="C96" s="56">
        <v>1273</v>
      </c>
      <c r="D96" s="57">
        <v>52909812.609999999</v>
      </c>
      <c r="E96" s="57">
        <v>3167015.74</v>
      </c>
      <c r="F96" s="58">
        <v>4.80652302792296E-3</v>
      </c>
    </row>
    <row r="97" spans="1:6" x14ac:dyDescent="0.2">
      <c r="A97" s="50" t="s">
        <v>119</v>
      </c>
      <c r="B97" s="50" t="s">
        <v>120</v>
      </c>
      <c r="C97" s="56">
        <v>134</v>
      </c>
      <c r="D97" s="57">
        <v>2638958.75</v>
      </c>
      <c r="E97" s="57">
        <v>158337.51999999999</v>
      </c>
      <c r="F97" s="58">
        <v>2.4030601630802511E-4</v>
      </c>
    </row>
    <row r="98" spans="1:6" x14ac:dyDescent="0.2">
      <c r="A98" s="50" t="s">
        <v>119</v>
      </c>
      <c r="B98" s="50" t="s">
        <v>121</v>
      </c>
      <c r="C98" s="56">
        <v>75</v>
      </c>
      <c r="D98" s="57">
        <v>2046917.07</v>
      </c>
      <c r="E98" s="57">
        <v>122815.05</v>
      </c>
      <c r="F98" s="58">
        <v>1.8639420023864792E-4</v>
      </c>
    </row>
    <row r="99" spans="1:6" x14ac:dyDescent="0.2">
      <c r="A99" s="50" t="s">
        <v>119</v>
      </c>
      <c r="B99" s="50" t="s">
        <v>122</v>
      </c>
      <c r="C99" s="56">
        <v>108</v>
      </c>
      <c r="D99" s="57">
        <v>2485405.87</v>
      </c>
      <c r="E99" s="57">
        <v>149086.24</v>
      </c>
      <c r="F99" s="58">
        <v>2.2626551445761021E-4</v>
      </c>
    </row>
    <row r="100" spans="1:6" x14ac:dyDescent="0.2">
      <c r="A100" s="50" t="s">
        <v>119</v>
      </c>
      <c r="B100" s="50" t="s">
        <v>123</v>
      </c>
      <c r="C100" s="56">
        <v>40</v>
      </c>
      <c r="D100" s="57">
        <v>1297960.51</v>
      </c>
      <c r="E100" s="57">
        <v>77877.62</v>
      </c>
      <c r="F100" s="58">
        <v>1.1819346811640211E-4</v>
      </c>
    </row>
    <row r="101" spans="1:6" x14ac:dyDescent="0.2">
      <c r="A101" s="50" t="s">
        <v>119</v>
      </c>
      <c r="B101" s="50" t="s">
        <v>124</v>
      </c>
      <c r="C101" s="56">
        <v>107</v>
      </c>
      <c r="D101" s="57">
        <v>2112663.64</v>
      </c>
      <c r="E101" s="57">
        <v>126759.84</v>
      </c>
      <c r="F101" s="58">
        <v>1.9238113732135412E-4</v>
      </c>
    </row>
    <row r="102" spans="1:6" x14ac:dyDescent="0.2">
      <c r="A102" s="50" t="s">
        <v>119</v>
      </c>
      <c r="B102" s="50" t="s">
        <v>125</v>
      </c>
      <c r="C102" s="56">
        <v>63</v>
      </c>
      <c r="D102" s="57">
        <v>1050758.72</v>
      </c>
      <c r="E102" s="57">
        <v>63045.54</v>
      </c>
      <c r="F102" s="58">
        <v>9.5683086127585233E-5</v>
      </c>
    </row>
    <row r="103" spans="1:6" x14ac:dyDescent="0.2">
      <c r="A103" s="50" t="s">
        <v>119</v>
      </c>
      <c r="B103" s="50" t="s">
        <v>126</v>
      </c>
      <c r="C103" s="56">
        <v>142</v>
      </c>
      <c r="D103" s="57">
        <v>3892117.39</v>
      </c>
      <c r="E103" s="57">
        <v>233233.58</v>
      </c>
      <c r="F103" s="58">
        <v>3.5397442424928139E-4</v>
      </c>
    </row>
    <row r="104" spans="1:6" x14ac:dyDescent="0.2">
      <c r="A104" s="50" t="s">
        <v>119</v>
      </c>
      <c r="B104" s="50" t="s">
        <v>127</v>
      </c>
      <c r="C104" s="56">
        <v>98</v>
      </c>
      <c r="D104" s="57">
        <v>2006377.2</v>
      </c>
      <c r="E104" s="57">
        <v>120380.72</v>
      </c>
      <c r="F104" s="58">
        <v>1.8269966122680086E-4</v>
      </c>
    </row>
    <row r="105" spans="1:6" x14ac:dyDescent="0.2">
      <c r="A105" s="50" t="s">
        <v>119</v>
      </c>
      <c r="B105" s="50" t="s">
        <v>50</v>
      </c>
      <c r="C105" s="56">
        <v>69</v>
      </c>
      <c r="D105" s="57">
        <v>335829.37</v>
      </c>
      <c r="E105" s="57">
        <v>20149.77</v>
      </c>
      <c r="F105" s="58">
        <v>3.0580944795794167E-5</v>
      </c>
    </row>
    <row r="106" spans="1:6" x14ac:dyDescent="0.2">
      <c r="A106" s="50" t="s">
        <v>119</v>
      </c>
      <c r="B106" s="50" t="s">
        <v>51</v>
      </c>
      <c r="C106" s="56">
        <v>836</v>
      </c>
      <c r="D106" s="57">
        <v>17866988.52</v>
      </c>
      <c r="E106" s="57">
        <v>1071685.8899999999</v>
      </c>
      <c r="F106" s="58">
        <v>1.6264784680183218E-3</v>
      </c>
    </row>
    <row r="107" spans="1:6" x14ac:dyDescent="0.2">
      <c r="A107" s="50" t="s">
        <v>128</v>
      </c>
      <c r="B107" s="50" t="s">
        <v>129</v>
      </c>
      <c r="C107" s="56">
        <v>23</v>
      </c>
      <c r="D107" s="57">
        <v>187770.17</v>
      </c>
      <c r="E107" s="57">
        <v>11266.2</v>
      </c>
      <c r="F107" s="58">
        <v>1.7098509822115898E-5</v>
      </c>
    </row>
    <row r="108" spans="1:6" x14ac:dyDescent="0.2">
      <c r="A108" s="50" t="s">
        <v>128</v>
      </c>
      <c r="B108" s="50" t="s">
        <v>130</v>
      </c>
      <c r="C108" s="56">
        <v>159</v>
      </c>
      <c r="D108" s="57">
        <v>4138851.74</v>
      </c>
      <c r="E108" s="57">
        <v>248281.29</v>
      </c>
      <c r="F108" s="58">
        <v>3.7681206402448084E-4</v>
      </c>
    </row>
    <row r="109" spans="1:6" x14ac:dyDescent="0.2">
      <c r="A109" s="50" t="s">
        <v>128</v>
      </c>
      <c r="B109" s="50" t="s">
        <v>131</v>
      </c>
      <c r="C109" s="56">
        <v>27</v>
      </c>
      <c r="D109" s="57">
        <v>422896.8</v>
      </c>
      <c r="E109" s="57">
        <v>25373.83</v>
      </c>
      <c r="F109" s="58">
        <v>3.8509407029850268E-5</v>
      </c>
    </row>
    <row r="110" spans="1:6" x14ac:dyDescent="0.2">
      <c r="A110" s="50" t="s">
        <v>128</v>
      </c>
      <c r="B110" s="50" t="s">
        <v>132</v>
      </c>
      <c r="C110" s="56">
        <v>160</v>
      </c>
      <c r="D110" s="57">
        <v>5036501.87</v>
      </c>
      <c r="E110" s="57">
        <v>302190.12</v>
      </c>
      <c r="F110" s="58">
        <v>4.5862852913727625E-4</v>
      </c>
    </row>
    <row r="111" spans="1:6" x14ac:dyDescent="0.2">
      <c r="A111" s="50" t="s">
        <v>128</v>
      </c>
      <c r="B111" s="50" t="s">
        <v>133</v>
      </c>
      <c r="C111" s="56">
        <v>37</v>
      </c>
      <c r="D111" s="57">
        <v>1015977.75</v>
      </c>
      <c r="E111" s="57">
        <v>60958.67</v>
      </c>
      <c r="F111" s="58">
        <v>9.2515880930404366E-5</v>
      </c>
    </row>
    <row r="112" spans="1:6" x14ac:dyDescent="0.2">
      <c r="A112" s="50" t="s">
        <v>128</v>
      </c>
      <c r="B112" s="50" t="s">
        <v>134</v>
      </c>
      <c r="C112" s="56">
        <v>185</v>
      </c>
      <c r="D112" s="57">
        <v>4908310.46</v>
      </c>
      <c r="E112" s="57">
        <v>294498.65000000002</v>
      </c>
      <c r="F112" s="58">
        <v>4.4695532296824776E-4</v>
      </c>
    </row>
    <row r="113" spans="1:6" x14ac:dyDescent="0.2">
      <c r="A113" s="50" t="s">
        <v>128</v>
      </c>
      <c r="B113" s="50" t="s">
        <v>50</v>
      </c>
      <c r="C113" s="56">
        <v>47</v>
      </c>
      <c r="D113" s="57">
        <v>456974.01</v>
      </c>
      <c r="E113" s="57">
        <v>27418.45</v>
      </c>
      <c r="F113" s="58">
        <v>4.1612490159254555E-5</v>
      </c>
    </row>
    <row r="114" spans="1:6" x14ac:dyDescent="0.2">
      <c r="A114" s="50" t="s">
        <v>128</v>
      </c>
      <c r="B114" s="50" t="s">
        <v>51</v>
      </c>
      <c r="C114" s="56">
        <v>638</v>
      </c>
      <c r="D114" s="57">
        <v>16167282.800000001</v>
      </c>
      <c r="E114" s="57">
        <v>969987.19</v>
      </c>
      <c r="F114" s="58">
        <v>1.4721321737179883E-3</v>
      </c>
    </row>
    <row r="115" spans="1:6" x14ac:dyDescent="0.2">
      <c r="A115" s="50" t="s">
        <v>135</v>
      </c>
      <c r="B115" s="50" t="s">
        <v>136</v>
      </c>
      <c r="C115" s="56">
        <v>48</v>
      </c>
      <c r="D115" s="57">
        <v>1812542.04</v>
      </c>
      <c r="E115" s="57">
        <v>108739.7</v>
      </c>
      <c r="F115" s="58">
        <v>1.6503229380837692E-4</v>
      </c>
    </row>
    <row r="116" spans="1:6" x14ac:dyDescent="0.2">
      <c r="A116" s="50" t="s">
        <v>135</v>
      </c>
      <c r="B116" s="50" t="s">
        <v>137</v>
      </c>
      <c r="C116" s="56">
        <v>83</v>
      </c>
      <c r="D116" s="57">
        <v>2888406.86</v>
      </c>
      <c r="E116" s="57">
        <v>173304.41</v>
      </c>
      <c r="F116" s="58">
        <v>2.630209970177168E-4</v>
      </c>
    </row>
    <row r="117" spans="1:6" x14ac:dyDescent="0.2">
      <c r="A117" s="50" t="s">
        <v>135</v>
      </c>
      <c r="B117" s="50" t="s">
        <v>135</v>
      </c>
      <c r="C117" s="56">
        <v>1221</v>
      </c>
      <c r="D117" s="57">
        <v>61150208.729999997</v>
      </c>
      <c r="E117" s="57">
        <v>3664014.18</v>
      </c>
      <c r="F117" s="58">
        <v>5.5608086528822435E-3</v>
      </c>
    </row>
    <row r="118" spans="1:6" x14ac:dyDescent="0.2">
      <c r="A118" s="50" t="s">
        <v>135</v>
      </c>
      <c r="B118" s="50" t="s">
        <v>138</v>
      </c>
      <c r="C118" s="56">
        <v>162</v>
      </c>
      <c r="D118" s="57">
        <v>3893299.17</v>
      </c>
      <c r="E118" s="57">
        <v>233597.98</v>
      </c>
      <c r="F118" s="58">
        <v>3.5452746759834133E-4</v>
      </c>
    </row>
    <row r="119" spans="1:6" x14ac:dyDescent="0.2">
      <c r="A119" s="50" t="s">
        <v>135</v>
      </c>
      <c r="B119" s="50" t="s">
        <v>139</v>
      </c>
      <c r="C119" s="56">
        <v>21</v>
      </c>
      <c r="D119" s="57">
        <v>190296.12</v>
      </c>
      <c r="E119" s="57">
        <v>11417.78</v>
      </c>
      <c r="F119" s="58">
        <v>1.7328560071431226E-5</v>
      </c>
    </row>
    <row r="120" spans="1:6" x14ac:dyDescent="0.2">
      <c r="A120" s="50" t="s">
        <v>135</v>
      </c>
      <c r="B120" s="50" t="s">
        <v>140</v>
      </c>
      <c r="C120" s="56">
        <v>96</v>
      </c>
      <c r="D120" s="57">
        <v>2175224.17</v>
      </c>
      <c r="E120" s="57">
        <v>130513.46</v>
      </c>
      <c r="F120" s="58">
        <v>1.9807793912129471E-4</v>
      </c>
    </row>
    <row r="121" spans="1:6" x14ac:dyDescent="0.2">
      <c r="A121" s="50" t="s">
        <v>135</v>
      </c>
      <c r="B121" s="50" t="s">
        <v>141</v>
      </c>
      <c r="C121" s="56">
        <v>27</v>
      </c>
      <c r="D121" s="57">
        <v>877631.5</v>
      </c>
      <c r="E121" s="57">
        <v>52657.91</v>
      </c>
      <c r="F121" s="58">
        <v>7.9917966248344168E-5</v>
      </c>
    </row>
    <row r="122" spans="1:6" x14ac:dyDescent="0.2">
      <c r="A122" s="50" t="s">
        <v>135</v>
      </c>
      <c r="B122" s="50" t="s">
        <v>142</v>
      </c>
      <c r="C122" s="56">
        <v>18</v>
      </c>
      <c r="D122" s="57">
        <v>1007224.21</v>
      </c>
      <c r="E122" s="57">
        <v>60433.45</v>
      </c>
      <c r="F122" s="58">
        <v>9.1718763949632522E-5</v>
      </c>
    </row>
    <row r="123" spans="1:6" x14ac:dyDescent="0.2">
      <c r="A123" s="50" t="s">
        <v>135</v>
      </c>
      <c r="B123" s="50" t="s">
        <v>143</v>
      </c>
      <c r="C123" s="56">
        <v>180</v>
      </c>
      <c r="D123" s="57">
        <v>4604411.37</v>
      </c>
      <c r="E123" s="57">
        <v>275576.90999999997</v>
      </c>
      <c r="F123" s="58">
        <v>4.182381372941496E-4</v>
      </c>
    </row>
    <row r="124" spans="1:6" x14ac:dyDescent="0.2">
      <c r="A124" s="50" t="s">
        <v>135</v>
      </c>
      <c r="B124" s="50" t="s">
        <v>144</v>
      </c>
      <c r="C124" s="56">
        <v>58</v>
      </c>
      <c r="D124" s="57">
        <v>1249367.76</v>
      </c>
      <c r="E124" s="57">
        <v>74962.039999999994</v>
      </c>
      <c r="F124" s="58">
        <v>1.1376854460473316E-4</v>
      </c>
    </row>
    <row r="125" spans="1:6" x14ac:dyDescent="0.2">
      <c r="A125" s="50" t="s">
        <v>135</v>
      </c>
      <c r="B125" s="50" t="s">
        <v>50</v>
      </c>
      <c r="C125" s="56">
        <v>51</v>
      </c>
      <c r="D125" s="57">
        <v>624659.24</v>
      </c>
      <c r="E125" s="57">
        <v>37479.550000000003</v>
      </c>
      <c r="F125" s="58">
        <v>5.688204130971259E-5</v>
      </c>
    </row>
    <row r="126" spans="1:6" x14ac:dyDescent="0.2">
      <c r="A126" s="50" t="s">
        <v>135</v>
      </c>
      <c r="B126" s="50" t="s">
        <v>51</v>
      </c>
      <c r="C126" s="56">
        <v>1965</v>
      </c>
      <c r="D126" s="57">
        <v>80473271.170000002</v>
      </c>
      <c r="E126" s="57">
        <v>4822697.37</v>
      </c>
      <c r="F126" s="58">
        <v>7.3193213639059767E-3</v>
      </c>
    </row>
    <row r="127" spans="1:6" x14ac:dyDescent="0.2">
      <c r="A127" s="50" t="s">
        <v>145</v>
      </c>
      <c r="B127" s="50" t="s">
        <v>146</v>
      </c>
      <c r="C127" s="56">
        <v>109</v>
      </c>
      <c r="D127" s="57">
        <v>2071160.59</v>
      </c>
      <c r="E127" s="57">
        <v>124269.62</v>
      </c>
      <c r="F127" s="58">
        <v>1.8860177505819267E-4</v>
      </c>
    </row>
    <row r="128" spans="1:6" x14ac:dyDescent="0.2">
      <c r="A128" s="50" t="s">
        <v>145</v>
      </c>
      <c r="B128" s="50" t="s">
        <v>147</v>
      </c>
      <c r="C128" s="56">
        <v>666</v>
      </c>
      <c r="D128" s="57">
        <v>35573917.899999999</v>
      </c>
      <c r="E128" s="57">
        <v>2131509.85</v>
      </c>
      <c r="F128" s="58">
        <v>3.2349542974704679E-3</v>
      </c>
    </row>
    <row r="129" spans="1:6" x14ac:dyDescent="0.2">
      <c r="A129" s="50" t="s">
        <v>145</v>
      </c>
      <c r="B129" s="50" t="s">
        <v>148</v>
      </c>
      <c r="C129" s="56">
        <v>27</v>
      </c>
      <c r="D129" s="57">
        <v>259880.08</v>
      </c>
      <c r="E129" s="57">
        <v>15592.81</v>
      </c>
      <c r="F129" s="58">
        <v>2.3664928275672986E-5</v>
      </c>
    </row>
    <row r="130" spans="1:6" x14ac:dyDescent="0.2">
      <c r="A130" s="50" t="s">
        <v>145</v>
      </c>
      <c r="B130" s="50" t="s">
        <v>149</v>
      </c>
      <c r="C130" s="56">
        <v>128</v>
      </c>
      <c r="D130" s="57">
        <v>2774672.03</v>
      </c>
      <c r="E130" s="57">
        <v>166480.34</v>
      </c>
      <c r="F130" s="58">
        <v>2.5266422828275678E-4</v>
      </c>
    </row>
    <row r="131" spans="1:6" x14ac:dyDescent="0.2">
      <c r="A131" s="50" t="s">
        <v>145</v>
      </c>
      <c r="B131" s="50" t="s">
        <v>150</v>
      </c>
      <c r="C131" s="56">
        <v>48</v>
      </c>
      <c r="D131" s="57">
        <v>1906265.4</v>
      </c>
      <c r="E131" s="57">
        <v>114375.93</v>
      </c>
      <c r="F131" s="58">
        <v>1.735862990643376E-4</v>
      </c>
    </row>
    <row r="132" spans="1:6" x14ac:dyDescent="0.2">
      <c r="A132" s="50" t="s">
        <v>145</v>
      </c>
      <c r="B132" s="50" t="s">
        <v>151</v>
      </c>
      <c r="C132" s="56">
        <v>18</v>
      </c>
      <c r="D132" s="57">
        <v>217754.19</v>
      </c>
      <c r="E132" s="57">
        <v>13065.25</v>
      </c>
      <c r="F132" s="58">
        <v>1.9828895763735753E-5</v>
      </c>
    </row>
    <row r="133" spans="1:6" x14ac:dyDescent="0.2">
      <c r="A133" s="50" t="s">
        <v>145</v>
      </c>
      <c r="B133" s="50" t="s">
        <v>50</v>
      </c>
      <c r="C133" s="56">
        <v>62</v>
      </c>
      <c r="D133" s="57">
        <v>574959.66</v>
      </c>
      <c r="E133" s="57">
        <v>34497.58</v>
      </c>
      <c r="F133" s="58">
        <v>5.2356358884914969E-5</v>
      </c>
    </row>
    <row r="134" spans="1:6" x14ac:dyDescent="0.2">
      <c r="A134" s="50" t="s">
        <v>145</v>
      </c>
      <c r="B134" s="50" t="s">
        <v>51</v>
      </c>
      <c r="C134" s="56">
        <v>1058</v>
      </c>
      <c r="D134" s="57">
        <v>43378609.850000001</v>
      </c>
      <c r="E134" s="57">
        <v>2599791.38</v>
      </c>
      <c r="F134" s="58">
        <v>3.9456567828000787E-3</v>
      </c>
    </row>
    <row r="135" spans="1:6" x14ac:dyDescent="0.2">
      <c r="A135" s="50" t="s">
        <v>152</v>
      </c>
      <c r="B135" s="50" t="s">
        <v>153</v>
      </c>
      <c r="C135" s="56">
        <v>99</v>
      </c>
      <c r="D135" s="57">
        <v>1437100.21</v>
      </c>
      <c r="E135" s="57">
        <v>86226</v>
      </c>
      <c r="F135" s="58">
        <v>1.3086365481899536E-4</v>
      </c>
    </row>
    <row r="136" spans="1:6" x14ac:dyDescent="0.2">
      <c r="A136" s="50" t="s">
        <v>152</v>
      </c>
      <c r="B136" s="50" t="s">
        <v>154</v>
      </c>
      <c r="C136" s="56">
        <v>140</v>
      </c>
      <c r="D136" s="57">
        <v>5389773.3700000001</v>
      </c>
      <c r="E136" s="57">
        <v>323386.40000000002</v>
      </c>
      <c r="F136" s="58">
        <v>4.9079774340404943E-4</v>
      </c>
    </row>
    <row r="137" spans="1:6" x14ac:dyDescent="0.2">
      <c r="A137" s="50" t="s">
        <v>152</v>
      </c>
      <c r="B137" s="50" t="s">
        <v>155</v>
      </c>
      <c r="C137" s="56">
        <v>79</v>
      </c>
      <c r="D137" s="57">
        <v>1316465.6399999999</v>
      </c>
      <c r="E137" s="57">
        <v>78979.570000000007</v>
      </c>
      <c r="F137" s="58">
        <v>1.1986587788176051E-4</v>
      </c>
    </row>
    <row r="138" spans="1:6" x14ac:dyDescent="0.2">
      <c r="A138" s="50" t="s">
        <v>152</v>
      </c>
      <c r="B138" s="50" t="s">
        <v>156</v>
      </c>
      <c r="C138" s="56">
        <v>60</v>
      </c>
      <c r="D138" s="57">
        <v>1143968.79</v>
      </c>
      <c r="E138" s="57">
        <v>68638.11</v>
      </c>
      <c r="F138" s="58">
        <v>1.0417082938404E-4</v>
      </c>
    </row>
    <row r="139" spans="1:6" x14ac:dyDescent="0.2">
      <c r="A139" s="50" t="s">
        <v>152</v>
      </c>
      <c r="B139" s="50" t="s">
        <v>157</v>
      </c>
      <c r="C139" s="56">
        <v>32</v>
      </c>
      <c r="D139" s="57">
        <v>779462.84</v>
      </c>
      <c r="E139" s="57">
        <v>46767.79</v>
      </c>
      <c r="F139" s="58">
        <v>7.0978636689713806E-5</v>
      </c>
    </row>
    <row r="140" spans="1:6" x14ac:dyDescent="0.2">
      <c r="A140" s="50" t="s">
        <v>152</v>
      </c>
      <c r="B140" s="50" t="s">
        <v>158</v>
      </c>
      <c r="C140" s="56">
        <v>364</v>
      </c>
      <c r="D140" s="57">
        <v>11456455.529999999</v>
      </c>
      <c r="E140" s="57">
        <v>687387.39</v>
      </c>
      <c r="F140" s="58">
        <v>1.0432355221382198E-3</v>
      </c>
    </row>
    <row r="141" spans="1:6" x14ac:dyDescent="0.2">
      <c r="A141" s="50" t="s">
        <v>152</v>
      </c>
      <c r="B141" s="50" t="s">
        <v>159</v>
      </c>
      <c r="C141" s="56">
        <v>190</v>
      </c>
      <c r="D141" s="57">
        <v>4932034.37</v>
      </c>
      <c r="E141" s="57">
        <v>295922.03999999998</v>
      </c>
      <c r="F141" s="58">
        <v>4.4911557646061436E-4</v>
      </c>
    </row>
    <row r="142" spans="1:6" x14ac:dyDescent="0.2">
      <c r="A142" s="50" t="s">
        <v>152</v>
      </c>
      <c r="B142" s="50" t="s">
        <v>50</v>
      </c>
      <c r="C142" s="56">
        <v>108</v>
      </c>
      <c r="D142" s="57">
        <v>2190597.21</v>
      </c>
      <c r="E142" s="57">
        <v>131435.82999999999</v>
      </c>
      <c r="F142" s="58">
        <v>1.9947780353916629E-4</v>
      </c>
    </row>
    <row r="143" spans="1:6" x14ac:dyDescent="0.2">
      <c r="A143" s="50" t="s">
        <v>152</v>
      </c>
      <c r="B143" s="50" t="s">
        <v>51</v>
      </c>
      <c r="C143" s="56">
        <v>1072</v>
      </c>
      <c r="D143" s="57">
        <v>28645857.960000001</v>
      </c>
      <c r="E143" s="57">
        <v>1718743.13</v>
      </c>
      <c r="F143" s="58">
        <v>2.6085056443165594E-3</v>
      </c>
    </row>
    <row r="144" spans="1:6" x14ac:dyDescent="0.2">
      <c r="A144" s="50" t="s">
        <v>160</v>
      </c>
      <c r="B144" s="50" t="s">
        <v>161</v>
      </c>
      <c r="C144" s="56">
        <v>948</v>
      </c>
      <c r="D144" s="57">
        <v>34683784.939999998</v>
      </c>
      <c r="E144" s="57">
        <v>2071822.95</v>
      </c>
      <c r="F144" s="58">
        <v>3.1443685590758319E-3</v>
      </c>
    </row>
    <row r="145" spans="1:6" x14ac:dyDescent="0.2">
      <c r="A145" s="50" t="s">
        <v>160</v>
      </c>
      <c r="B145" s="50" t="s">
        <v>162</v>
      </c>
      <c r="C145" s="56">
        <v>2054</v>
      </c>
      <c r="D145" s="57">
        <v>143395964.34999999</v>
      </c>
      <c r="E145" s="57">
        <v>8584721.1199999992</v>
      </c>
      <c r="F145" s="58">
        <v>1.3028877384605793E-2</v>
      </c>
    </row>
    <row r="146" spans="1:6" x14ac:dyDescent="0.2">
      <c r="A146" s="50" t="s">
        <v>160</v>
      </c>
      <c r="B146" s="50" t="s">
        <v>163</v>
      </c>
      <c r="C146" s="56">
        <v>26</v>
      </c>
      <c r="D146" s="57">
        <v>153377.91</v>
      </c>
      <c r="E146" s="57">
        <v>9202.7000000000007</v>
      </c>
      <c r="F146" s="58">
        <v>1.3966772855087429E-5</v>
      </c>
    </row>
    <row r="147" spans="1:6" x14ac:dyDescent="0.2">
      <c r="A147" s="50" t="s">
        <v>160</v>
      </c>
      <c r="B147" s="50" t="s">
        <v>164</v>
      </c>
      <c r="C147" s="56">
        <v>108</v>
      </c>
      <c r="D147" s="57">
        <v>1023749.55</v>
      </c>
      <c r="E147" s="57">
        <v>61424.959999999999</v>
      </c>
      <c r="F147" s="58">
        <v>9.3223560906346081E-5</v>
      </c>
    </row>
    <row r="148" spans="1:6" x14ac:dyDescent="0.2">
      <c r="A148" s="50" t="s">
        <v>160</v>
      </c>
      <c r="B148" s="50" t="s">
        <v>165</v>
      </c>
      <c r="C148" s="56">
        <v>30</v>
      </c>
      <c r="D148" s="57">
        <v>557051.77</v>
      </c>
      <c r="E148" s="57">
        <v>33423.129999999997</v>
      </c>
      <c r="F148" s="58">
        <v>5.0725685376689253E-5</v>
      </c>
    </row>
    <row r="149" spans="1:6" x14ac:dyDescent="0.2">
      <c r="A149" s="50" t="s">
        <v>160</v>
      </c>
      <c r="B149" s="50" t="s">
        <v>166</v>
      </c>
      <c r="C149" s="56">
        <v>74</v>
      </c>
      <c r="D149" s="57">
        <v>1077719.1200000001</v>
      </c>
      <c r="E149" s="57">
        <v>64633.14</v>
      </c>
      <c r="F149" s="58">
        <v>9.8092558193906728E-5</v>
      </c>
    </row>
    <row r="150" spans="1:6" x14ac:dyDescent="0.2">
      <c r="A150" s="50" t="s">
        <v>160</v>
      </c>
      <c r="B150" s="50" t="s">
        <v>50</v>
      </c>
      <c r="C150" s="56">
        <v>102</v>
      </c>
      <c r="D150" s="57">
        <v>984175.94</v>
      </c>
      <c r="E150" s="57">
        <v>59031.37</v>
      </c>
      <c r="F150" s="58">
        <v>8.9590852262338489E-5</v>
      </c>
    </row>
    <row r="151" spans="1:6" x14ac:dyDescent="0.2">
      <c r="A151" s="50" t="s">
        <v>160</v>
      </c>
      <c r="B151" s="50" t="s">
        <v>51</v>
      </c>
      <c r="C151" s="56">
        <v>3342</v>
      </c>
      <c r="D151" s="57">
        <v>181875823.58000001</v>
      </c>
      <c r="E151" s="57">
        <v>10884259.359999999</v>
      </c>
      <c r="F151" s="58">
        <v>1.6518845358099173E-2</v>
      </c>
    </row>
    <row r="152" spans="1:6" x14ac:dyDescent="0.2">
      <c r="A152" s="50" t="s">
        <v>167</v>
      </c>
      <c r="B152" s="50" t="s">
        <v>168</v>
      </c>
      <c r="C152" s="56">
        <v>68</v>
      </c>
      <c r="D152" s="57">
        <v>1603742.1</v>
      </c>
      <c r="E152" s="57">
        <v>96224.57</v>
      </c>
      <c r="F152" s="58">
        <v>1.4603830530914407E-4</v>
      </c>
    </row>
    <row r="153" spans="1:6" x14ac:dyDescent="0.2">
      <c r="A153" s="50" t="s">
        <v>167</v>
      </c>
      <c r="B153" s="50" t="s">
        <v>167</v>
      </c>
      <c r="C153" s="56">
        <v>570</v>
      </c>
      <c r="D153" s="57">
        <v>20954140.879999999</v>
      </c>
      <c r="E153" s="57">
        <v>1255230.1100000001</v>
      </c>
      <c r="F153" s="58">
        <v>1.9050402411505763E-3</v>
      </c>
    </row>
    <row r="154" spans="1:6" x14ac:dyDescent="0.2">
      <c r="A154" s="50" t="s">
        <v>167</v>
      </c>
      <c r="B154" s="50" t="s">
        <v>169</v>
      </c>
      <c r="C154" s="56">
        <v>108</v>
      </c>
      <c r="D154" s="57">
        <v>6616829.6100000003</v>
      </c>
      <c r="E154" s="57">
        <v>397009.77</v>
      </c>
      <c r="F154" s="58">
        <v>6.0253461254202605E-4</v>
      </c>
    </row>
    <row r="155" spans="1:6" x14ac:dyDescent="0.2">
      <c r="A155" s="50" t="s">
        <v>167</v>
      </c>
      <c r="B155" s="50" t="s">
        <v>170</v>
      </c>
      <c r="C155" s="56">
        <v>19</v>
      </c>
      <c r="D155" s="57">
        <v>373725.3</v>
      </c>
      <c r="E155" s="57">
        <v>22423.53</v>
      </c>
      <c r="F155" s="58">
        <v>3.4031789596448711E-5</v>
      </c>
    </row>
    <row r="156" spans="1:6" x14ac:dyDescent="0.2">
      <c r="A156" s="50" t="s">
        <v>167</v>
      </c>
      <c r="B156" s="50" t="s">
        <v>171</v>
      </c>
      <c r="C156" s="56">
        <v>48</v>
      </c>
      <c r="D156" s="57">
        <v>329666.74</v>
      </c>
      <c r="E156" s="57">
        <v>19780.02</v>
      </c>
      <c r="F156" s="58">
        <v>3.0019781847619333E-5</v>
      </c>
    </row>
    <row r="157" spans="1:6" x14ac:dyDescent="0.2">
      <c r="A157" s="50" t="s">
        <v>167</v>
      </c>
      <c r="B157" s="50" t="s">
        <v>50</v>
      </c>
      <c r="C157" s="56">
        <v>80</v>
      </c>
      <c r="D157" s="57">
        <v>315894.78000000003</v>
      </c>
      <c r="E157" s="57">
        <v>18953.7</v>
      </c>
      <c r="F157" s="58">
        <v>2.8765690793296595E-5</v>
      </c>
    </row>
    <row r="158" spans="1:6" x14ac:dyDescent="0.2">
      <c r="A158" s="50" t="s">
        <v>167</v>
      </c>
      <c r="B158" s="50" t="s">
        <v>51</v>
      </c>
      <c r="C158" s="56">
        <v>893</v>
      </c>
      <c r="D158" s="57">
        <v>30193999.41</v>
      </c>
      <c r="E158" s="57">
        <v>1809621.7</v>
      </c>
      <c r="F158" s="58">
        <v>2.7464304212391107E-3</v>
      </c>
    </row>
    <row r="159" spans="1:6" x14ac:dyDescent="0.2">
      <c r="A159" s="50" t="s">
        <v>172</v>
      </c>
      <c r="B159" s="50" t="s">
        <v>173</v>
      </c>
      <c r="C159" s="56">
        <v>31</v>
      </c>
      <c r="D159" s="57">
        <v>1692339.35</v>
      </c>
      <c r="E159" s="57">
        <v>101540.36</v>
      </c>
      <c r="F159" s="58">
        <v>1.5410598452017399E-4</v>
      </c>
    </row>
    <row r="160" spans="1:6" x14ac:dyDescent="0.2">
      <c r="A160" s="50" t="s">
        <v>172</v>
      </c>
      <c r="B160" s="50" t="s">
        <v>174</v>
      </c>
      <c r="C160" s="56">
        <v>98</v>
      </c>
      <c r="D160" s="57">
        <v>2025165.6</v>
      </c>
      <c r="E160" s="57">
        <v>121509.93</v>
      </c>
      <c r="F160" s="58">
        <v>1.8441344300559328E-4</v>
      </c>
    </row>
    <row r="161" spans="1:6" x14ac:dyDescent="0.2">
      <c r="A161" s="50" t="s">
        <v>172</v>
      </c>
      <c r="B161" s="50" t="s">
        <v>175</v>
      </c>
      <c r="C161" s="56">
        <v>82</v>
      </c>
      <c r="D161" s="57">
        <v>700829.86</v>
      </c>
      <c r="E161" s="57">
        <v>42047.21</v>
      </c>
      <c r="F161" s="58">
        <v>6.3814297028063572E-5</v>
      </c>
    </row>
    <row r="162" spans="1:6" x14ac:dyDescent="0.2">
      <c r="A162" s="50" t="s">
        <v>172</v>
      </c>
      <c r="B162" s="50" t="s">
        <v>176</v>
      </c>
      <c r="C162" s="56">
        <v>79</v>
      </c>
      <c r="D162" s="57">
        <v>1258437.6100000001</v>
      </c>
      <c r="E162" s="57">
        <v>75506.259999999995</v>
      </c>
      <c r="F162" s="58">
        <v>1.1459449754497849E-4</v>
      </c>
    </row>
    <row r="163" spans="1:6" x14ac:dyDescent="0.2">
      <c r="A163" s="50" t="s">
        <v>172</v>
      </c>
      <c r="B163" s="50" t="s">
        <v>177</v>
      </c>
      <c r="C163" s="56">
        <v>146</v>
      </c>
      <c r="D163" s="57">
        <v>2674332.3199999998</v>
      </c>
      <c r="E163" s="57">
        <v>160459.97</v>
      </c>
      <c r="F163" s="58">
        <v>2.4352722063352529E-4</v>
      </c>
    </row>
    <row r="164" spans="1:6" x14ac:dyDescent="0.2">
      <c r="A164" s="50" t="s">
        <v>172</v>
      </c>
      <c r="B164" s="50" t="s">
        <v>178</v>
      </c>
      <c r="C164" s="56">
        <v>443</v>
      </c>
      <c r="D164" s="57">
        <v>21234408.629999999</v>
      </c>
      <c r="E164" s="57">
        <v>1272413.1299999999</v>
      </c>
      <c r="F164" s="58">
        <v>1.9311186026427928E-3</v>
      </c>
    </row>
    <row r="165" spans="1:6" x14ac:dyDescent="0.2">
      <c r="A165" s="50" t="s">
        <v>172</v>
      </c>
      <c r="B165" s="50" t="s">
        <v>50</v>
      </c>
      <c r="C165" s="56">
        <v>50</v>
      </c>
      <c r="D165" s="57">
        <v>396130.98</v>
      </c>
      <c r="E165" s="57">
        <v>23767.86</v>
      </c>
      <c r="F165" s="58">
        <v>3.6072055143764144E-5</v>
      </c>
    </row>
    <row r="166" spans="1:6" x14ac:dyDescent="0.2">
      <c r="A166" s="50" t="s">
        <v>172</v>
      </c>
      <c r="B166" s="50" t="s">
        <v>51</v>
      </c>
      <c r="C166" s="56">
        <v>929</v>
      </c>
      <c r="D166" s="57">
        <v>29981644.350000001</v>
      </c>
      <c r="E166" s="57">
        <v>1797244.71</v>
      </c>
      <c r="F166" s="58">
        <v>2.7276460853420709E-3</v>
      </c>
    </row>
    <row r="167" spans="1:6" x14ac:dyDescent="0.2">
      <c r="A167" s="50" t="s">
        <v>179</v>
      </c>
      <c r="B167" s="50" t="s">
        <v>180</v>
      </c>
      <c r="C167" s="56">
        <v>30</v>
      </c>
      <c r="D167" s="57">
        <v>823383.21</v>
      </c>
      <c r="E167" s="57">
        <v>49402.99</v>
      </c>
      <c r="F167" s="58">
        <v>7.4978032500478735E-5</v>
      </c>
    </row>
    <row r="168" spans="1:6" x14ac:dyDescent="0.2">
      <c r="A168" s="50" t="s">
        <v>179</v>
      </c>
      <c r="B168" s="50" t="s">
        <v>181</v>
      </c>
      <c r="C168" s="56">
        <v>466</v>
      </c>
      <c r="D168" s="57">
        <v>20657800.239999998</v>
      </c>
      <c r="E168" s="57">
        <v>1232455.03</v>
      </c>
      <c r="F168" s="58">
        <v>1.8704749104197639E-3</v>
      </c>
    </row>
    <row r="169" spans="1:6" x14ac:dyDescent="0.2">
      <c r="A169" s="50" t="s">
        <v>179</v>
      </c>
      <c r="B169" s="50" t="s">
        <v>50</v>
      </c>
      <c r="C169" s="56">
        <v>45</v>
      </c>
      <c r="D169" s="57">
        <v>389787.36</v>
      </c>
      <c r="E169" s="57">
        <v>23377.3</v>
      </c>
      <c r="F169" s="58">
        <v>3.5479309231555445E-5</v>
      </c>
    </row>
    <row r="170" spans="1:6" x14ac:dyDescent="0.2">
      <c r="A170" s="50" t="s">
        <v>179</v>
      </c>
      <c r="B170" s="50" t="s">
        <v>51</v>
      </c>
      <c r="C170" s="56">
        <v>541</v>
      </c>
      <c r="D170" s="57">
        <v>21870970.809999999</v>
      </c>
      <c r="E170" s="57">
        <v>1305235.32</v>
      </c>
      <c r="F170" s="58">
        <v>1.9809322521517981E-3</v>
      </c>
    </row>
    <row r="171" spans="1:6" x14ac:dyDescent="0.2">
      <c r="A171" s="50" t="s">
        <v>182</v>
      </c>
      <c r="B171" s="50" t="s">
        <v>183</v>
      </c>
      <c r="C171" s="56">
        <v>19</v>
      </c>
      <c r="D171" s="57">
        <v>820144.97</v>
      </c>
      <c r="E171" s="57">
        <v>49208.7</v>
      </c>
      <c r="F171" s="58">
        <v>7.4683162049631163E-5</v>
      </c>
    </row>
    <row r="172" spans="1:6" x14ac:dyDescent="0.2">
      <c r="A172" s="50" t="s">
        <v>182</v>
      </c>
      <c r="B172" s="50" t="s">
        <v>772</v>
      </c>
      <c r="C172" s="56">
        <v>54</v>
      </c>
      <c r="D172" s="57">
        <v>641686.37</v>
      </c>
      <c r="E172" s="57">
        <v>38397.94</v>
      </c>
      <c r="F172" s="58">
        <v>5.8275865352915532E-5</v>
      </c>
    </row>
    <row r="173" spans="1:6" x14ac:dyDescent="0.2">
      <c r="A173" s="50" t="s">
        <v>182</v>
      </c>
      <c r="B173" s="50" t="s">
        <v>184</v>
      </c>
      <c r="C173" s="56">
        <v>24</v>
      </c>
      <c r="D173" s="57">
        <v>125596.91</v>
      </c>
      <c r="E173" s="57">
        <v>7535.83</v>
      </c>
      <c r="F173" s="58">
        <v>1.1436994130478391E-5</v>
      </c>
    </row>
    <row r="174" spans="1:6" x14ac:dyDescent="0.2">
      <c r="A174" s="50" t="s">
        <v>182</v>
      </c>
      <c r="B174" s="50" t="s">
        <v>186</v>
      </c>
      <c r="C174" s="56">
        <v>28</v>
      </c>
      <c r="D174" s="57">
        <v>290219.11</v>
      </c>
      <c r="E174" s="57">
        <v>17413.13</v>
      </c>
      <c r="F174" s="58">
        <v>2.6427595315082372E-5</v>
      </c>
    </row>
    <row r="175" spans="1:6" x14ac:dyDescent="0.2">
      <c r="A175" s="50" t="s">
        <v>182</v>
      </c>
      <c r="B175" s="50" t="s">
        <v>187</v>
      </c>
      <c r="C175" s="56">
        <v>32</v>
      </c>
      <c r="D175" s="57">
        <v>166106.45000000001</v>
      </c>
      <c r="E175" s="57">
        <v>9966.4</v>
      </c>
      <c r="F175" s="58">
        <v>1.512582665771386E-5</v>
      </c>
    </row>
    <row r="176" spans="1:6" x14ac:dyDescent="0.2">
      <c r="A176" s="50" t="s">
        <v>182</v>
      </c>
      <c r="B176" s="50" t="s">
        <v>188</v>
      </c>
      <c r="C176" s="56">
        <v>1121</v>
      </c>
      <c r="D176" s="57">
        <v>73226352.120000005</v>
      </c>
      <c r="E176" s="57">
        <v>4386544.4000000004</v>
      </c>
      <c r="F176" s="58">
        <v>6.6573798182659192E-3</v>
      </c>
    </row>
    <row r="177" spans="1:6" x14ac:dyDescent="0.2">
      <c r="A177" s="50" t="s">
        <v>182</v>
      </c>
      <c r="B177" s="50" t="s">
        <v>189</v>
      </c>
      <c r="C177" s="56">
        <v>18</v>
      </c>
      <c r="D177" s="57">
        <v>110354.57</v>
      </c>
      <c r="E177" s="57">
        <v>6621.27</v>
      </c>
      <c r="F177" s="58">
        <v>1.0048982809632471E-5</v>
      </c>
    </row>
    <row r="178" spans="1:6" x14ac:dyDescent="0.2">
      <c r="A178" s="50" t="s">
        <v>182</v>
      </c>
      <c r="B178" s="50" t="s">
        <v>50</v>
      </c>
      <c r="C178" s="56">
        <v>74</v>
      </c>
      <c r="D178" s="57">
        <v>97674.98</v>
      </c>
      <c r="E178" s="57">
        <v>5860.52</v>
      </c>
      <c r="F178" s="58">
        <v>8.894406169134816E-6</v>
      </c>
    </row>
    <row r="179" spans="1:6" x14ac:dyDescent="0.2">
      <c r="A179" s="50" t="s">
        <v>182</v>
      </c>
      <c r="B179" s="50" t="s">
        <v>51</v>
      </c>
      <c r="C179" s="56">
        <v>1370</v>
      </c>
      <c r="D179" s="57">
        <v>75478135.480000004</v>
      </c>
      <c r="E179" s="57">
        <v>4521548.1900000004</v>
      </c>
      <c r="F179" s="58">
        <v>6.8622726507505073E-3</v>
      </c>
    </row>
    <row r="180" spans="1:6" x14ac:dyDescent="0.2">
      <c r="A180" s="50" t="s">
        <v>190</v>
      </c>
      <c r="B180" s="50" t="s">
        <v>191</v>
      </c>
      <c r="C180" s="56">
        <v>293</v>
      </c>
      <c r="D180" s="57">
        <v>10625009.73</v>
      </c>
      <c r="E180" s="57">
        <v>637484.05000000005</v>
      </c>
      <c r="F180" s="58">
        <v>9.6749811741023801E-4</v>
      </c>
    </row>
    <row r="181" spans="1:6" x14ac:dyDescent="0.2">
      <c r="A181" s="50" t="s">
        <v>190</v>
      </c>
      <c r="B181" s="50" t="s">
        <v>192</v>
      </c>
      <c r="C181" s="56">
        <v>276</v>
      </c>
      <c r="D181" s="57">
        <v>7993619.5300000003</v>
      </c>
      <c r="E181" s="57">
        <v>479496.79</v>
      </c>
      <c r="F181" s="58">
        <v>7.2772368442669609E-4</v>
      </c>
    </row>
    <row r="182" spans="1:6" x14ac:dyDescent="0.2">
      <c r="A182" s="50" t="s">
        <v>190</v>
      </c>
      <c r="B182" s="50" t="s">
        <v>193</v>
      </c>
      <c r="C182" s="56">
        <v>103</v>
      </c>
      <c r="D182" s="57">
        <v>1379939.64</v>
      </c>
      <c r="E182" s="57">
        <v>82792.53</v>
      </c>
      <c r="F182" s="58">
        <v>1.2565273893618302E-4</v>
      </c>
    </row>
    <row r="183" spans="1:6" x14ac:dyDescent="0.2">
      <c r="A183" s="50" t="s">
        <v>190</v>
      </c>
      <c r="B183" s="50" t="s">
        <v>194</v>
      </c>
      <c r="C183" s="56">
        <v>235</v>
      </c>
      <c r="D183" s="57">
        <v>5005738.2</v>
      </c>
      <c r="E183" s="57">
        <v>299927.65999999997</v>
      </c>
      <c r="F183" s="58">
        <v>4.5519483414409805E-4</v>
      </c>
    </row>
    <row r="184" spans="1:6" x14ac:dyDescent="0.2">
      <c r="A184" s="50" t="s">
        <v>190</v>
      </c>
      <c r="B184" s="50" t="s">
        <v>195</v>
      </c>
      <c r="C184" s="56">
        <v>22</v>
      </c>
      <c r="D184" s="57">
        <v>397530.17</v>
      </c>
      <c r="E184" s="57">
        <v>23851.81</v>
      </c>
      <c r="F184" s="58">
        <v>3.6199464554174632E-5</v>
      </c>
    </row>
    <row r="185" spans="1:6" x14ac:dyDescent="0.2">
      <c r="A185" s="50" t="s">
        <v>190</v>
      </c>
      <c r="B185" s="50" t="s">
        <v>196</v>
      </c>
      <c r="C185" s="56">
        <v>63</v>
      </c>
      <c r="D185" s="57">
        <v>964378.82</v>
      </c>
      <c r="E185" s="57">
        <v>56102.63</v>
      </c>
      <c r="F185" s="58">
        <v>8.5145956054528946E-5</v>
      </c>
    </row>
    <row r="186" spans="1:6" x14ac:dyDescent="0.2">
      <c r="A186" s="50" t="s">
        <v>190</v>
      </c>
      <c r="B186" s="50" t="s">
        <v>197</v>
      </c>
      <c r="C186" s="56">
        <v>40</v>
      </c>
      <c r="D186" s="57">
        <v>0</v>
      </c>
      <c r="E186" s="57">
        <v>0</v>
      </c>
      <c r="F186" s="58">
        <v>0</v>
      </c>
    </row>
    <row r="187" spans="1:6" x14ac:dyDescent="0.2">
      <c r="A187" s="50" t="s">
        <v>190</v>
      </c>
      <c r="B187" s="50" t="s">
        <v>198</v>
      </c>
      <c r="C187" s="56">
        <v>176</v>
      </c>
      <c r="D187" s="57">
        <v>3710829.53</v>
      </c>
      <c r="E187" s="57">
        <v>222513.79</v>
      </c>
      <c r="F187" s="58">
        <v>3.3770519109116068E-4</v>
      </c>
    </row>
    <row r="188" spans="1:6" x14ac:dyDescent="0.2">
      <c r="A188" s="50" t="s">
        <v>190</v>
      </c>
      <c r="B188" s="50" t="s">
        <v>50</v>
      </c>
      <c r="C188" s="56">
        <v>308</v>
      </c>
      <c r="D188" s="57">
        <v>3351499.41</v>
      </c>
      <c r="E188" s="57">
        <v>200819.54</v>
      </c>
      <c r="F188" s="58">
        <v>3.0478021668022909E-4</v>
      </c>
    </row>
    <row r="189" spans="1:6" x14ac:dyDescent="0.2">
      <c r="A189" s="50" t="s">
        <v>190</v>
      </c>
      <c r="B189" s="50" t="s">
        <v>51</v>
      </c>
      <c r="C189" s="56">
        <v>1516</v>
      </c>
      <c r="D189" s="57">
        <v>33428545.030000001</v>
      </c>
      <c r="E189" s="57">
        <v>2002988.8</v>
      </c>
      <c r="F189" s="58">
        <v>3.0399002032973086E-3</v>
      </c>
    </row>
    <row r="190" spans="1:6" x14ac:dyDescent="0.2">
      <c r="A190" s="50" t="s">
        <v>199</v>
      </c>
      <c r="B190" s="50" t="s">
        <v>200</v>
      </c>
      <c r="C190" s="56">
        <v>45</v>
      </c>
      <c r="D190" s="57">
        <v>424851.79</v>
      </c>
      <c r="E190" s="57">
        <v>25491.11</v>
      </c>
      <c r="F190" s="58">
        <v>3.8687400783905559E-5</v>
      </c>
    </row>
    <row r="191" spans="1:6" x14ac:dyDescent="0.2">
      <c r="A191" s="50" t="s">
        <v>199</v>
      </c>
      <c r="B191" s="50" t="s">
        <v>201</v>
      </c>
      <c r="C191" s="56">
        <v>159</v>
      </c>
      <c r="D191" s="57">
        <v>2926187.82</v>
      </c>
      <c r="E191" s="57">
        <v>175571.29</v>
      </c>
      <c r="F191" s="58">
        <v>2.6646140016567778E-4</v>
      </c>
    </row>
    <row r="192" spans="1:6" x14ac:dyDescent="0.2">
      <c r="A192" s="50" t="s">
        <v>199</v>
      </c>
      <c r="B192" s="50" t="s">
        <v>202</v>
      </c>
      <c r="C192" s="56">
        <v>31</v>
      </c>
      <c r="D192" s="57">
        <v>441756.94</v>
      </c>
      <c r="E192" s="57">
        <v>26505.439999999999</v>
      </c>
      <c r="F192" s="58">
        <v>4.0226831245628839E-5</v>
      </c>
    </row>
    <row r="193" spans="1:6" x14ac:dyDescent="0.2">
      <c r="A193" s="50" t="s">
        <v>199</v>
      </c>
      <c r="B193" s="50" t="s">
        <v>199</v>
      </c>
      <c r="C193" s="56">
        <v>1380</v>
      </c>
      <c r="D193" s="57">
        <v>78946918.359999999</v>
      </c>
      <c r="E193" s="57">
        <v>4729249.62</v>
      </c>
      <c r="F193" s="58">
        <v>7.1774973885434202E-3</v>
      </c>
    </row>
    <row r="194" spans="1:6" x14ac:dyDescent="0.2">
      <c r="A194" s="50" t="s">
        <v>199</v>
      </c>
      <c r="B194" s="50" t="s">
        <v>203</v>
      </c>
      <c r="C194" s="56">
        <v>55</v>
      </c>
      <c r="D194" s="57">
        <v>1087923.19</v>
      </c>
      <c r="E194" s="57">
        <v>65275.41</v>
      </c>
      <c r="F194" s="58">
        <v>9.9067319861856029E-5</v>
      </c>
    </row>
    <row r="195" spans="1:6" x14ac:dyDescent="0.2">
      <c r="A195" s="50" t="s">
        <v>199</v>
      </c>
      <c r="B195" s="50" t="s">
        <v>204</v>
      </c>
      <c r="C195" s="56">
        <v>532</v>
      </c>
      <c r="D195" s="57">
        <v>16270010.310000001</v>
      </c>
      <c r="E195" s="57">
        <v>974361.95</v>
      </c>
      <c r="F195" s="58">
        <v>1.4787716685635795E-3</v>
      </c>
    </row>
    <row r="196" spans="1:6" x14ac:dyDescent="0.2">
      <c r="A196" s="50" t="s">
        <v>199</v>
      </c>
      <c r="B196" s="50" t="s">
        <v>205</v>
      </c>
      <c r="C196" s="56">
        <v>24</v>
      </c>
      <c r="D196" s="57">
        <v>292571.31</v>
      </c>
      <c r="E196" s="57">
        <v>17554.29</v>
      </c>
      <c r="F196" s="58">
        <v>2.6641831317149608E-5</v>
      </c>
    </row>
    <row r="197" spans="1:6" x14ac:dyDescent="0.2">
      <c r="A197" s="50" t="s">
        <v>199</v>
      </c>
      <c r="B197" s="50" t="s">
        <v>206</v>
      </c>
      <c r="C197" s="56">
        <v>43</v>
      </c>
      <c r="D197" s="57">
        <v>884771.12</v>
      </c>
      <c r="E197" s="57">
        <v>52941.52</v>
      </c>
      <c r="F197" s="58">
        <v>8.0348396062358674E-5</v>
      </c>
    </row>
    <row r="198" spans="1:6" x14ac:dyDescent="0.2">
      <c r="A198" s="50" t="s">
        <v>199</v>
      </c>
      <c r="B198" s="50" t="s">
        <v>207</v>
      </c>
      <c r="C198" s="56">
        <v>32</v>
      </c>
      <c r="D198" s="57">
        <v>386342.71</v>
      </c>
      <c r="E198" s="57">
        <v>23180.57</v>
      </c>
      <c r="F198" s="58">
        <v>3.5180735636438651E-5</v>
      </c>
    </row>
    <row r="199" spans="1:6" x14ac:dyDescent="0.2">
      <c r="A199" s="50" t="s">
        <v>199</v>
      </c>
      <c r="B199" s="50" t="s">
        <v>773</v>
      </c>
      <c r="C199" s="56">
        <v>17</v>
      </c>
      <c r="D199" s="57">
        <v>663806.81999999995</v>
      </c>
      <c r="E199" s="57">
        <v>39828.42</v>
      </c>
      <c r="F199" s="58">
        <v>6.0446879211212058E-5</v>
      </c>
    </row>
    <row r="200" spans="1:6" x14ac:dyDescent="0.2">
      <c r="A200" s="50" t="s">
        <v>199</v>
      </c>
      <c r="B200" s="50" t="s">
        <v>208</v>
      </c>
      <c r="C200" s="56">
        <v>78</v>
      </c>
      <c r="D200" s="57">
        <v>2507257.06</v>
      </c>
      <c r="E200" s="57">
        <v>150435.44</v>
      </c>
      <c r="F200" s="58">
        <v>2.2831317111664332E-4</v>
      </c>
    </row>
    <row r="201" spans="1:6" x14ac:dyDescent="0.2">
      <c r="A201" s="50" t="s">
        <v>199</v>
      </c>
      <c r="B201" s="50" t="s">
        <v>50</v>
      </c>
      <c r="C201" s="56">
        <v>111</v>
      </c>
      <c r="D201" s="57">
        <v>635627.67000000004</v>
      </c>
      <c r="E201" s="57">
        <v>38137.660000000003</v>
      </c>
      <c r="F201" s="58">
        <v>5.7880843061770312E-5</v>
      </c>
    </row>
    <row r="202" spans="1:6" x14ac:dyDescent="0.2">
      <c r="A202" s="50" t="s">
        <v>199</v>
      </c>
      <c r="B202" s="50" t="s">
        <v>51</v>
      </c>
      <c r="C202" s="56">
        <v>2507</v>
      </c>
      <c r="D202" s="57">
        <v>105468025.09999999</v>
      </c>
      <c r="E202" s="57">
        <v>6318532.7199999997</v>
      </c>
      <c r="F202" s="58">
        <v>9.5895238655696394E-3</v>
      </c>
    </row>
    <row r="203" spans="1:6" x14ac:dyDescent="0.2">
      <c r="A203" s="50" t="s">
        <v>209</v>
      </c>
      <c r="B203" s="50" t="s">
        <v>210</v>
      </c>
      <c r="C203" s="56">
        <v>33</v>
      </c>
      <c r="D203" s="57">
        <v>778661.7</v>
      </c>
      <c r="E203" s="57">
        <v>46719.71</v>
      </c>
      <c r="F203" s="58">
        <v>7.0905666535425106E-5</v>
      </c>
    </row>
    <row r="204" spans="1:6" x14ac:dyDescent="0.2">
      <c r="A204" s="50" t="s">
        <v>209</v>
      </c>
      <c r="B204" s="50" t="s">
        <v>211</v>
      </c>
      <c r="C204" s="56">
        <v>739</v>
      </c>
      <c r="D204" s="57">
        <v>29570699.609999999</v>
      </c>
      <c r="E204" s="57">
        <v>1769951.26</v>
      </c>
      <c r="F204" s="58">
        <v>2.6862233054425104E-3</v>
      </c>
    </row>
    <row r="205" spans="1:6" x14ac:dyDescent="0.2">
      <c r="A205" s="50" t="s">
        <v>209</v>
      </c>
      <c r="B205" s="50" t="s">
        <v>212</v>
      </c>
      <c r="C205" s="56">
        <v>46</v>
      </c>
      <c r="D205" s="57">
        <v>787814.78</v>
      </c>
      <c r="E205" s="57">
        <v>47268.93</v>
      </c>
      <c r="F205" s="58">
        <v>7.1739207886058193E-5</v>
      </c>
    </row>
    <row r="206" spans="1:6" x14ac:dyDescent="0.2">
      <c r="A206" s="50" t="s">
        <v>209</v>
      </c>
      <c r="B206" s="50" t="s">
        <v>213</v>
      </c>
      <c r="C206" s="56">
        <v>18</v>
      </c>
      <c r="D206" s="57">
        <v>716475</v>
      </c>
      <c r="E206" s="57">
        <v>42988.51</v>
      </c>
      <c r="F206" s="58">
        <v>6.5242891167663233E-5</v>
      </c>
    </row>
    <row r="207" spans="1:6" x14ac:dyDescent="0.2">
      <c r="A207" s="50" t="s">
        <v>209</v>
      </c>
      <c r="B207" s="50" t="s">
        <v>214</v>
      </c>
      <c r="C207" s="56">
        <v>69</v>
      </c>
      <c r="D207" s="57">
        <v>1177351.6799999999</v>
      </c>
      <c r="E207" s="57">
        <v>70641.08</v>
      </c>
      <c r="F207" s="58">
        <v>1.0721070105491426E-4</v>
      </c>
    </row>
    <row r="208" spans="1:6" x14ac:dyDescent="0.2">
      <c r="A208" s="50" t="s">
        <v>209</v>
      </c>
      <c r="B208" s="50" t="s">
        <v>215</v>
      </c>
      <c r="C208" s="56">
        <v>51</v>
      </c>
      <c r="D208" s="57">
        <v>1138502.55</v>
      </c>
      <c r="E208" s="57">
        <v>68310.17</v>
      </c>
      <c r="F208" s="58">
        <v>1.0367312072352761E-4</v>
      </c>
    </row>
    <row r="209" spans="1:6" x14ac:dyDescent="0.2">
      <c r="A209" s="50" t="s">
        <v>209</v>
      </c>
      <c r="B209" s="50" t="s">
        <v>216</v>
      </c>
      <c r="C209" s="56">
        <v>23</v>
      </c>
      <c r="D209" s="57">
        <v>500792.93</v>
      </c>
      <c r="E209" s="57">
        <v>30047.58</v>
      </c>
      <c r="F209" s="58">
        <v>4.5602673639808745E-5</v>
      </c>
    </row>
    <row r="210" spans="1:6" x14ac:dyDescent="0.2">
      <c r="A210" s="50" t="s">
        <v>209</v>
      </c>
      <c r="B210" s="50" t="s">
        <v>217</v>
      </c>
      <c r="C210" s="56">
        <v>25</v>
      </c>
      <c r="D210" s="57">
        <v>241237.28</v>
      </c>
      <c r="E210" s="57">
        <v>14474.24</v>
      </c>
      <c r="F210" s="58">
        <v>2.1967294634185689E-5</v>
      </c>
    </row>
    <row r="211" spans="1:6" x14ac:dyDescent="0.2">
      <c r="A211" s="50" t="s">
        <v>209</v>
      </c>
      <c r="B211" s="50" t="s">
        <v>50</v>
      </c>
      <c r="C211" s="56">
        <v>125</v>
      </c>
      <c r="D211" s="57">
        <v>1287942.22</v>
      </c>
      <c r="E211" s="57">
        <v>77276.539999999994</v>
      </c>
      <c r="F211" s="58">
        <v>1.1728121977322718E-4</v>
      </c>
    </row>
    <row r="212" spans="1:6" x14ac:dyDescent="0.2">
      <c r="A212" s="50" t="s">
        <v>209</v>
      </c>
      <c r="B212" s="50" t="s">
        <v>51</v>
      </c>
      <c r="C212" s="56">
        <v>1129</v>
      </c>
      <c r="D212" s="57">
        <v>36199477.75</v>
      </c>
      <c r="E212" s="57">
        <v>2167678.02</v>
      </c>
      <c r="F212" s="58">
        <v>3.2898460808573203E-3</v>
      </c>
    </row>
    <row r="213" spans="1:6" x14ac:dyDescent="0.2">
      <c r="A213" s="50" t="s">
        <v>218</v>
      </c>
      <c r="B213" s="50" t="s">
        <v>219</v>
      </c>
      <c r="C213" s="56">
        <v>766</v>
      </c>
      <c r="D213" s="57">
        <v>56110526.060000002</v>
      </c>
      <c r="E213" s="57">
        <v>3366590.15</v>
      </c>
      <c r="F213" s="58">
        <v>5.1094135331179666E-3</v>
      </c>
    </row>
    <row r="214" spans="1:6" x14ac:dyDescent="0.2">
      <c r="A214" s="50" t="s">
        <v>218</v>
      </c>
      <c r="B214" s="50" t="s">
        <v>220</v>
      </c>
      <c r="C214" s="56">
        <v>32</v>
      </c>
      <c r="D214" s="57">
        <v>14028752</v>
      </c>
      <c r="E214" s="57">
        <v>841725.12</v>
      </c>
      <c r="F214" s="58">
        <v>1.2774711288492733E-3</v>
      </c>
    </row>
    <row r="215" spans="1:6" x14ac:dyDescent="0.2">
      <c r="A215" s="50" t="s">
        <v>218</v>
      </c>
      <c r="B215" s="50" t="s">
        <v>501</v>
      </c>
      <c r="C215" s="56">
        <v>29</v>
      </c>
      <c r="D215" s="57">
        <v>695352.95</v>
      </c>
      <c r="E215" s="57">
        <v>41721.17</v>
      </c>
      <c r="F215" s="58">
        <v>6.3319471963498524E-5</v>
      </c>
    </row>
    <row r="216" spans="1:6" x14ac:dyDescent="0.2">
      <c r="A216" s="50" t="s">
        <v>218</v>
      </c>
      <c r="B216" s="50" t="s">
        <v>221</v>
      </c>
      <c r="C216" s="56">
        <v>172</v>
      </c>
      <c r="D216" s="57">
        <v>7460746.25</v>
      </c>
      <c r="E216" s="57">
        <v>447644.8</v>
      </c>
      <c r="F216" s="58">
        <v>6.7938249006933187E-4</v>
      </c>
    </row>
    <row r="217" spans="1:6" x14ac:dyDescent="0.2">
      <c r="A217" s="50" t="s">
        <v>218</v>
      </c>
      <c r="B217" s="50" t="s">
        <v>222</v>
      </c>
      <c r="C217" s="56">
        <v>210</v>
      </c>
      <c r="D217" s="57">
        <v>4590581.0199999996</v>
      </c>
      <c r="E217" s="57">
        <v>275434.88</v>
      </c>
      <c r="F217" s="58">
        <v>4.1802258090867499E-4</v>
      </c>
    </row>
    <row r="218" spans="1:6" x14ac:dyDescent="0.2">
      <c r="A218" s="50" t="s">
        <v>218</v>
      </c>
      <c r="B218" s="50" t="s">
        <v>223</v>
      </c>
      <c r="C218" s="56">
        <v>105</v>
      </c>
      <c r="D218" s="57">
        <v>5418987.3600000003</v>
      </c>
      <c r="E218" s="57">
        <v>324666.14</v>
      </c>
      <c r="F218" s="58">
        <v>4.9273998186597574E-4</v>
      </c>
    </row>
    <row r="219" spans="1:6" x14ac:dyDescent="0.2">
      <c r="A219" s="50" t="s">
        <v>218</v>
      </c>
      <c r="B219" s="50" t="s">
        <v>224</v>
      </c>
      <c r="C219" s="56">
        <v>104</v>
      </c>
      <c r="D219" s="57">
        <v>4347300.5999999996</v>
      </c>
      <c r="E219" s="57">
        <v>260838.02</v>
      </c>
      <c r="F219" s="58">
        <v>3.9586918809813985E-4</v>
      </c>
    </row>
    <row r="220" spans="1:6" x14ac:dyDescent="0.2">
      <c r="A220" s="50" t="s">
        <v>218</v>
      </c>
      <c r="B220" s="50" t="s">
        <v>225</v>
      </c>
      <c r="C220" s="56">
        <v>32</v>
      </c>
      <c r="D220" s="57">
        <v>544120.43000000005</v>
      </c>
      <c r="E220" s="57">
        <v>32647.23</v>
      </c>
      <c r="F220" s="58">
        <v>4.9548115852716696E-5</v>
      </c>
    </row>
    <row r="221" spans="1:6" x14ac:dyDescent="0.2">
      <c r="A221" s="50" t="s">
        <v>218</v>
      </c>
      <c r="B221" s="50" t="s">
        <v>226</v>
      </c>
      <c r="C221" s="56">
        <v>476</v>
      </c>
      <c r="D221" s="57">
        <v>27118652.43</v>
      </c>
      <c r="E221" s="57">
        <v>1626591.3</v>
      </c>
      <c r="F221" s="58">
        <v>2.4686484635119445E-3</v>
      </c>
    </row>
    <row r="222" spans="1:6" x14ac:dyDescent="0.2">
      <c r="A222" s="50" t="s">
        <v>218</v>
      </c>
      <c r="B222" s="50" t="s">
        <v>227</v>
      </c>
      <c r="C222" s="56">
        <v>85</v>
      </c>
      <c r="D222" s="57">
        <v>1207988.8700000001</v>
      </c>
      <c r="E222" s="57">
        <v>72479.34</v>
      </c>
      <c r="F222" s="58">
        <v>1.1000059531079491E-4</v>
      </c>
    </row>
    <row r="223" spans="1:6" x14ac:dyDescent="0.2">
      <c r="A223" s="50" t="s">
        <v>218</v>
      </c>
      <c r="B223" s="50" t="s">
        <v>228</v>
      </c>
      <c r="C223" s="56">
        <v>184</v>
      </c>
      <c r="D223" s="57">
        <v>1641866.02</v>
      </c>
      <c r="E223" s="57">
        <v>98511.96</v>
      </c>
      <c r="F223" s="58">
        <v>1.4950983611651566E-4</v>
      </c>
    </row>
    <row r="224" spans="1:6" x14ac:dyDescent="0.2">
      <c r="A224" s="50" t="s">
        <v>218</v>
      </c>
      <c r="B224" s="50" t="s">
        <v>229</v>
      </c>
      <c r="C224" s="56">
        <v>78</v>
      </c>
      <c r="D224" s="57">
        <v>1008888.47</v>
      </c>
      <c r="E224" s="57">
        <v>60533.31</v>
      </c>
      <c r="F224" s="58">
        <v>9.1870319681896866E-5</v>
      </c>
    </row>
    <row r="225" spans="1:6" x14ac:dyDescent="0.2">
      <c r="A225" s="50" t="s">
        <v>218</v>
      </c>
      <c r="B225" s="50" t="s">
        <v>230</v>
      </c>
      <c r="C225" s="56">
        <v>1000</v>
      </c>
      <c r="D225" s="57">
        <v>100906154.88</v>
      </c>
      <c r="E225" s="57">
        <v>6054369.4100000001</v>
      </c>
      <c r="F225" s="58">
        <v>9.1886079444358382E-3</v>
      </c>
    </row>
    <row r="226" spans="1:6" x14ac:dyDescent="0.2">
      <c r="A226" s="50" t="s">
        <v>218</v>
      </c>
      <c r="B226" s="50" t="s">
        <v>231</v>
      </c>
      <c r="C226" s="56">
        <v>1045</v>
      </c>
      <c r="D226" s="57">
        <v>179995717.33000001</v>
      </c>
      <c r="E226" s="57">
        <v>10729026.98</v>
      </c>
      <c r="F226" s="58">
        <v>1.6283251957117439E-2</v>
      </c>
    </row>
    <row r="227" spans="1:6" x14ac:dyDescent="0.2">
      <c r="A227" s="50" t="s">
        <v>218</v>
      </c>
      <c r="B227" s="50" t="s">
        <v>232</v>
      </c>
      <c r="C227" s="56">
        <v>126</v>
      </c>
      <c r="D227" s="57">
        <v>1849814.77</v>
      </c>
      <c r="E227" s="57">
        <v>110988.92</v>
      </c>
      <c r="F227" s="58">
        <v>1.6844589469084835E-4</v>
      </c>
    </row>
    <row r="228" spans="1:6" x14ac:dyDescent="0.2">
      <c r="A228" s="50" t="s">
        <v>218</v>
      </c>
      <c r="B228" s="50" t="s">
        <v>50</v>
      </c>
      <c r="C228" s="56">
        <v>154</v>
      </c>
      <c r="D228" s="57">
        <v>1512009.44</v>
      </c>
      <c r="E228" s="57">
        <v>90717.58</v>
      </c>
      <c r="F228" s="58">
        <v>1.3768044528488619E-4</v>
      </c>
    </row>
    <row r="229" spans="1:6" x14ac:dyDescent="0.2">
      <c r="A229" s="50" t="s">
        <v>218</v>
      </c>
      <c r="B229" s="50" t="s">
        <v>51</v>
      </c>
      <c r="C229" s="56">
        <v>4598</v>
      </c>
      <c r="D229" s="57">
        <v>408437458.88</v>
      </c>
      <c r="E229" s="57">
        <v>24434486.32</v>
      </c>
      <c r="F229" s="58">
        <v>3.7083781962052559E-2</v>
      </c>
    </row>
    <row r="230" spans="1:6" x14ac:dyDescent="0.2">
      <c r="A230" s="50" t="s">
        <v>233</v>
      </c>
      <c r="B230" s="50" t="s">
        <v>234</v>
      </c>
      <c r="C230" s="56">
        <v>553</v>
      </c>
      <c r="D230" s="57">
        <v>24176708.27</v>
      </c>
      <c r="E230" s="57">
        <v>1450601.76</v>
      </c>
      <c r="F230" s="58">
        <v>2.2015522928173306E-3</v>
      </c>
    </row>
    <row r="231" spans="1:6" x14ac:dyDescent="0.2">
      <c r="A231" s="50" t="s">
        <v>233</v>
      </c>
      <c r="B231" s="50" t="s">
        <v>235</v>
      </c>
      <c r="C231" s="56">
        <v>61</v>
      </c>
      <c r="D231" s="57">
        <v>1262169.8899999999</v>
      </c>
      <c r="E231" s="57">
        <v>75589.94</v>
      </c>
      <c r="F231" s="58">
        <v>1.1472149718122805E-4</v>
      </c>
    </row>
    <row r="232" spans="1:6" x14ac:dyDescent="0.2">
      <c r="A232" s="50" t="s">
        <v>233</v>
      </c>
      <c r="B232" s="50" t="s">
        <v>236</v>
      </c>
      <c r="C232" s="56">
        <v>28</v>
      </c>
      <c r="D232" s="57">
        <v>354928.73</v>
      </c>
      <c r="E232" s="57">
        <v>21295.74</v>
      </c>
      <c r="F232" s="58">
        <v>3.2320162926206389E-5</v>
      </c>
    </row>
    <row r="233" spans="1:6" x14ac:dyDescent="0.2">
      <c r="A233" s="50" t="s">
        <v>233</v>
      </c>
      <c r="B233" s="50" t="s">
        <v>50</v>
      </c>
      <c r="C233" s="56">
        <v>35</v>
      </c>
      <c r="D233" s="57">
        <v>389276.88</v>
      </c>
      <c r="E233" s="57">
        <v>23356.62</v>
      </c>
      <c r="F233" s="58">
        <v>3.5447923566191672E-5</v>
      </c>
    </row>
    <row r="234" spans="1:6" x14ac:dyDescent="0.2">
      <c r="A234" s="50" t="s">
        <v>233</v>
      </c>
      <c r="B234" s="50" t="s">
        <v>51</v>
      </c>
      <c r="C234" s="56">
        <v>677</v>
      </c>
      <c r="D234" s="57">
        <v>26183083.77</v>
      </c>
      <c r="E234" s="57">
        <v>1570844.05</v>
      </c>
      <c r="F234" s="58">
        <v>2.3840418613141358E-3</v>
      </c>
    </row>
    <row r="235" spans="1:6" x14ac:dyDescent="0.2">
      <c r="A235" s="50" t="s">
        <v>237</v>
      </c>
      <c r="B235" s="50" t="s">
        <v>238</v>
      </c>
      <c r="C235" s="56">
        <v>21</v>
      </c>
      <c r="D235" s="57">
        <v>63905.37</v>
      </c>
      <c r="E235" s="57">
        <v>3803.58</v>
      </c>
      <c r="F235" s="58">
        <v>5.7726251965350859E-6</v>
      </c>
    </row>
    <row r="236" spans="1:6" x14ac:dyDescent="0.2">
      <c r="A236" s="50" t="s">
        <v>237</v>
      </c>
      <c r="B236" s="50" t="s">
        <v>239</v>
      </c>
      <c r="C236" s="56">
        <v>24</v>
      </c>
      <c r="D236" s="57">
        <v>623018.97</v>
      </c>
      <c r="E236" s="57">
        <v>37381.17</v>
      </c>
      <c r="F236" s="58">
        <v>5.6732731746923022E-5</v>
      </c>
    </row>
    <row r="237" spans="1:6" x14ac:dyDescent="0.2">
      <c r="A237" s="50" t="s">
        <v>237</v>
      </c>
      <c r="B237" s="50" t="s">
        <v>774</v>
      </c>
      <c r="C237" s="56">
        <v>16</v>
      </c>
      <c r="D237" s="57">
        <v>0</v>
      </c>
      <c r="E237" s="57">
        <v>0</v>
      </c>
      <c r="F237" s="58">
        <v>0</v>
      </c>
    </row>
    <row r="238" spans="1:6" x14ac:dyDescent="0.2">
      <c r="A238" s="50" t="s">
        <v>237</v>
      </c>
      <c r="B238" s="50" t="s">
        <v>240</v>
      </c>
      <c r="C238" s="56">
        <v>141</v>
      </c>
      <c r="D238" s="57">
        <v>3966060.05</v>
      </c>
      <c r="E238" s="57">
        <v>237963.58</v>
      </c>
      <c r="F238" s="58">
        <v>3.6115306047610217E-4</v>
      </c>
    </row>
    <row r="239" spans="1:6" x14ac:dyDescent="0.2">
      <c r="A239" s="50" t="s">
        <v>237</v>
      </c>
      <c r="B239" s="50" t="s">
        <v>241</v>
      </c>
      <c r="C239" s="56">
        <v>231</v>
      </c>
      <c r="D239" s="57">
        <v>8249527.9500000002</v>
      </c>
      <c r="E239" s="57">
        <v>494695.09</v>
      </c>
      <c r="F239" s="58">
        <v>7.5078987194595421E-4</v>
      </c>
    </row>
    <row r="240" spans="1:6" x14ac:dyDescent="0.2">
      <c r="A240" s="50" t="s">
        <v>237</v>
      </c>
      <c r="B240" s="50" t="s">
        <v>50</v>
      </c>
      <c r="C240" s="56">
        <v>87</v>
      </c>
      <c r="D240" s="57">
        <v>335277.59000000003</v>
      </c>
      <c r="E240" s="57">
        <v>20116.66</v>
      </c>
      <c r="F240" s="58">
        <v>3.0530694342206426E-5</v>
      </c>
    </row>
    <row r="241" spans="1:6" x14ac:dyDescent="0.2">
      <c r="A241" s="50" t="s">
        <v>237</v>
      </c>
      <c r="B241" s="50" t="s">
        <v>51</v>
      </c>
      <c r="C241" s="56">
        <v>520</v>
      </c>
      <c r="D241" s="57">
        <v>13237789.93</v>
      </c>
      <c r="E241" s="57">
        <v>793960.07</v>
      </c>
      <c r="F241" s="58">
        <v>1.2049789685309E-3</v>
      </c>
    </row>
    <row r="242" spans="1:6" x14ac:dyDescent="0.2">
      <c r="A242" s="50" t="s">
        <v>242</v>
      </c>
      <c r="B242" s="50" t="s">
        <v>243</v>
      </c>
      <c r="C242" s="56">
        <v>52</v>
      </c>
      <c r="D242" s="57">
        <v>1069188.02</v>
      </c>
      <c r="E242" s="57">
        <v>64151.29</v>
      </c>
      <c r="F242" s="58">
        <v>9.7361263084838316E-5</v>
      </c>
    </row>
    <row r="243" spans="1:6" x14ac:dyDescent="0.2">
      <c r="A243" s="50" t="s">
        <v>242</v>
      </c>
      <c r="B243" s="50" t="s">
        <v>244</v>
      </c>
      <c r="C243" s="56">
        <v>111</v>
      </c>
      <c r="D243" s="57">
        <v>2178112.64</v>
      </c>
      <c r="E243" s="57">
        <v>130686.77</v>
      </c>
      <c r="F243" s="58">
        <v>1.9834096860215524E-4</v>
      </c>
    </row>
    <row r="244" spans="1:6" x14ac:dyDescent="0.2">
      <c r="A244" s="50" t="s">
        <v>242</v>
      </c>
      <c r="B244" s="50" t="s">
        <v>245</v>
      </c>
      <c r="C244" s="56">
        <v>27</v>
      </c>
      <c r="D244" s="57">
        <v>573157.68000000005</v>
      </c>
      <c r="E244" s="57">
        <v>33696.06</v>
      </c>
      <c r="F244" s="58">
        <v>5.1139906346115515E-5</v>
      </c>
    </row>
    <row r="245" spans="1:6" x14ac:dyDescent="0.2">
      <c r="A245" s="50" t="s">
        <v>242</v>
      </c>
      <c r="B245" s="50" t="s">
        <v>246</v>
      </c>
      <c r="C245" s="56">
        <v>136</v>
      </c>
      <c r="D245" s="57">
        <v>3174902.09</v>
      </c>
      <c r="E245" s="57">
        <v>190494.14</v>
      </c>
      <c r="F245" s="58">
        <v>2.8910954215667406E-4</v>
      </c>
    </row>
    <row r="246" spans="1:6" x14ac:dyDescent="0.2">
      <c r="A246" s="50" t="s">
        <v>242</v>
      </c>
      <c r="B246" s="50" t="s">
        <v>247</v>
      </c>
      <c r="C246" s="56">
        <v>53</v>
      </c>
      <c r="D246" s="57">
        <v>536813.42000000004</v>
      </c>
      <c r="E246" s="57">
        <v>32208.79</v>
      </c>
      <c r="F246" s="58">
        <v>4.8882703322634816E-5</v>
      </c>
    </row>
    <row r="247" spans="1:6" x14ac:dyDescent="0.2">
      <c r="A247" s="50" t="s">
        <v>242</v>
      </c>
      <c r="B247" s="50" t="s">
        <v>191</v>
      </c>
      <c r="C247" s="56">
        <v>17</v>
      </c>
      <c r="D247" s="57">
        <v>0</v>
      </c>
      <c r="E247" s="57">
        <v>0</v>
      </c>
      <c r="F247" s="58">
        <v>0</v>
      </c>
    </row>
    <row r="248" spans="1:6" x14ac:dyDescent="0.2">
      <c r="A248" s="50" t="s">
        <v>242</v>
      </c>
      <c r="B248" s="50" t="s">
        <v>775</v>
      </c>
      <c r="C248" s="56">
        <v>17</v>
      </c>
      <c r="D248" s="57">
        <v>292003.95</v>
      </c>
      <c r="E248" s="57">
        <v>17520.23</v>
      </c>
      <c r="F248" s="58">
        <v>2.6590139065588185E-5</v>
      </c>
    </row>
    <row r="249" spans="1:6" x14ac:dyDescent="0.2">
      <c r="A249" s="50" t="s">
        <v>242</v>
      </c>
      <c r="B249" s="50" t="s">
        <v>248</v>
      </c>
      <c r="C249" s="56">
        <v>94</v>
      </c>
      <c r="D249" s="57">
        <v>2965029.54</v>
      </c>
      <c r="E249" s="57">
        <v>177901.81</v>
      </c>
      <c r="F249" s="58">
        <v>2.6999838860105414E-4</v>
      </c>
    </row>
    <row r="250" spans="1:6" x14ac:dyDescent="0.2">
      <c r="A250" s="50" t="s">
        <v>242</v>
      </c>
      <c r="B250" s="50" t="s">
        <v>249</v>
      </c>
      <c r="C250" s="56">
        <v>723</v>
      </c>
      <c r="D250" s="57">
        <v>31192417.890000001</v>
      </c>
      <c r="E250" s="57">
        <v>1869880.51</v>
      </c>
      <c r="F250" s="58">
        <v>2.8378841371907194E-3</v>
      </c>
    </row>
    <row r="251" spans="1:6" x14ac:dyDescent="0.2">
      <c r="A251" s="50" t="s">
        <v>242</v>
      </c>
      <c r="B251" s="50" t="s">
        <v>250</v>
      </c>
      <c r="C251" s="56">
        <v>28</v>
      </c>
      <c r="D251" s="57">
        <v>675922.62</v>
      </c>
      <c r="E251" s="57">
        <v>40555.370000000003</v>
      </c>
      <c r="F251" s="58">
        <v>6.1550158197488467E-5</v>
      </c>
    </row>
    <row r="252" spans="1:6" x14ac:dyDescent="0.2">
      <c r="A252" s="50" t="s">
        <v>242</v>
      </c>
      <c r="B252" s="50" t="s">
        <v>50</v>
      </c>
      <c r="C252" s="56">
        <v>91</v>
      </c>
      <c r="D252" s="57">
        <v>926562.74</v>
      </c>
      <c r="E252" s="57">
        <v>55593.75</v>
      </c>
      <c r="F252" s="58">
        <v>8.4373637998904304E-5</v>
      </c>
    </row>
    <row r="253" spans="1:6" x14ac:dyDescent="0.2">
      <c r="A253" s="50" t="s">
        <v>242</v>
      </c>
      <c r="B253" s="50" t="s">
        <v>51</v>
      </c>
      <c r="C253" s="56">
        <v>1349</v>
      </c>
      <c r="D253" s="57">
        <v>43584110.590000004</v>
      </c>
      <c r="E253" s="57">
        <v>2612688.7200000002</v>
      </c>
      <c r="F253" s="58">
        <v>3.9652308445661732E-3</v>
      </c>
    </row>
    <row r="254" spans="1:6" x14ac:dyDescent="0.2">
      <c r="A254" s="50" t="s">
        <v>251</v>
      </c>
      <c r="B254" s="50" t="s">
        <v>252</v>
      </c>
      <c r="C254" s="56">
        <v>1542</v>
      </c>
      <c r="D254" s="57">
        <v>73720534.5</v>
      </c>
      <c r="E254" s="57">
        <v>4408871.54</v>
      </c>
      <c r="F254" s="58">
        <v>6.6912653184869123E-3</v>
      </c>
    </row>
    <row r="255" spans="1:6" x14ac:dyDescent="0.2">
      <c r="A255" s="50" t="s">
        <v>251</v>
      </c>
      <c r="B255" s="50" t="s">
        <v>253</v>
      </c>
      <c r="C255" s="56">
        <v>87</v>
      </c>
      <c r="D255" s="57">
        <v>368801.79</v>
      </c>
      <c r="E255" s="57">
        <v>22128.1</v>
      </c>
      <c r="F255" s="58">
        <v>3.3583420780277538E-5</v>
      </c>
    </row>
    <row r="256" spans="1:6" x14ac:dyDescent="0.2">
      <c r="A256" s="50" t="s">
        <v>251</v>
      </c>
      <c r="B256" s="50" t="s">
        <v>254</v>
      </c>
      <c r="C256" s="56">
        <v>187</v>
      </c>
      <c r="D256" s="57">
        <v>4355067.59</v>
      </c>
      <c r="E256" s="57">
        <v>261304.02</v>
      </c>
      <c r="F256" s="58">
        <v>3.9657642794627905E-4</v>
      </c>
    </row>
    <row r="257" spans="1:6" x14ac:dyDescent="0.2">
      <c r="A257" s="50" t="s">
        <v>251</v>
      </c>
      <c r="B257" s="50" t="s">
        <v>255</v>
      </c>
      <c r="C257" s="56">
        <v>17</v>
      </c>
      <c r="D257" s="57">
        <v>1043782.72</v>
      </c>
      <c r="E257" s="57">
        <v>62626.96</v>
      </c>
      <c r="F257" s="58">
        <v>9.5047814763563529E-5</v>
      </c>
    </row>
    <row r="258" spans="1:6" x14ac:dyDescent="0.2">
      <c r="A258" s="50" t="s">
        <v>251</v>
      </c>
      <c r="B258" s="50" t="s">
        <v>256</v>
      </c>
      <c r="C258" s="56">
        <v>507</v>
      </c>
      <c r="D258" s="57">
        <v>55682222.75</v>
      </c>
      <c r="E258" s="57">
        <v>3339144.62</v>
      </c>
      <c r="F258" s="58">
        <v>5.0677599441280525E-3</v>
      </c>
    </row>
    <row r="259" spans="1:6" x14ac:dyDescent="0.2">
      <c r="A259" s="50" t="s">
        <v>251</v>
      </c>
      <c r="B259" s="50" t="s">
        <v>50</v>
      </c>
      <c r="C259" s="56">
        <v>96</v>
      </c>
      <c r="D259" s="57">
        <v>618909.43000000005</v>
      </c>
      <c r="E259" s="57">
        <v>37134.550000000003</v>
      </c>
      <c r="F259" s="58">
        <v>5.6358440992957163E-5</v>
      </c>
    </row>
    <row r="260" spans="1:6" x14ac:dyDescent="0.2">
      <c r="A260" s="50" t="s">
        <v>251</v>
      </c>
      <c r="B260" s="50" t="s">
        <v>51</v>
      </c>
      <c r="C260" s="56">
        <v>2436</v>
      </c>
      <c r="D260" s="57">
        <v>135789318.78</v>
      </c>
      <c r="E260" s="57">
        <v>8131209.79</v>
      </c>
      <c r="F260" s="58">
        <v>1.2340591367098041E-2</v>
      </c>
    </row>
    <row r="261" spans="1:6" x14ac:dyDescent="0.2">
      <c r="A261" s="50" t="s">
        <v>257</v>
      </c>
      <c r="B261" s="50" t="s">
        <v>258</v>
      </c>
      <c r="C261" s="56">
        <v>476</v>
      </c>
      <c r="D261" s="57">
        <v>7194846.6500000004</v>
      </c>
      <c r="E261" s="57">
        <v>431503.38</v>
      </c>
      <c r="F261" s="58">
        <v>6.5488494622909313E-4</v>
      </c>
    </row>
    <row r="262" spans="1:6" x14ac:dyDescent="0.2">
      <c r="A262" s="50" t="s">
        <v>257</v>
      </c>
      <c r="B262" s="50" t="s">
        <v>259</v>
      </c>
      <c r="C262" s="56">
        <v>126</v>
      </c>
      <c r="D262" s="57">
        <v>3072211.58</v>
      </c>
      <c r="E262" s="57">
        <v>184332.72</v>
      </c>
      <c r="F262" s="58">
        <v>2.7975846545040382E-4</v>
      </c>
    </row>
    <row r="263" spans="1:6" x14ac:dyDescent="0.2">
      <c r="A263" s="50" t="s">
        <v>257</v>
      </c>
      <c r="B263" s="50" t="s">
        <v>260</v>
      </c>
      <c r="C263" s="56">
        <v>509</v>
      </c>
      <c r="D263" s="57">
        <v>11683076.140000001</v>
      </c>
      <c r="E263" s="57">
        <v>698512.69</v>
      </c>
      <c r="F263" s="58">
        <v>1.0601201905556085E-3</v>
      </c>
    </row>
    <row r="264" spans="1:6" x14ac:dyDescent="0.2">
      <c r="A264" s="50" t="s">
        <v>257</v>
      </c>
      <c r="B264" s="50" t="s">
        <v>261</v>
      </c>
      <c r="C264" s="56">
        <v>172</v>
      </c>
      <c r="D264" s="57">
        <v>8088139.8099999996</v>
      </c>
      <c r="E264" s="57">
        <v>483048.84</v>
      </c>
      <c r="F264" s="58">
        <v>7.331145670502647E-4</v>
      </c>
    </row>
    <row r="265" spans="1:6" x14ac:dyDescent="0.2">
      <c r="A265" s="50" t="s">
        <v>257</v>
      </c>
      <c r="B265" s="50" t="s">
        <v>262</v>
      </c>
      <c r="C265" s="56">
        <v>991</v>
      </c>
      <c r="D265" s="57">
        <v>46767997.590000004</v>
      </c>
      <c r="E265" s="57">
        <v>2798643.5</v>
      </c>
      <c r="F265" s="58">
        <v>4.2474510814072908E-3</v>
      </c>
    </row>
    <row r="266" spans="1:6" x14ac:dyDescent="0.2">
      <c r="A266" s="50" t="s">
        <v>257</v>
      </c>
      <c r="B266" s="50" t="s">
        <v>263</v>
      </c>
      <c r="C266" s="56">
        <v>18</v>
      </c>
      <c r="D266" s="57">
        <v>291862.84999999998</v>
      </c>
      <c r="E266" s="57">
        <v>17511.77</v>
      </c>
      <c r="F266" s="58">
        <v>2.6577299475212098E-5</v>
      </c>
    </row>
    <row r="267" spans="1:6" x14ac:dyDescent="0.2">
      <c r="A267" s="50" t="s">
        <v>257</v>
      </c>
      <c r="B267" s="50" t="s">
        <v>776</v>
      </c>
      <c r="C267" s="56">
        <v>23</v>
      </c>
      <c r="D267" s="57">
        <v>271992.93</v>
      </c>
      <c r="E267" s="57">
        <v>16319.57</v>
      </c>
      <c r="F267" s="58">
        <v>2.4767918902354651E-5</v>
      </c>
    </row>
    <row r="268" spans="1:6" x14ac:dyDescent="0.2">
      <c r="A268" s="50" t="s">
        <v>257</v>
      </c>
      <c r="B268" s="50" t="s">
        <v>50</v>
      </c>
      <c r="C268" s="56">
        <v>31</v>
      </c>
      <c r="D268" s="57">
        <v>562053.36</v>
      </c>
      <c r="E268" s="57">
        <v>33701.97</v>
      </c>
      <c r="F268" s="58">
        <v>5.1148875847193849E-5</v>
      </c>
    </row>
    <row r="269" spans="1:6" x14ac:dyDescent="0.2">
      <c r="A269" s="50" t="s">
        <v>257</v>
      </c>
      <c r="B269" s="50" t="s">
        <v>51</v>
      </c>
      <c r="C269" s="56">
        <v>2346</v>
      </c>
      <c r="D269" s="57">
        <v>77932180.909999996</v>
      </c>
      <c r="E269" s="57">
        <v>4663574.4400000004</v>
      </c>
      <c r="F269" s="58">
        <v>7.0778233449174215E-3</v>
      </c>
    </row>
    <row r="270" spans="1:6" x14ac:dyDescent="0.2">
      <c r="A270" s="50" t="s">
        <v>264</v>
      </c>
      <c r="B270" s="50" t="s">
        <v>265</v>
      </c>
      <c r="C270" s="56">
        <v>112</v>
      </c>
      <c r="D270" s="57">
        <v>1501017.21</v>
      </c>
      <c r="E270" s="57">
        <v>90061.03</v>
      </c>
      <c r="F270" s="58">
        <v>1.3668401111686945E-4</v>
      </c>
    </row>
    <row r="271" spans="1:6" x14ac:dyDescent="0.2">
      <c r="A271" s="50" t="s">
        <v>264</v>
      </c>
      <c r="B271" s="50" t="s">
        <v>266</v>
      </c>
      <c r="C271" s="56">
        <v>21</v>
      </c>
      <c r="D271" s="57">
        <v>0</v>
      </c>
      <c r="E271" s="57">
        <v>0</v>
      </c>
      <c r="F271" s="58">
        <v>0</v>
      </c>
    </row>
    <row r="272" spans="1:6" x14ac:dyDescent="0.2">
      <c r="A272" s="50" t="s">
        <v>264</v>
      </c>
      <c r="B272" s="50" t="s">
        <v>267</v>
      </c>
      <c r="C272" s="56">
        <v>239</v>
      </c>
      <c r="D272" s="57">
        <v>7559436.21</v>
      </c>
      <c r="E272" s="57">
        <v>453566.21</v>
      </c>
      <c r="F272" s="58">
        <v>6.8836930790016888E-4</v>
      </c>
    </row>
    <row r="273" spans="1:6" x14ac:dyDescent="0.2">
      <c r="A273" s="50" t="s">
        <v>264</v>
      </c>
      <c r="B273" s="50" t="s">
        <v>264</v>
      </c>
      <c r="C273" s="56">
        <v>4375</v>
      </c>
      <c r="D273" s="57">
        <v>313838789.07999998</v>
      </c>
      <c r="E273" s="57">
        <v>18768596.84</v>
      </c>
      <c r="F273" s="58">
        <v>2.8484763044866364E-2</v>
      </c>
    </row>
    <row r="274" spans="1:6" x14ac:dyDescent="0.2">
      <c r="A274" s="50" t="s">
        <v>264</v>
      </c>
      <c r="B274" s="50" t="s">
        <v>268</v>
      </c>
      <c r="C274" s="56">
        <v>30</v>
      </c>
      <c r="D274" s="57">
        <v>626459.22</v>
      </c>
      <c r="E274" s="57">
        <v>37587.56</v>
      </c>
      <c r="F274" s="58">
        <v>5.7045966150908971E-5</v>
      </c>
    </row>
    <row r="275" spans="1:6" x14ac:dyDescent="0.2">
      <c r="A275" s="50" t="s">
        <v>264</v>
      </c>
      <c r="B275" s="50" t="s">
        <v>246</v>
      </c>
      <c r="C275" s="56">
        <v>570</v>
      </c>
      <c r="D275" s="57">
        <v>22249418.039999999</v>
      </c>
      <c r="E275" s="57">
        <v>1333540.8799999999</v>
      </c>
      <c r="F275" s="58">
        <v>2.0238910932588697E-3</v>
      </c>
    </row>
    <row r="276" spans="1:6" x14ac:dyDescent="0.2">
      <c r="A276" s="50" t="s">
        <v>264</v>
      </c>
      <c r="B276" s="50" t="s">
        <v>269</v>
      </c>
      <c r="C276" s="56">
        <v>146</v>
      </c>
      <c r="D276" s="57">
        <v>2064011.47</v>
      </c>
      <c r="E276" s="57">
        <v>123840.71</v>
      </c>
      <c r="F276" s="58">
        <v>1.8795082603830987E-4</v>
      </c>
    </row>
    <row r="277" spans="1:6" x14ac:dyDescent="0.2">
      <c r="A277" s="50" t="s">
        <v>264</v>
      </c>
      <c r="B277" s="50" t="s">
        <v>270</v>
      </c>
      <c r="C277" s="56">
        <v>201</v>
      </c>
      <c r="D277" s="57">
        <v>6834541.7199999997</v>
      </c>
      <c r="E277" s="57">
        <v>410072.55</v>
      </c>
      <c r="F277" s="58">
        <v>6.2235975963103023E-4</v>
      </c>
    </row>
    <row r="278" spans="1:6" x14ac:dyDescent="0.2">
      <c r="A278" s="50" t="s">
        <v>264</v>
      </c>
      <c r="B278" s="50" t="s">
        <v>271</v>
      </c>
      <c r="C278" s="56">
        <v>51</v>
      </c>
      <c r="D278" s="57">
        <v>743570.35</v>
      </c>
      <c r="E278" s="57">
        <v>44614.25</v>
      </c>
      <c r="F278" s="58">
        <v>6.7710247628422556E-5</v>
      </c>
    </row>
    <row r="279" spans="1:6" x14ac:dyDescent="0.2">
      <c r="A279" s="50" t="s">
        <v>264</v>
      </c>
      <c r="B279" s="50" t="s">
        <v>272</v>
      </c>
      <c r="C279" s="56">
        <v>18</v>
      </c>
      <c r="D279" s="57">
        <v>243235.8</v>
      </c>
      <c r="E279" s="57">
        <v>14594.17</v>
      </c>
      <c r="F279" s="58">
        <v>2.2149310245746497E-5</v>
      </c>
    </row>
    <row r="280" spans="1:6" x14ac:dyDescent="0.2">
      <c r="A280" s="50" t="s">
        <v>264</v>
      </c>
      <c r="B280" s="50" t="s">
        <v>273</v>
      </c>
      <c r="C280" s="56">
        <v>51</v>
      </c>
      <c r="D280" s="57">
        <v>2381921.29</v>
      </c>
      <c r="E280" s="57">
        <v>142915.29</v>
      </c>
      <c r="F280" s="58">
        <v>2.1689997424114094E-4</v>
      </c>
    </row>
    <row r="281" spans="1:6" x14ac:dyDescent="0.2">
      <c r="A281" s="50" t="s">
        <v>264</v>
      </c>
      <c r="B281" s="50" t="s">
        <v>274</v>
      </c>
      <c r="C281" s="56">
        <v>259</v>
      </c>
      <c r="D281" s="57">
        <v>8726167.3100000005</v>
      </c>
      <c r="E281" s="57">
        <v>523215.84</v>
      </c>
      <c r="F281" s="58">
        <v>7.9407530305929423E-4</v>
      </c>
    </row>
    <row r="282" spans="1:6" x14ac:dyDescent="0.2">
      <c r="A282" s="50" t="s">
        <v>264</v>
      </c>
      <c r="B282" s="50" t="s">
        <v>275</v>
      </c>
      <c r="C282" s="56">
        <v>32</v>
      </c>
      <c r="D282" s="57">
        <v>687755.03</v>
      </c>
      <c r="E282" s="57">
        <v>41265.32</v>
      </c>
      <c r="F282" s="58">
        <v>6.2627636588446475E-5</v>
      </c>
    </row>
    <row r="283" spans="1:6" x14ac:dyDescent="0.2">
      <c r="A283" s="50" t="s">
        <v>264</v>
      </c>
      <c r="B283" s="50" t="s">
        <v>276</v>
      </c>
      <c r="C283" s="56">
        <v>42</v>
      </c>
      <c r="D283" s="57">
        <v>1275860.69</v>
      </c>
      <c r="E283" s="57">
        <v>76551.649999999994</v>
      </c>
      <c r="F283" s="58">
        <v>1.1618106721203054E-4</v>
      </c>
    </row>
    <row r="284" spans="1:6" x14ac:dyDescent="0.2">
      <c r="A284" s="50" t="s">
        <v>264</v>
      </c>
      <c r="B284" s="50" t="s">
        <v>50</v>
      </c>
      <c r="C284" s="56">
        <v>47</v>
      </c>
      <c r="D284" s="57">
        <v>772335.5</v>
      </c>
      <c r="E284" s="57">
        <v>46340.13</v>
      </c>
      <c r="F284" s="58">
        <v>7.0329584772427933E-5</v>
      </c>
    </row>
    <row r="285" spans="1:6" x14ac:dyDescent="0.2">
      <c r="A285" s="50" t="s">
        <v>264</v>
      </c>
      <c r="B285" s="50" t="s">
        <v>51</v>
      </c>
      <c r="C285" s="56">
        <v>6194</v>
      </c>
      <c r="D285" s="57">
        <v>369504518.92000002</v>
      </c>
      <c r="E285" s="57">
        <v>22106762.440000001</v>
      </c>
      <c r="F285" s="58">
        <v>3.3551037147886854E-2</v>
      </c>
    </row>
    <row r="286" spans="1:6" x14ac:dyDescent="0.2">
      <c r="A286" s="50" t="s">
        <v>277</v>
      </c>
      <c r="B286" s="50" t="s">
        <v>278</v>
      </c>
      <c r="C286" s="56">
        <v>93</v>
      </c>
      <c r="D286" s="57">
        <v>1724007.62</v>
      </c>
      <c r="E286" s="57">
        <v>103440.45</v>
      </c>
      <c r="F286" s="58">
        <v>1.5698971705890971E-4</v>
      </c>
    </row>
    <row r="287" spans="1:6" x14ac:dyDescent="0.2">
      <c r="A287" s="50" t="s">
        <v>277</v>
      </c>
      <c r="B287" s="50" t="s">
        <v>279</v>
      </c>
      <c r="C287" s="56">
        <v>529</v>
      </c>
      <c r="D287" s="57">
        <v>16984859</v>
      </c>
      <c r="E287" s="57">
        <v>1017470.99</v>
      </c>
      <c r="F287" s="58">
        <v>1.5441974859520501E-3</v>
      </c>
    </row>
    <row r="288" spans="1:6" x14ac:dyDescent="0.2">
      <c r="A288" s="50" t="s">
        <v>277</v>
      </c>
      <c r="B288" s="50" t="s">
        <v>280</v>
      </c>
      <c r="C288" s="56">
        <v>29</v>
      </c>
      <c r="D288" s="57">
        <v>211501.1</v>
      </c>
      <c r="E288" s="57">
        <v>12690.07</v>
      </c>
      <c r="F288" s="58">
        <v>1.9259491801879809E-5</v>
      </c>
    </row>
    <row r="289" spans="1:6" x14ac:dyDescent="0.2">
      <c r="A289" s="50" t="s">
        <v>277</v>
      </c>
      <c r="B289" s="50" t="s">
        <v>281</v>
      </c>
      <c r="C289" s="56">
        <v>26</v>
      </c>
      <c r="D289" s="57">
        <v>126165.47</v>
      </c>
      <c r="E289" s="57">
        <v>7569.93</v>
      </c>
      <c r="F289" s="58">
        <v>1.1488747089322913E-5</v>
      </c>
    </row>
    <row r="290" spans="1:6" x14ac:dyDescent="0.2">
      <c r="A290" s="50" t="s">
        <v>277</v>
      </c>
      <c r="B290" s="50" t="s">
        <v>50</v>
      </c>
      <c r="C290" s="56">
        <v>32</v>
      </c>
      <c r="D290" s="57">
        <v>326292.96999999997</v>
      </c>
      <c r="E290" s="57">
        <v>19577.580000000002</v>
      </c>
      <c r="F290" s="58">
        <v>2.9712542287839714E-5</v>
      </c>
    </row>
    <row r="291" spans="1:6" x14ac:dyDescent="0.2">
      <c r="A291" s="50" t="s">
        <v>277</v>
      </c>
      <c r="B291" s="50" t="s">
        <v>51</v>
      </c>
      <c r="C291" s="56">
        <v>709</v>
      </c>
      <c r="D291" s="57">
        <v>19372826.16</v>
      </c>
      <c r="E291" s="57">
        <v>1160749.02</v>
      </c>
      <c r="F291" s="58">
        <v>1.7616479841900024E-3</v>
      </c>
    </row>
    <row r="292" spans="1:6" x14ac:dyDescent="0.2">
      <c r="A292" s="50" t="s">
        <v>282</v>
      </c>
      <c r="B292" s="50" t="s">
        <v>283</v>
      </c>
      <c r="C292" s="56">
        <v>25</v>
      </c>
      <c r="D292" s="57">
        <v>204780.32</v>
      </c>
      <c r="E292" s="57">
        <v>12286.83</v>
      </c>
      <c r="F292" s="58">
        <v>1.8647501680927757E-5</v>
      </c>
    </row>
    <row r="293" spans="1:6" x14ac:dyDescent="0.2">
      <c r="A293" s="50" t="s">
        <v>282</v>
      </c>
      <c r="B293" s="50" t="s">
        <v>284</v>
      </c>
      <c r="C293" s="56">
        <v>44</v>
      </c>
      <c r="D293" s="57">
        <v>1222455.17</v>
      </c>
      <c r="E293" s="57">
        <v>73347.320000000007</v>
      </c>
      <c r="F293" s="58">
        <v>1.1131791300046849E-4</v>
      </c>
    </row>
    <row r="294" spans="1:6" x14ac:dyDescent="0.2">
      <c r="A294" s="50" t="s">
        <v>282</v>
      </c>
      <c r="B294" s="50" t="s">
        <v>285</v>
      </c>
      <c r="C294" s="56">
        <v>54</v>
      </c>
      <c r="D294" s="57">
        <v>2921033.97</v>
      </c>
      <c r="E294" s="57">
        <v>175262.04</v>
      </c>
      <c r="F294" s="58">
        <v>2.6599205698319485E-4</v>
      </c>
    </row>
    <row r="295" spans="1:6" x14ac:dyDescent="0.2">
      <c r="A295" s="50" t="s">
        <v>282</v>
      </c>
      <c r="B295" s="50" t="s">
        <v>282</v>
      </c>
      <c r="C295" s="56">
        <v>114</v>
      </c>
      <c r="D295" s="57">
        <v>1088519.19</v>
      </c>
      <c r="E295" s="57">
        <v>64507.37</v>
      </c>
      <c r="F295" s="58">
        <v>9.7901679319013026E-5</v>
      </c>
    </row>
    <row r="296" spans="1:6" x14ac:dyDescent="0.2">
      <c r="A296" s="50" t="s">
        <v>282</v>
      </c>
      <c r="B296" s="50" t="s">
        <v>286</v>
      </c>
      <c r="C296" s="56">
        <v>52</v>
      </c>
      <c r="D296" s="57">
        <v>1642964.92</v>
      </c>
      <c r="E296" s="57">
        <v>98577.94</v>
      </c>
      <c r="F296" s="58">
        <v>1.4960997277999253E-4</v>
      </c>
    </row>
    <row r="297" spans="1:6" x14ac:dyDescent="0.2">
      <c r="A297" s="50" t="s">
        <v>282</v>
      </c>
      <c r="B297" s="50" t="s">
        <v>287</v>
      </c>
      <c r="C297" s="56">
        <v>41</v>
      </c>
      <c r="D297" s="57">
        <v>317779.17</v>
      </c>
      <c r="E297" s="57">
        <v>19066.759999999998</v>
      </c>
      <c r="F297" s="58">
        <v>2.8937279928984619E-5</v>
      </c>
    </row>
    <row r="298" spans="1:6" x14ac:dyDescent="0.2">
      <c r="A298" s="50" t="s">
        <v>282</v>
      </c>
      <c r="B298" s="50" t="s">
        <v>288</v>
      </c>
      <c r="C298" s="56">
        <v>433</v>
      </c>
      <c r="D298" s="57">
        <v>18366655.620000001</v>
      </c>
      <c r="E298" s="57">
        <v>1100283.6299999999</v>
      </c>
      <c r="F298" s="58">
        <v>1.6698807454748126E-3</v>
      </c>
    </row>
    <row r="299" spans="1:6" x14ac:dyDescent="0.2">
      <c r="A299" s="50" t="s">
        <v>282</v>
      </c>
      <c r="B299" s="50" t="s">
        <v>289</v>
      </c>
      <c r="C299" s="56">
        <v>19</v>
      </c>
      <c r="D299" s="57">
        <v>181141.5</v>
      </c>
      <c r="E299" s="57">
        <v>10868.5</v>
      </c>
      <c r="F299" s="58">
        <v>1.6494927659873483E-5</v>
      </c>
    </row>
    <row r="300" spans="1:6" x14ac:dyDescent="0.2">
      <c r="A300" s="50" t="s">
        <v>282</v>
      </c>
      <c r="B300" s="50" t="s">
        <v>290</v>
      </c>
      <c r="C300" s="56">
        <v>25</v>
      </c>
      <c r="D300" s="57">
        <v>259412.5</v>
      </c>
      <c r="E300" s="57">
        <v>15564.77</v>
      </c>
      <c r="F300" s="58">
        <v>2.3622372470218431E-5</v>
      </c>
    </row>
    <row r="301" spans="1:6" x14ac:dyDescent="0.2">
      <c r="A301" s="50" t="s">
        <v>282</v>
      </c>
      <c r="B301" s="50" t="s">
        <v>291</v>
      </c>
      <c r="C301" s="56">
        <v>40</v>
      </c>
      <c r="D301" s="57">
        <v>1062384.6499999999</v>
      </c>
      <c r="E301" s="57">
        <v>63743.1</v>
      </c>
      <c r="F301" s="58">
        <v>9.6741760437602374E-5</v>
      </c>
    </row>
    <row r="302" spans="1:6" x14ac:dyDescent="0.2">
      <c r="A302" s="50" t="s">
        <v>282</v>
      </c>
      <c r="B302" s="50" t="s">
        <v>292</v>
      </c>
      <c r="C302" s="56">
        <v>321</v>
      </c>
      <c r="D302" s="57">
        <v>7447997.8300000001</v>
      </c>
      <c r="E302" s="57">
        <v>446773.4</v>
      </c>
      <c r="F302" s="58">
        <v>6.7805998190695316E-4</v>
      </c>
    </row>
    <row r="303" spans="1:6" x14ac:dyDescent="0.2">
      <c r="A303" s="50" t="s">
        <v>282</v>
      </c>
      <c r="B303" s="50" t="s">
        <v>777</v>
      </c>
      <c r="C303" s="56">
        <v>17</v>
      </c>
      <c r="D303" s="57">
        <v>107136.52</v>
      </c>
      <c r="E303" s="57">
        <v>6428.19</v>
      </c>
      <c r="F303" s="58">
        <v>9.7559487540987375E-6</v>
      </c>
    </row>
    <row r="304" spans="1:6" x14ac:dyDescent="0.2">
      <c r="A304" s="50" t="s">
        <v>282</v>
      </c>
      <c r="B304" s="50" t="s">
        <v>50</v>
      </c>
      <c r="C304" s="56">
        <v>175</v>
      </c>
      <c r="D304" s="57">
        <v>1862064.96</v>
      </c>
      <c r="E304" s="57">
        <v>111723.94</v>
      </c>
      <c r="F304" s="58">
        <v>1.6956142137149061E-4</v>
      </c>
    </row>
    <row r="305" spans="1:6" x14ac:dyDescent="0.2">
      <c r="A305" s="50" t="s">
        <v>282</v>
      </c>
      <c r="B305" s="50" t="s">
        <v>51</v>
      </c>
      <c r="C305" s="56">
        <v>1360</v>
      </c>
      <c r="D305" s="57">
        <v>36684326.32</v>
      </c>
      <c r="E305" s="57">
        <v>2198433.79</v>
      </c>
      <c r="F305" s="58">
        <v>3.3365235617676308E-3</v>
      </c>
    </row>
    <row r="306" spans="1:6" x14ac:dyDescent="0.2">
      <c r="A306" s="50" t="s">
        <v>293</v>
      </c>
      <c r="B306" s="50" t="s">
        <v>294</v>
      </c>
      <c r="C306" s="56">
        <v>649</v>
      </c>
      <c r="D306" s="57">
        <v>24354586.260000002</v>
      </c>
      <c r="E306" s="57">
        <v>1458419.9</v>
      </c>
      <c r="F306" s="58">
        <v>2.2134177437751223E-3</v>
      </c>
    </row>
    <row r="307" spans="1:6" x14ac:dyDescent="0.2">
      <c r="A307" s="50" t="s">
        <v>293</v>
      </c>
      <c r="B307" s="50" t="s">
        <v>293</v>
      </c>
      <c r="C307" s="56">
        <v>36</v>
      </c>
      <c r="D307" s="57">
        <v>2883757.89</v>
      </c>
      <c r="E307" s="57">
        <v>173025.49</v>
      </c>
      <c r="F307" s="58">
        <v>2.6259768513264598E-4</v>
      </c>
    </row>
    <row r="308" spans="1:6" x14ac:dyDescent="0.2">
      <c r="A308" s="50" t="s">
        <v>293</v>
      </c>
      <c r="B308" s="50" t="s">
        <v>175</v>
      </c>
      <c r="C308" s="56">
        <v>36</v>
      </c>
      <c r="D308" s="57">
        <v>292483.17</v>
      </c>
      <c r="E308" s="57">
        <v>17549.009999999998</v>
      </c>
      <c r="F308" s="58">
        <v>2.6633817955780128E-5</v>
      </c>
    </row>
    <row r="309" spans="1:6" x14ac:dyDescent="0.2">
      <c r="A309" s="50" t="s">
        <v>293</v>
      </c>
      <c r="B309" s="50" t="s">
        <v>295</v>
      </c>
      <c r="C309" s="56">
        <v>25</v>
      </c>
      <c r="D309" s="57">
        <v>1108376.8400000001</v>
      </c>
      <c r="E309" s="57">
        <v>66502.64</v>
      </c>
      <c r="F309" s="58">
        <v>1.0092986483789011E-4</v>
      </c>
    </row>
    <row r="310" spans="1:6" x14ac:dyDescent="0.2">
      <c r="A310" s="50" t="s">
        <v>293</v>
      </c>
      <c r="B310" s="50" t="s">
        <v>296</v>
      </c>
      <c r="C310" s="56">
        <v>88</v>
      </c>
      <c r="D310" s="57">
        <v>1589658.5</v>
      </c>
      <c r="E310" s="57">
        <v>95379.5</v>
      </c>
      <c r="F310" s="58">
        <v>1.4475575771586723E-4</v>
      </c>
    </row>
    <row r="311" spans="1:6" x14ac:dyDescent="0.2">
      <c r="A311" s="50" t="s">
        <v>293</v>
      </c>
      <c r="B311" s="50" t="s">
        <v>297</v>
      </c>
      <c r="C311" s="56">
        <v>76</v>
      </c>
      <c r="D311" s="57">
        <v>803068.09</v>
      </c>
      <c r="E311" s="57">
        <v>48095.09</v>
      </c>
      <c r="F311" s="58">
        <v>7.2993056111248525E-5</v>
      </c>
    </row>
    <row r="312" spans="1:6" x14ac:dyDescent="0.2">
      <c r="A312" s="50" t="s">
        <v>293</v>
      </c>
      <c r="B312" s="50" t="s">
        <v>50</v>
      </c>
      <c r="C312" s="56">
        <v>106</v>
      </c>
      <c r="D312" s="57">
        <v>487410.68</v>
      </c>
      <c r="E312" s="57">
        <v>29244.65</v>
      </c>
      <c r="F312" s="58">
        <v>4.4384081169279943E-5</v>
      </c>
    </row>
    <row r="313" spans="1:6" x14ac:dyDescent="0.2">
      <c r="A313" s="50" t="s">
        <v>293</v>
      </c>
      <c r="B313" s="50" t="s">
        <v>51</v>
      </c>
      <c r="C313" s="56">
        <v>1016</v>
      </c>
      <c r="D313" s="57">
        <v>31519341.43</v>
      </c>
      <c r="E313" s="57">
        <v>1888216.28</v>
      </c>
      <c r="F313" s="58">
        <v>2.8657120066978344E-3</v>
      </c>
    </row>
    <row r="314" spans="1:6" x14ac:dyDescent="0.2">
      <c r="A314" s="50" t="s">
        <v>298</v>
      </c>
      <c r="B314" s="50" t="s">
        <v>299</v>
      </c>
      <c r="C314" s="56">
        <v>42</v>
      </c>
      <c r="D314" s="57">
        <v>640874.54</v>
      </c>
      <c r="E314" s="57">
        <v>38452.480000000003</v>
      </c>
      <c r="F314" s="58">
        <v>5.8358639733425216E-5</v>
      </c>
    </row>
    <row r="315" spans="1:6" x14ac:dyDescent="0.2">
      <c r="A315" s="50" t="s">
        <v>298</v>
      </c>
      <c r="B315" s="50" t="s">
        <v>300</v>
      </c>
      <c r="C315" s="56">
        <v>18</v>
      </c>
      <c r="D315" s="57">
        <v>0</v>
      </c>
      <c r="E315" s="57">
        <v>0</v>
      </c>
      <c r="F315" s="58">
        <v>0</v>
      </c>
    </row>
    <row r="316" spans="1:6" x14ac:dyDescent="0.2">
      <c r="A316" s="50" t="s">
        <v>298</v>
      </c>
      <c r="B316" s="50" t="s">
        <v>302</v>
      </c>
      <c r="C316" s="56">
        <v>539</v>
      </c>
      <c r="D316" s="57">
        <v>15415693.75</v>
      </c>
      <c r="E316" s="57">
        <v>923212.82</v>
      </c>
      <c r="F316" s="58">
        <v>1.4011435506802042E-3</v>
      </c>
    </row>
    <row r="317" spans="1:6" x14ac:dyDescent="0.2">
      <c r="A317" s="50" t="s">
        <v>298</v>
      </c>
      <c r="B317" s="50" t="s">
        <v>303</v>
      </c>
      <c r="C317" s="56">
        <v>54</v>
      </c>
      <c r="D317" s="57">
        <v>1046394.26</v>
      </c>
      <c r="E317" s="57">
        <v>62783.68</v>
      </c>
      <c r="F317" s="58">
        <v>9.5285665898757474E-5</v>
      </c>
    </row>
    <row r="318" spans="1:6" x14ac:dyDescent="0.2">
      <c r="A318" s="50" t="s">
        <v>298</v>
      </c>
      <c r="B318" s="50" t="s">
        <v>304</v>
      </c>
      <c r="C318" s="56">
        <v>132</v>
      </c>
      <c r="D318" s="57">
        <v>3313907.37</v>
      </c>
      <c r="E318" s="57">
        <v>198834.43</v>
      </c>
      <c r="F318" s="58">
        <v>3.0176745081125989E-4</v>
      </c>
    </row>
    <row r="319" spans="1:6" x14ac:dyDescent="0.2">
      <c r="A319" s="50" t="s">
        <v>298</v>
      </c>
      <c r="B319" s="50" t="s">
        <v>50</v>
      </c>
      <c r="C319" s="56">
        <v>107</v>
      </c>
      <c r="D319" s="57">
        <v>1001688.96</v>
      </c>
      <c r="E319" s="57">
        <v>60101.34</v>
      </c>
      <c r="F319" s="58">
        <v>9.1214726554856749E-5</v>
      </c>
    </row>
    <row r="320" spans="1:6" x14ac:dyDescent="0.2">
      <c r="A320" s="50" t="s">
        <v>298</v>
      </c>
      <c r="B320" s="50" t="s">
        <v>51</v>
      </c>
      <c r="C320" s="56">
        <v>892</v>
      </c>
      <c r="D320" s="57">
        <v>21418558.879999999</v>
      </c>
      <c r="E320" s="57">
        <v>1283384.75</v>
      </c>
      <c r="F320" s="58">
        <v>1.9477700336785035E-3</v>
      </c>
    </row>
    <row r="321" spans="1:6" x14ac:dyDescent="0.2">
      <c r="A321" s="50" t="s">
        <v>305</v>
      </c>
      <c r="B321" s="50" t="s">
        <v>306</v>
      </c>
      <c r="C321" s="56">
        <v>17</v>
      </c>
      <c r="D321" s="57">
        <v>306734.56</v>
      </c>
      <c r="E321" s="57">
        <v>18404.080000000002</v>
      </c>
      <c r="F321" s="58">
        <v>2.7931542369832491E-5</v>
      </c>
    </row>
    <row r="322" spans="1:6" x14ac:dyDescent="0.2">
      <c r="A322" s="50" t="s">
        <v>305</v>
      </c>
      <c r="B322" s="50" t="s">
        <v>307</v>
      </c>
      <c r="C322" s="56">
        <v>93</v>
      </c>
      <c r="D322" s="57">
        <v>2121072.75</v>
      </c>
      <c r="E322" s="57">
        <v>127227.75</v>
      </c>
      <c r="F322" s="58">
        <v>1.9309127594226144E-4</v>
      </c>
    </row>
    <row r="323" spans="1:6" x14ac:dyDescent="0.2">
      <c r="A323" s="50" t="s">
        <v>305</v>
      </c>
      <c r="B323" s="50" t="s">
        <v>308</v>
      </c>
      <c r="C323" s="56">
        <v>54</v>
      </c>
      <c r="D323" s="57">
        <v>2365583.89</v>
      </c>
      <c r="E323" s="57">
        <v>141852.81</v>
      </c>
      <c r="F323" s="58">
        <v>2.1528746738738353E-4</v>
      </c>
    </row>
    <row r="324" spans="1:6" x14ac:dyDescent="0.2">
      <c r="A324" s="50" t="s">
        <v>305</v>
      </c>
      <c r="B324" s="50" t="s">
        <v>309</v>
      </c>
      <c r="C324" s="56">
        <v>164</v>
      </c>
      <c r="D324" s="57">
        <v>1608217.16</v>
      </c>
      <c r="E324" s="57">
        <v>96472.45</v>
      </c>
      <c r="F324" s="58">
        <v>1.4641450834252764E-4</v>
      </c>
    </row>
    <row r="325" spans="1:6" x14ac:dyDescent="0.2">
      <c r="A325" s="50" t="s">
        <v>305</v>
      </c>
      <c r="B325" s="50" t="s">
        <v>310</v>
      </c>
      <c r="C325" s="56">
        <v>69</v>
      </c>
      <c r="D325" s="57">
        <v>1226136.76</v>
      </c>
      <c r="E325" s="57">
        <v>73568.2</v>
      </c>
      <c r="F325" s="58">
        <v>1.1165313861775814E-4</v>
      </c>
    </row>
    <row r="326" spans="1:6" x14ac:dyDescent="0.2">
      <c r="A326" s="50" t="s">
        <v>305</v>
      </c>
      <c r="B326" s="50" t="s">
        <v>50</v>
      </c>
      <c r="C326" s="56">
        <v>106</v>
      </c>
      <c r="D326" s="57">
        <v>5735547.3099999996</v>
      </c>
      <c r="E326" s="57">
        <v>342472.66</v>
      </c>
      <c r="F326" s="58">
        <v>5.1976461813354623E-4</v>
      </c>
    </row>
    <row r="327" spans="1:6" x14ac:dyDescent="0.2">
      <c r="A327" s="50" t="s">
        <v>305</v>
      </c>
      <c r="B327" s="50" t="s">
        <v>51</v>
      </c>
      <c r="C327" s="56">
        <v>503</v>
      </c>
      <c r="D327" s="57">
        <v>13363292.43</v>
      </c>
      <c r="E327" s="57">
        <v>799997.95</v>
      </c>
      <c r="F327" s="58">
        <v>1.2141425507933095E-3</v>
      </c>
    </row>
    <row r="328" spans="1:6" x14ac:dyDescent="0.2">
      <c r="A328" s="50" t="s">
        <v>124</v>
      </c>
      <c r="B328" s="50" t="s">
        <v>311</v>
      </c>
      <c r="C328" s="56">
        <v>62</v>
      </c>
      <c r="D328" s="57">
        <v>1447748.58</v>
      </c>
      <c r="E328" s="57">
        <v>86857.19</v>
      </c>
      <c r="F328" s="58">
        <v>1.3182160056952538E-4</v>
      </c>
    </row>
    <row r="329" spans="1:6" x14ac:dyDescent="0.2">
      <c r="A329" s="50" t="s">
        <v>124</v>
      </c>
      <c r="B329" s="50" t="s">
        <v>312</v>
      </c>
      <c r="C329" s="56">
        <v>369</v>
      </c>
      <c r="D329" s="57">
        <v>14370461.68</v>
      </c>
      <c r="E329" s="57">
        <v>859589.1</v>
      </c>
      <c r="F329" s="58">
        <v>1.30458297112902E-3</v>
      </c>
    </row>
    <row r="330" spans="1:6" x14ac:dyDescent="0.2">
      <c r="A330" s="50" t="s">
        <v>124</v>
      </c>
      <c r="B330" s="50" t="s">
        <v>313</v>
      </c>
      <c r="C330" s="56">
        <v>42</v>
      </c>
      <c r="D330" s="57">
        <v>801618.97</v>
      </c>
      <c r="E330" s="57">
        <v>48097.14</v>
      </c>
      <c r="F330" s="58">
        <v>7.2996167359507509E-5</v>
      </c>
    </row>
    <row r="331" spans="1:6" x14ac:dyDescent="0.2">
      <c r="A331" s="50" t="s">
        <v>124</v>
      </c>
      <c r="B331" s="50" t="s">
        <v>778</v>
      </c>
      <c r="C331" s="56">
        <v>18</v>
      </c>
      <c r="D331" s="57">
        <v>208885.27</v>
      </c>
      <c r="E331" s="57">
        <v>12533.11</v>
      </c>
      <c r="F331" s="58">
        <v>1.9021276422987252E-5</v>
      </c>
    </row>
    <row r="332" spans="1:6" x14ac:dyDescent="0.2">
      <c r="A332" s="50" t="s">
        <v>124</v>
      </c>
      <c r="B332" s="50" t="s">
        <v>314</v>
      </c>
      <c r="C332" s="56">
        <v>53</v>
      </c>
      <c r="D332" s="57">
        <v>1369171.09</v>
      </c>
      <c r="E332" s="57">
        <v>82150.27</v>
      </c>
      <c r="F332" s="58">
        <v>1.2467799244505451E-4</v>
      </c>
    </row>
    <row r="333" spans="1:6" x14ac:dyDescent="0.2">
      <c r="A333" s="50" t="s">
        <v>124</v>
      </c>
      <c r="B333" s="50" t="s">
        <v>50</v>
      </c>
      <c r="C333" s="56">
        <v>64</v>
      </c>
      <c r="D333" s="57">
        <v>332859.92</v>
      </c>
      <c r="E333" s="57">
        <v>19971.61</v>
      </c>
      <c r="F333" s="58">
        <v>3.0310554556857513E-5</v>
      </c>
    </row>
    <row r="334" spans="1:6" x14ac:dyDescent="0.2">
      <c r="A334" s="50" t="s">
        <v>124</v>
      </c>
      <c r="B334" s="50" t="s">
        <v>51</v>
      </c>
      <c r="C334" s="56">
        <v>608</v>
      </c>
      <c r="D334" s="57">
        <v>18530745.510000002</v>
      </c>
      <c r="E334" s="57">
        <v>1109198.42</v>
      </c>
      <c r="F334" s="58">
        <v>1.6834105624829521E-3</v>
      </c>
    </row>
    <row r="335" spans="1:6" x14ac:dyDescent="0.2">
      <c r="A335" s="50" t="s">
        <v>315</v>
      </c>
      <c r="B335" s="50" t="s">
        <v>316</v>
      </c>
      <c r="C335" s="56">
        <v>21</v>
      </c>
      <c r="D335" s="57">
        <v>123793.79</v>
      </c>
      <c r="E335" s="57">
        <v>7427.61</v>
      </c>
      <c r="F335" s="58">
        <v>1.1272750576045718E-5</v>
      </c>
    </row>
    <row r="336" spans="1:6" x14ac:dyDescent="0.2">
      <c r="A336" s="50" t="s">
        <v>315</v>
      </c>
      <c r="B336" s="50" t="s">
        <v>317</v>
      </c>
      <c r="C336" s="56">
        <v>120</v>
      </c>
      <c r="D336" s="57">
        <v>2344367.31</v>
      </c>
      <c r="E336" s="57">
        <v>140471.57</v>
      </c>
      <c r="F336" s="58">
        <v>2.1319118419458566E-4</v>
      </c>
    </row>
    <row r="337" spans="1:6" x14ac:dyDescent="0.2">
      <c r="A337" s="50" t="s">
        <v>315</v>
      </c>
      <c r="B337" s="50" t="s">
        <v>318</v>
      </c>
      <c r="C337" s="56">
        <v>69</v>
      </c>
      <c r="D337" s="57">
        <v>1754067.15</v>
      </c>
      <c r="E337" s="57">
        <v>105244.01</v>
      </c>
      <c r="F337" s="58">
        <v>1.597269477466993E-4</v>
      </c>
    </row>
    <row r="338" spans="1:6" x14ac:dyDescent="0.2">
      <c r="A338" s="50" t="s">
        <v>315</v>
      </c>
      <c r="B338" s="50" t="s">
        <v>319</v>
      </c>
      <c r="C338" s="56">
        <v>269</v>
      </c>
      <c r="D338" s="57">
        <v>8253737.04</v>
      </c>
      <c r="E338" s="57">
        <v>494754.17</v>
      </c>
      <c r="F338" s="58">
        <v>7.5087953660309592E-4</v>
      </c>
    </row>
    <row r="339" spans="1:6" x14ac:dyDescent="0.2">
      <c r="A339" s="50" t="s">
        <v>315</v>
      </c>
      <c r="B339" s="50" t="s">
        <v>320</v>
      </c>
      <c r="C339" s="56">
        <v>41</v>
      </c>
      <c r="D339" s="57">
        <v>732339.03</v>
      </c>
      <c r="E339" s="57">
        <v>43940.34</v>
      </c>
      <c r="F339" s="58">
        <v>6.6687466499539512E-5</v>
      </c>
    </row>
    <row r="340" spans="1:6" x14ac:dyDescent="0.2">
      <c r="A340" s="50" t="s">
        <v>315</v>
      </c>
      <c r="B340" s="50" t="s">
        <v>321</v>
      </c>
      <c r="C340" s="56">
        <v>149</v>
      </c>
      <c r="D340" s="57">
        <v>3489199.49</v>
      </c>
      <c r="E340" s="57">
        <v>209351.96</v>
      </c>
      <c r="F340" s="58">
        <v>3.1772971759237495E-4</v>
      </c>
    </row>
    <row r="341" spans="1:6" x14ac:dyDescent="0.2">
      <c r="A341" s="50" t="s">
        <v>315</v>
      </c>
      <c r="B341" s="50" t="s">
        <v>322</v>
      </c>
      <c r="C341" s="56">
        <v>88</v>
      </c>
      <c r="D341" s="57">
        <v>741365.35</v>
      </c>
      <c r="E341" s="57">
        <v>44481.93</v>
      </c>
      <c r="F341" s="58">
        <v>6.7509427935920878E-5</v>
      </c>
    </row>
    <row r="342" spans="1:6" x14ac:dyDescent="0.2">
      <c r="A342" s="50" t="s">
        <v>315</v>
      </c>
      <c r="B342" s="50" t="s">
        <v>50</v>
      </c>
      <c r="C342" s="56">
        <v>70</v>
      </c>
      <c r="D342" s="57">
        <v>460428.78</v>
      </c>
      <c r="E342" s="57">
        <v>27625.74</v>
      </c>
      <c r="F342" s="58">
        <v>4.1927090477110301E-5</v>
      </c>
    </row>
    <row r="343" spans="1:6" x14ac:dyDescent="0.2">
      <c r="A343" s="50" t="s">
        <v>315</v>
      </c>
      <c r="B343" s="50" t="s">
        <v>51</v>
      </c>
      <c r="C343" s="56">
        <v>827</v>
      </c>
      <c r="D343" s="57">
        <v>17899297.940000001</v>
      </c>
      <c r="E343" s="57">
        <v>1073297.33</v>
      </c>
      <c r="F343" s="58">
        <v>1.6289241216253724E-3</v>
      </c>
    </row>
    <row r="344" spans="1:6" x14ac:dyDescent="0.2">
      <c r="A344" s="50" t="s">
        <v>323</v>
      </c>
      <c r="B344" s="50" t="s">
        <v>44</v>
      </c>
      <c r="C344" s="56">
        <v>37</v>
      </c>
      <c r="D344" s="57">
        <v>540030.37</v>
      </c>
      <c r="E344" s="57">
        <v>32401.82</v>
      </c>
      <c r="F344" s="58">
        <v>4.9175661494064666E-5</v>
      </c>
    </row>
    <row r="345" spans="1:6" x14ac:dyDescent="0.2">
      <c r="A345" s="50" t="s">
        <v>323</v>
      </c>
      <c r="B345" s="50" t="s">
        <v>324</v>
      </c>
      <c r="C345" s="56">
        <v>24</v>
      </c>
      <c r="D345" s="57">
        <v>1111513.31</v>
      </c>
      <c r="E345" s="57">
        <v>66690.8</v>
      </c>
      <c r="F345" s="58">
        <v>1.012154318976023E-4</v>
      </c>
    </row>
    <row r="346" spans="1:6" x14ac:dyDescent="0.2">
      <c r="A346" s="50" t="s">
        <v>323</v>
      </c>
      <c r="B346" s="50" t="s">
        <v>325</v>
      </c>
      <c r="C346" s="56">
        <v>45</v>
      </c>
      <c r="D346" s="57">
        <v>689320.8</v>
      </c>
      <c r="E346" s="57">
        <v>41359.24</v>
      </c>
      <c r="F346" s="58">
        <v>6.2770177289170144E-5</v>
      </c>
    </row>
    <row r="347" spans="1:6" x14ac:dyDescent="0.2">
      <c r="A347" s="50" t="s">
        <v>323</v>
      </c>
      <c r="B347" s="50" t="s">
        <v>326</v>
      </c>
      <c r="C347" s="56">
        <v>275</v>
      </c>
      <c r="D347" s="57">
        <v>5138183.6399999997</v>
      </c>
      <c r="E347" s="57">
        <v>308007.15000000002</v>
      </c>
      <c r="F347" s="58">
        <v>4.6745693131285842E-4</v>
      </c>
    </row>
    <row r="348" spans="1:6" x14ac:dyDescent="0.2">
      <c r="A348" s="50" t="s">
        <v>323</v>
      </c>
      <c r="B348" s="50" t="s">
        <v>327</v>
      </c>
      <c r="C348" s="56">
        <v>24</v>
      </c>
      <c r="D348" s="57">
        <v>484683.23</v>
      </c>
      <c r="E348" s="57">
        <v>29081</v>
      </c>
      <c r="F348" s="58">
        <v>4.4135712497288569E-5</v>
      </c>
    </row>
    <row r="349" spans="1:6" x14ac:dyDescent="0.2">
      <c r="A349" s="50" t="s">
        <v>323</v>
      </c>
      <c r="B349" s="50" t="s">
        <v>328</v>
      </c>
      <c r="C349" s="56">
        <v>246</v>
      </c>
      <c r="D349" s="57">
        <v>6794652.3799999999</v>
      </c>
      <c r="E349" s="57">
        <v>407611.31</v>
      </c>
      <c r="F349" s="58">
        <v>6.1862437979447627E-4</v>
      </c>
    </row>
    <row r="350" spans="1:6" x14ac:dyDescent="0.2">
      <c r="A350" s="50" t="s">
        <v>323</v>
      </c>
      <c r="B350" s="50" t="s">
        <v>49</v>
      </c>
      <c r="C350" s="56">
        <v>87</v>
      </c>
      <c r="D350" s="57">
        <v>1585289.29</v>
      </c>
      <c r="E350" s="57">
        <v>95117.36</v>
      </c>
      <c r="F350" s="58">
        <v>1.4435791253605775E-4</v>
      </c>
    </row>
    <row r="351" spans="1:6" x14ac:dyDescent="0.2">
      <c r="A351" s="50" t="s">
        <v>323</v>
      </c>
      <c r="B351" s="50" t="s">
        <v>329</v>
      </c>
      <c r="C351" s="56">
        <v>51</v>
      </c>
      <c r="D351" s="57">
        <v>427876.01</v>
      </c>
      <c r="E351" s="57">
        <v>25672.57</v>
      </c>
      <c r="F351" s="58">
        <v>3.8962799373698139E-5</v>
      </c>
    </row>
    <row r="352" spans="1:6" x14ac:dyDescent="0.2">
      <c r="A352" s="50" t="s">
        <v>323</v>
      </c>
      <c r="B352" s="50" t="s">
        <v>50</v>
      </c>
      <c r="C352" s="56">
        <v>93</v>
      </c>
      <c r="D352" s="57">
        <v>482854.32</v>
      </c>
      <c r="E352" s="57">
        <v>28885.08</v>
      </c>
      <c r="F352" s="58">
        <v>4.3838368224654587E-5</v>
      </c>
    </row>
    <row r="353" spans="1:6" x14ac:dyDescent="0.2">
      <c r="A353" s="50" t="s">
        <v>323</v>
      </c>
      <c r="B353" s="50" t="s">
        <v>51</v>
      </c>
      <c r="C353" s="56">
        <v>882</v>
      </c>
      <c r="D353" s="57">
        <v>17254403.350000001</v>
      </c>
      <c r="E353" s="57">
        <v>1034826.32</v>
      </c>
      <c r="F353" s="58">
        <v>1.5705373592430499E-3</v>
      </c>
    </row>
    <row r="354" spans="1:6" x14ac:dyDescent="0.2">
      <c r="A354" s="50" t="s">
        <v>330</v>
      </c>
      <c r="B354" s="50" t="s">
        <v>331</v>
      </c>
      <c r="C354" s="56">
        <v>21</v>
      </c>
      <c r="D354" s="57">
        <v>517452.17</v>
      </c>
      <c r="E354" s="57">
        <v>31047.119999999999</v>
      </c>
      <c r="F354" s="58">
        <v>4.7119657583605028E-5</v>
      </c>
    </row>
    <row r="355" spans="1:6" x14ac:dyDescent="0.2">
      <c r="A355" s="50" t="s">
        <v>330</v>
      </c>
      <c r="B355" s="50" t="s">
        <v>332</v>
      </c>
      <c r="C355" s="56">
        <v>62</v>
      </c>
      <c r="D355" s="57">
        <v>3275226.65</v>
      </c>
      <c r="E355" s="57">
        <v>196513.62</v>
      </c>
      <c r="F355" s="58">
        <v>2.9824519906885649E-4</v>
      </c>
    </row>
    <row r="356" spans="1:6" x14ac:dyDescent="0.2">
      <c r="A356" s="50" t="s">
        <v>330</v>
      </c>
      <c r="B356" s="50" t="s">
        <v>333</v>
      </c>
      <c r="C356" s="56">
        <v>39</v>
      </c>
      <c r="D356" s="57">
        <v>373306.91</v>
      </c>
      <c r="E356" s="57">
        <v>22398.41</v>
      </c>
      <c r="F356" s="58">
        <v>3.3993665422660608E-5</v>
      </c>
    </row>
    <row r="357" spans="1:6" x14ac:dyDescent="0.2">
      <c r="A357" s="50" t="s">
        <v>330</v>
      </c>
      <c r="B357" s="50" t="s">
        <v>334</v>
      </c>
      <c r="C357" s="56">
        <v>21</v>
      </c>
      <c r="D357" s="57">
        <v>357099.38</v>
      </c>
      <c r="E357" s="57">
        <v>21425.96</v>
      </c>
      <c r="F357" s="58">
        <v>3.2517795486345205E-5</v>
      </c>
    </row>
    <row r="358" spans="1:6" x14ac:dyDescent="0.2">
      <c r="A358" s="50" t="s">
        <v>330</v>
      </c>
      <c r="B358" s="50" t="s">
        <v>335</v>
      </c>
      <c r="C358" s="56">
        <v>111</v>
      </c>
      <c r="D358" s="57">
        <v>910688.29</v>
      </c>
      <c r="E358" s="57">
        <v>54641.31</v>
      </c>
      <c r="F358" s="58">
        <v>8.2928136880960711E-5</v>
      </c>
    </row>
    <row r="359" spans="1:6" x14ac:dyDescent="0.2">
      <c r="A359" s="50" t="s">
        <v>330</v>
      </c>
      <c r="B359" s="50" t="s">
        <v>336</v>
      </c>
      <c r="C359" s="56">
        <v>578</v>
      </c>
      <c r="D359" s="57">
        <v>20929367.510000002</v>
      </c>
      <c r="E359" s="57">
        <v>1253613</v>
      </c>
      <c r="F359" s="58">
        <v>1.9025859822861459E-3</v>
      </c>
    </row>
    <row r="360" spans="1:6" x14ac:dyDescent="0.2">
      <c r="A360" s="50" t="s">
        <v>330</v>
      </c>
      <c r="B360" s="50" t="s">
        <v>337</v>
      </c>
      <c r="C360" s="56">
        <v>21</v>
      </c>
      <c r="D360" s="57">
        <v>1379734.04</v>
      </c>
      <c r="E360" s="57">
        <v>82784.039999999994</v>
      </c>
      <c r="F360" s="58">
        <v>1.2563985381534461E-4</v>
      </c>
    </row>
    <row r="361" spans="1:6" x14ac:dyDescent="0.2">
      <c r="A361" s="50" t="s">
        <v>330</v>
      </c>
      <c r="B361" s="50" t="s">
        <v>50</v>
      </c>
      <c r="C361" s="56">
        <v>153</v>
      </c>
      <c r="D361" s="57">
        <v>1904857.73</v>
      </c>
      <c r="E361" s="57">
        <v>114291.48</v>
      </c>
      <c r="F361" s="58">
        <v>1.7345813081288836E-4</v>
      </c>
    </row>
    <row r="362" spans="1:6" x14ac:dyDescent="0.2">
      <c r="A362" s="50" t="s">
        <v>330</v>
      </c>
      <c r="B362" s="50" t="s">
        <v>51</v>
      </c>
      <c r="C362" s="56">
        <v>1006</v>
      </c>
      <c r="D362" s="57">
        <v>29647732.68</v>
      </c>
      <c r="E362" s="57">
        <v>1776714.93</v>
      </c>
      <c r="F362" s="58">
        <v>2.6964884061799863E-3</v>
      </c>
    </row>
    <row r="363" spans="1:6" x14ac:dyDescent="0.2">
      <c r="A363" s="50" t="s">
        <v>338</v>
      </c>
      <c r="B363" s="50" t="s">
        <v>339</v>
      </c>
      <c r="C363" s="56">
        <v>177</v>
      </c>
      <c r="D363" s="57">
        <v>5943215.6500000004</v>
      </c>
      <c r="E363" s="57">
        <v>356592.97</v>
      </c>
      <c r="F363" s="58">
        <v>5.4119475955002395E-4</v>
      </c>
    </row>
    <row r="364" spans="1:6" x14ac:dyDescent="0.2">
      <c r="A364" s="50" t="s">
        <v>338</v>
      </c>
      <c r="B364" s="50" t="s">
        <v>340</v>
      </c>
      <c r="C364" s="56">
        <v>32</v>
      </c>
      <c r="D364" s="57">
        <v>371775.9</v>
      </c>
      <c r="E364" s="57">
        <v>22306.55</v>
      </c>
      <c r="F364" s="58">
        <v>3.3854251147016688E-5</v>
      </c>
    </row>
    <row r="365" spans="1:6" x14ac:dyDescent="0.2">
      <c r="A365" s="50" t="s">
        <v>338</v>
      </c>
      <c r="B365" s="50" t="s">
        <v>341</v>
      </c>
      <c r="C365" s="56">
        <v>63</v>
      </c>
      <c r="D365" s="57">
        <v>2078984.67</v>
      </c>
      <c r="E365" s="57">
        <v>124739.07</v>
      </c>
      <c r="F365" s="58">
        <v>1.8931425090949945E-4</v>
      </c>
    </row>
    <row r="366" spans="1:6" x14ac:dyDescent="0.2">
      <c r="A366" s="50" t="s">
        <v>338</v>
      </c>
      <c r="B366" s="50" t="s">
        <v>342</v>
      </c>
      <c r="C366" s="56">
        <v>309</v>
      </c>
      <c r="D366" s="57">
        <v>25124463.559999999</v>
      </c>
      <c r="E366" s="57">
        <v>1507393.11</v>
      </c>
      <c r="F366" s="58">
        <v>2.2877435068723111E-3</v>
      </c>
    </row>
    <row r="367" spans="1:6" x14ac:dyDescent="0.2">
      <c r="A367" s="50" t="s">
        <v>338</v>
      </c>
      <c r="B367" s="50" t="s">
        <v>779</v>
      </c>
      <c r="C367" s="56">
        <v>47</v>
      </c>
      <c r="D367" s="57">
        <v>1870664.46</v>
      </c>
      <c r="E367" s="57">
        <v>112239.87</v>
      </c>
      <c r="F367" s="58">
        <v>1.7034443908576198E-4</v>
      </c>
    </row>
    <row r="368" spans="1:6" x14ac:dyDescent="0.2">
      <c r="A368" s="50" t="s">
        <v>338</v>
      </c>
      <c r="B368" s="50" t="s">
        <v>343</v>
      </c>
      <c r="C368" s="56">
        <v>23</v>
      </c>
      <c r="D368" s="57">
        <v>280164.42</v>
      </c>
      <c r="E368" s="57">
        <v>16809.86</v>
      </c>
      <c r="F368" s="58">
        <v>2.5512023248157603E-5</v>
      </c>
    </row>
    <row r="369" spans="1:6" x14ac:dyDescent="0.2">
      <c r="A369" s="50" t="s">
        <v>338</v>
      </c>
      <c r="B369" s="50" t="s">
        <v>50</v>
      </c>
      <c r="C369" s="56">
        <v>87</v>
      </c>
      <c r="D369" s="57">
        <v>190014.78</v>
      </c>
      <c r="E369" s="57">
        <v>11400.89</v>
      </c>
      <c r="F369" s="58">
        <v>1.7302926421141371E-5</v>
      </c>
    </row>
    <row r="370" spans="1:6" x14ac:dyDescent="0.2">
      <c r="A370" s="50" t="s">
        <v>338</v>
      </c>
      <c r="B370" s="50" t="s">
        <v>51</v>
      </c>
      <c r="C370" s="56">
        <v>738</v>
      </c>
      <c r="D370" s="57">
        <v>35859283.439999998</v>
      </c>
      <c r="E370" s="57">
        <v>2151482.3199999998</v>
      </c>
      <c r="F370" s="58">
        <v>3.2652661572339118E-3</v>
      </c>
    </row>
    <row r="371" spans="1:6" x14ac:dyDescent="0.2">
      <c r="A371" s="50" t="s">
        <v>344</v>
      </c>
      <c r="B371" s="50" t="s">
        <v>299</v>
      </c>
      <c r="C371" s="56">
        <v>159</v>
      </c>
      <c r="D371" s="57">
        <v>2302664.44</v>
      </c>
      <c r="E371" s="57">
        <v>138159.89000000001</v>
      </c>
      <c r="F371" s="58">
        <v>2.0968278888955035E-4</v>
      </c>
    </row>
    <row r="372" spans="1:6" x14ac:dyDescent="0.2">
      <c r="A372" s="50" t="s">
        <v>344</v>
      </c>
      <c r="B372" s="50" t="s">
        <v>345</v>
      </c>
      <c r="C372" s="56">
        <v>97</v>
      </c>
      <c r="D372" s="57">
        <v>2482544.2999999998</v>
      </c>
      <c r="E372" s="57">
        <v>148952.68</v>
      </c>
      <c r="F372" s="58">
        <v>2.2606281283933235E-4</v>
      </c>
    </row>
    <row r="373" spans="1:6" x14ac:dyDescent="0.2">
      <c r="A373" s="50" t="s">
        <v>344</v>
      </c>
      <c r="B373" s="50" t="s">
        <v>346</v>
      </c>
      <c r="C373" s="56">
        <v>240</v>
      </c>
      <c r="D373" s="57">
        <v>5750666.7000000002</v>
      </c>
      <c r="E373" s="57">
        <v>344796.38</v>
      </c>
      <c r="F373" s="58">
        <v>5.2329128633079528E-4</v>
      </c>
    </row>
    <row r="374" spans="1:6" x14ac:dyDescent="0.2">
      <c r="A374" s="50" t="s">
        <v>344</v>
      </c>
      <c r="B374" s="50" t="s">
        <v>347</v>
      </c>
      <c r="C374" s="56">
        <v>71</v>
      </c>
      <c r="D374" s="57">
        <v>4213798.7699999996</v>
      </c>
      <c r="E374" s="57">
        <v>252827.92</v>
      </c>
      <c r="F374" s="58">
        <v>3.837124028887409E-4</v>
      </c>
    </row>
    <row r="375" spans="1:6" x14ac:dyDescent="0.2">
      <c r="A375" s="50" t="s">
        <v>344</v>
      </c>
      <c r="B375" s="50" t="s">
        <v>348</v>
      </c>
      <c r="C375" s="56">
        <v>627</v>
      </c>
      <c r="D375" s="57">
        <v>26922389.850000001</v>
      </c>
      <c r="E375" s="57">
        <v>1611467.92</v>
      </c>
      <c r="F375" s="58">
        <v>2.4456959807339367E-3</v>
      </c>
    </row>
    <row r="376" spans="1:6" x14ac:dyDescent="0.2">
      <c r="A376" s="50" t="s">
        <v>344</v>
      </c>
      <c r="B376" s="50" t="s">
        <v>349</v>
      </c>
      <c r="C376" s="56">
        <v>21</v>
      </c>
      <c r="D376" s="57">
        <v>124603.97</v>
      </c>
      <c r="E376" s="57">
        <v>7476.24</v>
      </c>
      <c r="F376" s="58">
        <v>1.1346555455477069E-5</v>
      </c>
    </row>
    <row r="377" spans="1:6" x14ac:dyDescent="0.2">
      <c r="A377" s="50" t="s">
        <v>344</v>
      </c>
      <c r="B377" s="50" t="s">
        <v>350</v>
      </c>
      <c r="C377" s="56">
        <v>49</v>
      </c>
      <c r="D377" s="57">
        <v>620395.86</v>
      </c>
      <c r="E377" s="57">
        <v>37223.78</v>
      </c>
      <c r="F377" s="58">
        <v>5.649386376473712E-5</v>
      </c>
    </row>
    <row r="378" spans="1:6" x14ac:dyDescent="0.2">
      <c r="A378" s="50" t="s">
        <v>344</v>
      </c>
      <c r="B378" s="50" t="s">
        <v>351</v>
      </c>
      <c r="C378" s="56">
        <v>21</v>
      </c>
      <c r="D378" s="57">
        <v>361380.98</v>
      </c>
      <c r="E378" s="57">
        <v>21631.56</v>
      </c>
      <c r="F378" s="58">
        <v>3.2829830921489892E-5</v>
      </c>
    </row>
    <row r="379" spans="1:6" x14ac:dyDescent="0.2">
      <c r="A379" s="50" t="s">
        <v>344</v>
      </c>
      <c r="B379" s="50" t="s">
        <v>352</v>
      </c>
      <c r="C379" s="56">
        <v>40</v>
      </c>
      <c r="D379" s="57">
        <v>1365840.58</v>
      </c>
      <c r="E379" s="57">
        <v>81950.42</v>
      </c>
      <c r="F379" s="58">
        <v>1.2437468368185574E-4</v>
      </c>
    </row>
    <row r="380" spans="1:6" x14ac:dyDescent="0.2">
      <c r="A380" s="50" t="s">
        <v>344</v>
      </c>
      <c r="B380" s="50" t="s">
        <v>50</v>
      </c>
      <c r="C380" s="56">
        <v>51</v>
      </c>
      <c r="D380" s="57">
        <v>65108.62</v>
      </c>
      <c r="E380" s="57">
        <v>3906.51</v>
      </c>
      <c r="F380" s="58">
        <v>5.9288402127775098E-6</v>
      </c>
    </row>
    <row r="381" spans="1:6" x14ac:dyDescent="0.2">
      <c r="A381" s="50" t="s">
        <v>344</v>
      </c>
      <c r="B381" s="50" t="s">
        <v>51</v>
      </c>
      <c r="C381" s="56">
        <v>1376</v>
      </c>
      <c r="D381" s="57">
        <v>44209394.07</v>
      </c>
      <c r="E381" s="57">
        <v>2648393.31</v>
      </c>
      <c r="F381" s="58">
        <v>4.0194190608955141E-3</v>
      </c>
    </row>
    <row r="382" spans="1:6" x14ac:dyDescent="0.2">
      <c r="A382" s="50" t="s">
        <v>353</v>
      </c>
      <c r="B382" s="50" t="s">
        <v>354</v>
      </c>
      <c r="C382" s="56">
        <v>115</v>
      </c>
      <c r="D382" s="57">
        <v>3689025.68</v>
      </c>
      <c r="E382" s="57">
        <v>221341.54</v>
      </c>
      <c r="F382" s="58">
        <v>3.3592608827575038E-4</v>
      </c>
    </row>
    <row r="383" spans="1:6" x14ac:dyDescent="0.2">
      <c r="A383" s="50" t="s">
        <v>353</v>
      </c>
      <c r="B383" s="50" t="s">
        <v>355</v>
      </c>
      <c r="C383" s="56">
        <v>169</v>
      </c>
      <c r="D383" s="57">
        <v>2728589.14</v>
      </c>
      <c r="E383" s="57">
        <v>163649.13</v>
      </c>
      <c r="F383" s="58">
        <v>2.4836735160797086E-4</v>
      </c>
    </row>
    <row r="384" spans="1:6" x14ac:dyDescent="0.2">
      <c r="A384" s="50" t="s">
        <v>353</v>
      </c>
      <c r="B384" s="50" t="s">
        <v>356</v>
      </c>
      <c r="C384" s="56">
        <v>285</v>
      </c>
      <c r="D384" s="57">
        <v>8565696.8200000003</v>
      </c>
      <c r="E384" s="57">
        <v>512780.99</v>
      </c>
      <c r="F384" s="58">
        <v>7.7823851823235113E-4</v>
      </c>
    </row>
    <row r="385" spans="1:6" x14ac:dyDescent="0.2">
      <c r="A385" s="50" t="s">
        <v>353</v>
      </c>
      <c r="B385" s="50" t="s">
        <v>357</v>
      </c>
      <c r="C385" s="56">
        <v>18</v>
      </c>
      <c r="D385" s="57">
        <v>209326.94</v>
      </c>
      <c r="E385" s="57">
        <v>12559.61</v>
      </c>
      <c r="F385" s="58">
        <v>1.9061494998042382E-5</v>
      </c>
    </row>
    <row r="386" spans="1:6" x14ac:dyDescent="0.2">
      <c r="A386" s="50" t="s">
        <v>353</v>
      </c>
      <c r="B386" s="50" t="s">
        <v>359</v>
      </c>
      <c r="C386" s="56">
        <v>16</v>
      </c>
      <c r="D386" s="57">
        <v>107726.23</v>
      </c>
      <c r="E386" s="57">
        <v>6463.57</v>
      </c>
      <c r="F386" s="58">
        <v>9.8096443460025256E-6</v>
      </c>
    </row>
    <row r="387" spans="1:6" x14ac:dyDescent="0.2">
      <c r="A387" s="50" t="s">
        <v>353</v>
      </c>
      <c r="B387" s="50" t="s">
        <v>360</v>
      </c>
      <c r="C387" s="56">
        <v>19</v>
      </c>
      <c r="D387" s="57">
        <v>145897.81</v>
      </c>
      <c r="E387" s="57">
        <v>8753.86</v>
      </c>
      <c r="F387" s="58">
        <v>1.3285576431399006E-5</v>
      </c>
    </row>
    <row r="388" spans="1:6" x14ac:dyDescent="0.2">
      <c r="A388" s="50" t="s">
        <v>353</v>
      </c>
      <c r="B388" s="50" t="s">
        <v>361</v>
      </c>
      <c r="C388" s="56">
        <v>159</v>
      </c>
      <c r="D388" s="57">
        <v>3694203.26</v>
      </c>
      <c r="E388" s="57">
        <v>221116.01</v>
      </c>
      <c r="F388" s="58">
        <v>3.3558380543680013E-4</v>
      </c>
    </row>
    <row r="389" spans="1:6" x14ac:dyDescent="0.2">
      <c r="A389" s="50" t="s">
        <v>353</v>
      </c>
      <c r="B389" s="50" t="s">
        <v>50</v>
      </c>
      <c r="C389" s="56">
        <v>78</v>
      </c>
      <c r="D389" s="57">
        <v>311634.40999999997</v>
      </c>
      <c r="E389" s="57">
        <v>18698.09</v>
      </c>
      <c r="F389" s="58">
        <v>2.8377756077453541E-5</v>
      </c>
    </row>
    <row r="390" spans="1:6" x14ac:dyDescent="0.2">
      <c r="A390" s="50" t="s">
        <v>353</v>
      </c>
      <c r="B390" s="50" t="s">
        <v>51</v>
      </c>
      <c r="C390" s="56">
        <v>859</v>
      </c>
      <c r="D390" s="57">
        <v>19452100.289999999</v>
      </c>
      <c r="E390" s="57">
        <v>1165362.8</v>
      </c>
      <c r="F390" s="58">
        <v>1.76865023540577E-3</v>
      </c>
    </row>
    <row r="391" spans="1:6" x14ac:dyDescent="0.2">
      <c r="A391" s="50" t="s">
        <v>362</v>
      </c>
      <c r="B391" s="50" t="s">
        <v>363</v>
      </c>
      <c r="C391" s="56">
        <v>815</v>
      </c>
      <c r="D391" s="57">
        <v>45878959.280000001</v>
      </c>
      <c r="E391" s="57">
        <v>2748609.06</v>
      </c>
      <c r="F391" s="58">
        <v>4.1715147085589419E-3</v>
      </c>
    </row>
    <row r="392" spans="1:6" x14ac:dyDescent="0.2">
      <c r="A392" s="50" t="s">
        <v>362</v>
      </c>
      <c r="B392" s="50" t="s">
        <v>364</v>
      </c>
      <c r="C392" s="56">
        <v>17</v>
      </c>
      <c r="D392" s="57">
        <v>463298.79</v>
      </c>
      <c r="E392" s="57">
        <v>27797.94</v>
      </c>
      <c r="F392" s="58">
        <v>4.2188435330864744E-5</v>
      </c>
    </row>
    <row r="393" spans="1:6" x14ac:dyDescent="0.2">
      <c r="A393" s="50" t="s">
        <v>362</v>
      </c>
      <c r="B393" s="50" t="s">
        <v>365</v>
      </c>
      <c r="C393" s="56">
        <v>124</v>
      </c>
      <c r="D393" s="57">
        <v>2829314.49</v>
      </c>
      <c r="E393" s="57">
        <v>169758.88</v>
      </c>
      <c r="F393" s="58">
        <v>2.5764000968129397E-4</v>
      </c>
    </row>
    <row r="394" spans="1:6" x14ac:dyDescent="0.2">
      <c r="A394" s="50" t="s">
        <v>362</v>
      </c>
      <c r="B394" s="50" t="s">
        <v>366</v>
      </c>
      <c r="C394" s="56">
        <v>48</v>
      </c>
      <c r="D394" s="57">
        <v>631275.44999999995</v>
      </c>
      <c r="E394" s="57">
        <v>37876.519999999997</v>
      </c>
      <c r="F394" s="58">
        <v>5.7484515564038382E-5</v>
      </c>
    </row>
    <row r="395" spans="1:6" x14ac:dyDescent="0.2">
      <c r="A395" s="50" t="s">
        <v>362</v>
      </c>
      <c r="B395" s="50" t="s">
        <v>367</v>
      </c>
      <c r="C395" s="56">
        <v>77</v>
      </c>
      <c r="D395" s="57">
        <v>1672473.11</v>
      </c>
      <c r="E395" s="57">
        <v>100348.41</v>
      </c>
      <c r="F395" s="58">
        <v>1.5229698336783595E-4</v>
      </c>
    </row>
    <row r="396" spans="1:6" x14ac:dyDescent="0.2">
      <c r="A396" s="50" t="s">
        <v>362</v>
      </c>
      <c r="B396" s="50" t="s">
        <v>368</v>
      </c>
      <c r="C396" s="56">
        <v>49</v>
      </c>
      <c r="D396" s="57">
        <v>1530376.54</v>
      </c>
      <c r="E396" s="57">
        <v>91822.61</v>
      </c>
      <c r="F396" s="58">
        <v>1.3935752951104344E-4</v>
      </c>
    </row>
    <row r="397" spans="1:6" x14ac:dyDescent="0.2">
      <c r="A397" s="50" t="s">
        <v>362</v>
      </c>
      <c r="B397" s="50" t="s">
        <v>50</v>
      </c>
      <c r="C397" s="56">
        <v>57</v>
      </c>
      <c r="D397" s="57">
        <v>530096.86</v>
      </c>
      <c r="E397" s="57">
        <v>31805.81</v>
      </c>
      <c r="F397" s="58">
        <v>4.8271107799022929E-5</v>
      </c>
    </row>
    <row r="398" spans="1:6" x14ac:dyDescent="0.2">
      <c r="A398" s="50" t="s">
        <v>362</v>
      </c>
      <c r="B398" s="50" t="s">
        <v>51</v>
      </c>
      <c r="C398" s="56">
        <v>1187</v>
      </c>
      <c r="D398" s="57">
        <v>53535794.520000003</v>
      </c>
      <c r="E398" s="57">
        <v>3208019.22</v>
      </c>
      <c r="F398" s="58">
        <v>4.8687532746362209E-3</v>
      </c>
    </row>
    <row r="399" spans="1:6" x14ac:dyDescent="0.2">
      <c r="A399" s="50" t="s">
        <v>369</v>
      </c>
      <c r="B399" s="50" t="s">
        <v>370</v>
      </c>
      <c r="C399" s="56">
        <v>17</v>
      </c>
      <c r="D399" s="57">
        <v>695319.73</v>
      </c>
      <c r="E399" s="57">
        <v>41719.19</v>
      </c>
      <c r="F399" s="58">
        <v>6.3316466952984988E-5</v>
      </c>
    </row>
    <row r="400" spans="1:6" x14ac:dyDescent="0.2">
      <c r="A400" s="50" t="s">
        <v>369</v>
      </c>
      <c r="B400" s="50" t="s">
        <v>371</v>
      </c>
      <c r="C400" s="56">
        <v>460</v>
      </c>
      <c r="D400" s="57">
        <v>15387100.08</v>
      </c>
      <c r="E400" s="57">
        <v>922361.39</v>
      </c>
      <c r="F400" s="58">
        <v>1.3998513506289143E-3</v>
      </c>
    </row>
    <row r="401" spans="1:6" x14ac:dyDescent="0.2">
      <c r="A401" s="50" t="s">
        <v>369</v>
      </c>
      <c r="B401" s="50" t="s">
        <v>372</v>
      </c>
      <c r="C401" s="56">
        <v>90</v>
      </c>
      <c r="D401" s="57">
        <v>1874035.02</v>
      </c>
      <c r="E401" s="57">
        <v>112442.09</v>
      </c>
      <c r="F401" s="58">
        <v>1.7065134475548454E-4</v>
      </c>
    </row>
    <row r="402" spans="1:6" x14ac:dyDescent="0.2">
      <c r="A402" s="50" t="s">
        <v>369</v>
      </c>
      <c r="B402" s="50" t="s">
        <v>373</v>
      </c>
      <c r="C402" s="56">
        <v>53</v>
      </c>
      <c r="D402" s="57">
        <v>1609216.4</v>
      </c>
      <c r="E402" s="57">
        <v>96552.97</v>
      </c>
      <c r="F402" s="58">
        <v>1.4653671210341213E-4</v>
      </c>
    </row>
    <row r="403" spans="1:6" x14ac:dyDescent="0.2">
      <c r="A403" s="50" t="s">
        <v>369</v>
      </c>
      <c r="B403" s="50" t="s">
        <v>374</v>
      </c>
      <c r="C403" s="56">
        <v>25</v>
      </c>
      <c r="D403" s="57">
        <v>824201.68</v>
      </c>
      <c r="E403" s="57">
        <v>49452.1</v>
      </c>
      <c r="F403" s="58">
        <v>7.5052565867307302E-5</v>
      </c>
    </row>
    <row r="404" spans="1:6" x14ac:dyDescent="0.2">
      <c r="A404" s="50" t="s">
        <v>369</v>
      </c>
      <c r="B404" s="50" t="s">
        <v>375</v>
      </c>
      <c r="C404" s="56">
        <v>80</v>
      </c>
      <c r="D404" s="57">
        <v>1761594.73</v>
      </c>
      <c r="E404" s="57">
        <v>105556.32</v>
      </c>
      <c r="F404" s="58">
        <v>1.6020093503633958E-4</v>
      </c>
    </row>
    <row r="405" spans="1:6" x14ac:dyDescent="0.2">
      <c r="A405" s="50" t="s">
        <v>369</v>
      </c>
      <c r="B405" s="50" t="s">
        <v>50</v>
      </c>
      <c r="C405" s="56">
        <v>42</v>
      </c>
      <c r="D405" s="57">
        <v>164585.34</v>
      </c>
      <c r="E405" s="57">
        <v>9875.1200000000008</v>
      </c>
      <c r="F405" s="58">
        <v>1.4987292637674918E-5</v>
      </c>
    </row>
    <row r="406" spans="1:6" x14ac:dyDescent="0.2">
      <c r="A406" s="50" t="s">
        <v>369</v>
      </c>
      <c r="B406" s="50" t="s">
        <v>51</v>
      </c>
      <c r="C406" s="56">
        <v>767</v>
      </c>
      <c r="D406" s="57">
        <v>22316052.98</v>
      </c>
      <c r="E406" s="57">
        <v>1337959.18</v>
      </c>
      <c r="F406" s="58">
        <v>2.0305966679821175E-3</v>
      </c>
    </row>
    <row r="407" spans="1:6" x14ac:dyDescent="0.2">
      <c r="A407" s="50" t="s">
        <v>376</v>
      </c>
      <c r="B407" s="50" t="s">
        <v>377</v>
      </c>
      <c r="C407" s="56">
        <v>22</v>
      </c>
      <c r="D407" s="57">
        <v>743138.35</v>
      </c>
      <c r="E407" s="57">
        <v>44588.33</v>
      </c>
      <c r="F407" s="58">
        <v>6.7670909308972419E-5</v>
      </c>
    </row>
    <row r="408" spans="1:6" x14ac:dyDescent="0.2">
      <c r="A408" s="50" t="s">
        <v>376</v>
      </c>
      <c r="B408" s="50" t="s">
        <v>378</v>
      </c>
      <c r="C408" s="56">
        <v>51</v>
      </c>
      <c r="D408" s="57">
        <v>681750.01</v>
      </c>
      <c r="E408" s="57">
        <v>40905</v>
      </c>
      <c r="F408" s="58">
        <v>6.2080785382262943E-5</v>
      </c>
    </row>
    <row r="409" spans="1:6" x14ac:dyDescent="0.2">
      <c r="A409" s="50" t="s">
        <v>376</v>
      </c>
      <c r="B409" s="50" t="s">
        <v>379</v>
      </c>
      <c r="C409" s="56">
        <v>16</v>
      </c>
      <c r="D409" s="57">
        <v>394944.92</v>
      </c>
      <c r="E409" s="57">
        <v>23696.69</v>
      </c>
      <c r="F409" s="58">
        <v>3.5964041710304769E-5</v>
      </c>
    </row>
    <row r="410" spans="1:6" x14ac:dyDescent="0.2">
      <c r="A410" s="50" t="s">
        <v>376</v>
      </c>
      <c r="B410" s="50" t="s">
        <v>376</v>
      </c>
      <c r="C410" s="56">
        <v>501</v>
      </c>
      <c r="D410" s="57">
        <v>17592621.129999999</v>
      </c>
      <c r="E410" s="57">
        <v>1053110.19</v>
      </c>
      <c r="F410" s="58">
        <v>1.5982864610503398E-3</v>
      </c>
    </row>
    <row r="411" spans="1:6" x14ac:dyDescent="0.2">
      <c r="A411" s="50" t="s">
        <v>376</v>
      </c>
      <c r="B411" s="50" t="s">
        <v>380</v>
      </c>
      <c r="C411" s="56">
        <v>25</v>
      </c>
      <c r="D411" s="57">
        <v>223269.74</v>
      </c>
      <c r="E411" s="57">
        <v>13396.17</v>
      </c>
      <c r="F411" s="58">
        <v>2.0331127116839247E-5</v>
      </c>
    </row>
    <row r="412" spans="1:6" x14ac:dyDescent="0.2">
      <c r="A412" s="50" t="s">
        <v>376</v>
      </c>
      <c r="B412" s="50" t="s">
        <v>381</v>
      </c>
      <c r="C412" s="56">
        <v>36</v>
      </c>
      <c r="D412" s="57">
        <v>354733.33</v>
      </c>
      <c r="E412" s="57">
        <v>21283.99</v>
      </c>
      <c r="F412" s="58">
        <v>3.2302330161795158E-5</v>
      </c>
    </row>
    <row r="413" spans="1:6" x14ac:dyDescent="0.2">
      <c r="A413" s="50" t="s">
        <v>376</v>
      </c>
      <c r="B413" s="50" t="s">
        <v>50</v>
      </c>
      <c r="C413" s="56">
        <v>89</v>
      </c>
      <c r="D413" s="57">
        <v>808571.2</v>
      </c>
      <c r="E413" s="57">
        <v>48514.28</v>
      </c>
      <c r="F413" s="58">
        <v>7.362925326133753E-5</v>
      </c>
    </row>
    <row r="414" spans="1:6" x14ac:dyDescent="0.2">
      <c r="A414" s="50" t="s">
        <v>376</v>
      </c>
      <c r="B414" s="50" t="s">
        <v>51</v>
      </c>
      <c r="C414" s="56">
        <v>740</v>
      </c>
      <c r="D414" s="57">
        <v>20799028.68</v>
      </c>
      <c r="E414" s="57">
        <v>1245494.6499999999</v>
      </c>
      <c r="F414" s="58">
        <v>1.8902649079918519E-3</v>
      </c>
    </row>
    <row r="415" spans="1:6" x14ac:dyDescent="0.2">
      <c r="A415" s="50" t="s">
        <v>382</v>
      </c>
      <c r="B415" s="50" t="s">
        <v>780</v>
      </c>
      <c r="C415" s="56">
        <v>26</v>
      </c>
      <c r="D415" s="57">
        <v>399665.86</v>
      </c>
      <c r="E415" s="57">
        <v>23979.95</v>
      </c>
      <c r="F415" s="58">
        <v>3.6393940335592136E-5</v>
      </c>
    </row>
    <row r="416" spans="1:6" x14ac:dyDescent="0.2">
      <c r="A416" s="50" t="s">
        <v>382</v>
      </c>
      <c r="B416" s="50" t="s">
        <v>383</v>
      </c>
      <c r="C416" s="56">
        <v>57</v>
      </c>
      <c r="D416" s="57">
        <v>734338.24</v>
      </c>
      <c r="E416" s="57">
        <v>44057.53</v>
      </c>
      <c r="F416" s="58">
        <v>6.6865323662207825E-5</v>
      </c>
    </row>
    <row r="417" spans="1:6" x14ac:dyDescent="0.2">
      <c r="A417" s="50" t="s">
        <v>382</v>
      </c>
      <c r="B417" s="50" t="s">
        <v>385</v>
      </c>
      <c r="C417" s="56">
        <v>17</v>
      </c>
      <c r="D417" s="57">
        <v>273377.43</v>
      </c>
      <c r="E417" s="57">
        <v>16402.66</v>
      </c>
      <c r="F417" s="58">
        <v>2.4894023106178442E-5</v>
      </c>
    </row>
    <row r="418" spans="1:6" x14ac:dyDescent="0.2">
      <c r="A418" s="50" t="s">
        <v>382</v>
      </c>
      <c r="B418" s="50" t="s">
        <v>386</v>
      </c>
      <c r="C418" s="56">
        <v>148</v>
      </c>
      <c r="D418" s="57">
        <v>3480046.61</v>
      </c>
      <c r="E418" s="57">
        <v>206822.25</v>
      </c>
      <c r="F418" s="58">
        <v>3.13890422063971E-4</v>
      </c>
    </row>
    <row r="419" spans="1:6" x14ac:dyDescent="0.2">
      <c r="A419" s="50" t="s">
        <v>382</v>
      </c>
      <c r="B419" s="50" t="s">
        <v>387</v>
      </c>
      <c r="C419" s="56">
        <v>288</v>
      </c>
      <c r="D419" s="57">
        <v>8584807.4299999997</v>
      </c>
      <c r="E419" s="57">
        <v>515067.26</v>
      </c>
      <c r="F419" s="58">
        <v>7.8170834923579587E-4</v>
      </c>
    </row>
    <row r="420" spans="1:6" x14ac:dyDescent="0.2">
      <c r="A420" s="50" t="s">
        <v>382</v>
      </c>
      <c r="B420" s="50" t="s">
        <v>50</v>
      </c>
      <c r="C420" s="56">
        <v>26</v>
      </c>
      <c r="D420" s="57">
        <v>116503.59</v>
      </c>
      <c r="E420" s="57">
        <v>6990.21</v>
      </c>
      <c r="F420" s="58">
        <v>1.060891643532449E-5</v>
      </c>
    </row>
    <row r="421" spans="1:6" x14ac:dyDescent="0.2">
      <c r="A421" s="50" t="s">
        <v>382</v>
      </c>
      <c r="B421" s="50" t="s">
        <v>51</v>
      </c>
      <c r="C421" s="56">
        <v>562</v>
      </c>
      <c r="D421" s="57">
        <v>13588739.16</v>
      </c>
      <c r="E421" s="57">
        <v>813319.86</v>
      </c>
      <c r="F421" s="58">
        <v>1.2343609748390698E-3</v>
      </c>
    </row>
    <row r="422" spans="1:6" x14ac:dyDescent="0.2">
      <c r="A422" s="50" t="s">
        <v>388</v>
      </c>
      <c r="B422" s="50" t="s">
        <v>389</v>
      </c>
      <c r="C422" s="56">
        <v>254</v>
      </c>
      <c r="D422" s="57">
        <v>5985196.3499999996</v>
      </c>
      <c r="E422" s="57">
        <v>359067.06</v>
      </c>
      <c r="F422" s="58">
        <v>5.4494964160127447E-4</v>
      </c>
    </row>
    <row r="423" spans="1:6" x14ac:dyDescent="0.2">
      <c r="A423" s="50" t="s">
        <v>388</v>
      </c>
      <c r="B423" s="50" t="s">
        <v>390</v>
      </c>
      <c r="C423" s="56">
        <v>78</v>
      </c>
      <c r="D423" s="57">
        <v>1958311.2</v>
      </c>
      <c r="E423" s="57">
        <v>117498.71</v>
      </c>
      <c r="F423" s="58">
        <v>1.7832568630247534E-4</v>
      </c>
    </row>
    <row r="424" spans="1:6" x14ac:dyDescent="0.2">
      <c r="A424" s="50" t="s">
        <v>388</v>
      </c>
      <c r="B424" s="50" t="s">
        <v>391</v>
      </c>
      <c r="C424" s="56">
        <v>38</v>
      </c>
      <c r="D424" s="57">
        <v>540717.86</v>
      </c>
      <c r="E424" s="57">
        <v>32318.880000000001</v>
      </c>
      <c r="F424" s="58">
        <v>4.9049784942552509E-5</v>
      </c>
    </row>
    <row r="425" spans="1:6" x14ac:dyDescent="0.2">
      <c r="A425" s="50" t="s">
        <v>388</v>
      </c>
      <c r="B425" s="50" t="s">
        <v>392</v>
      </c>
      <c r="C425" s="56">
        <v>86</v>
      </c>
      <c r="D425" s="57">
        <v>1274480.54</v>
      </c>
      <c r="E425" s="57">
        <v>76468.820000000007</v>
      </c>
      <c r="F425" s="58">
        <v>1.1605535760554693E-4</v>
      </c>
    </row>
    <row r="426" spans="1:6" x14ac:dyDescent="0.2">
      <c r="A426" s="50" t="s">
        <v>388</v>
      </c>
      <c r="B426" s="50" t="s">
        <v>393</v>
      </c>
      <c r="C426" s="56">
        <v>455</v>
      </c>
      <c r="D426" s="57">
        <v>15382879.93</v>
      </c>
      <c r="E426" s="57">
        <v>922691.38</v>
      </c>
      <c r="F426" s="58">
        <v>1.4003521705376856E-3</v>
      </c>
    </row>
    <row r="427" spans="1:6" x14ac:dyDescent="0.2">
      <c r="A427" s="50" t="s">
        <v>388</v>
      </c>
      <c r="B427" s="50" t="s">
        <v>50</v>
      </c>
      <c r="C427" s="56">
        <v>465</v>
      </c>
      <c r="D427" s="57">
        <v>6136855.21</v>
      </c>
      <c r="E427" s="57">
        <v>365866.17</v>
      </c>
      <c r="F427" s="58">
        <v>5.5526852899157877E-4</v>
      </c>
    </row>
    <row r="428" spans="1:6" x14ac:dyDescent="0.2">
      <c r="A428" s="50" t="s">
        <v>388</v>
      </c>
      <c r="B428" s="50" t="s">
        <v>51</v>
      </c>
      <c r="C428" s="56">
        <v>1376</v>
      </c>
      <c r="D428" s="57">
        <v>31278441.09</v>
      </c>
      <c r="E428" s="57">
        <v>1873911.02</v>
      </c>
      <c r="F428" s="58">
        <v>2.8440011699811135E-3</v>
      </c>
    </row>
    <row r="429" spans="1:6" x14ac:dyDescent="0.2">
      <c r="A429" s="50" t="s">
        <v>394</v>
      </c>
      <c r="B429" s="50" t="s">
        <v>395</v>
      </c>
      <c r="C429" s="56">
        <v>21</v>
      </c>
      <c r="D429" s="57">
        <v>103160.17</v>
      </c>
      <c r="E429" s="57">
        <v>6189.62</v>
      </c>
      <c r="F429" s="58">
        <v>9.3938753408571659E-6</v>
      </c>
    </row>
    <row r="430" spans="1:6" x14ac:dyDescent="0.2">
      <c r="A430" s="50" t="s">
        <v>394</v>
      </c>
      <c r="B430" s="50" t="s">
        <v>396</v>
      </c>
      <c r="C430" s="56">
        <v>323</v>
      </c>
      <c r="D430" s="57">
        <v>6166818.75</v>
      </c>
      <c r="E430" s="57">
        <v>369205.79</v>
      </c>
      <c r="F430" s="58">
        <v>5.6033701041141289E-4</v>
      </c>
    </row>
    <row r="431" spans="1:6" x14ac:dyDescent="0.2">
      <c r="A431" s="50" t="s">
        <v>394</v>
      </c>
      <c r="B431" s="50" t="s">
        <v>397</v>
      </c>
      <c r="C431" s="56">
        <v>560</v>
      </c>
      <c r="D431" s="57">
        <v>22663495.579999998</v>
      </c>
      <c r="E431" s="57">
        <v>1359541.96</v>
      </c>
      <c r="F431" s="58">
        <v>2.0633524663718644E-3</v>
      </c>
    </row>
    <row r="432" spans="1:6" x14ac:dyDescent="0.2">
      <c r="A432" s="50" t="s">
        <v>394</v>
      </c>
      <c r="B432" s="50" t="s">
        <v>398</v>
      </c>
      <c r="C432" s="56">
        <v>53</v>
      </c>
      <c r="D432" s="57">
        <v>879841.74</v>
      </c>
      <c r="E432" s="57">
        <v>52790.49</v>
      </c>
      <c r="F432" s="58">
        <v>8.0119180538186001E-5</v>
      </c>
    </row>
    <row r="433" spans="1:6" x14ac:dyDescent="0.2">
      <c r="A433" s="50" t="s">
        <v>394</v>
      </c>
      <c r="B433" s="50" t="s">
        <v>399</v>
      </c>
      <c r="C433" s="56">
        <v>137</v>
      </c>
      <c r="D433" s="57">
        <v>3076893.54</v>
      </c>
      <c r="E433" s="57">
        <v>184613.64</v>
      </c>
      <c r="F433" s="58">
        <v>2.8018481269962976E-4</v>
      </c>
    </row>
    <row r="434" spans="1:6" x14ac:dyDescent="0.2">
      <c r="A434" s="50" t="s">
        <v>394</v>
      </c>
      <c r="B434" s="50" t="s">
        <v>400</v>
      </c>
      <c r="C434" s="56">
        <v>65</v>
      </c>
      <c r="D434" s="57">
        <v>828730.07</v>
      </c>
      <c r="E434" s="57">
        <v>49720.73</v>
      </c>
      <c r="F434" s="58">
        <v>7.5460260803800105E-5</v>
      </c>
    </row>
    <row r="435" spans="1:6" x14ac:dyDescent="0.2">
      <c r="A435" s="50" t="s">
        <v>394</v>
      </c>
      <c r="B435" s="50" t="s">
        <v>781</v>
      </c>
      <c r="C435" s="56">
        <v>21</v>
      </c>
      <c r="D435" s="57">
        <v>137877.09</v>
      </c>
      <c r="E435" s="57">
        <v>8272.61</v>
      </c>
      <c r="F435" s="58">
        <v>1.2555191931577125E-5</v>
      </c>
    </row>
    <row r="436" spans="1:6" x14ac:dyDescent="0.2">
      <c r="A436" s="50" t="s">
        <v>394</v>
      </c>
      <c r="B436" s="50" t="s">
        <v>50</v>
      </c>
      <c r="C436" s="56">
        <v>188</v>
      </c>
      <c r="D436" s="57">
        <v>1871285.17</v>
      </c>
      <c r="E436" s="57">
        <v>112248.21</v>
      </c>
      <c r="F436" s="58">
        <v>1.7035709655428876E-4</v>
      </c>
    </row>
    <row r="437" spans="1:6" x14ac:dyDescent="0.2">
      <c r="A437" s="50" t="s">
        <v>394</v>
      </c>
      <c r="B437" s="50" t="s">
        <v>51</v>
      </c>
      <c r="C437" s="56">
        <v>1368</v>
      </c>
      <c r="D437" s="57">
        <v>35728102.109999999</v>
      </c>
      <c r="E437" s="57">
        <v>2142583.0499999998</v>
      </c>
      <c r="F437" s="58">
        <v>3.2517598946516161E-3</v>
      </c>
    </row>
    <row r="438" spans="1:6" x14ac:dyDescent="0.2">
      <c r="A438" s="50" t="s">
        <v>401</v>
      </c>
      <c r="B438" s="50" t="s">
        <v>402</v>
      </c>
      <c r="C438" s="56">
        <v>114</v>
      </c>
      <c r="D438" s="57">
        <v>2158993.7599999998</v>
      </c>
      <c r="E438" s="57">
        <v>129539.63</v>
      </c>
      <c r="F438" s="58">
        <v>1.9659997478371229E-4</v>
      </c>
    </row>
    <row r="439" spans="1:6" x14ac:dyDescent="0.2">
      <c r="A439" s="50" t="s">
        <v>401</v>
      </c>
      <c r="B439" s="50" t="s">
        <v>403</v>
      </c>
      <c r="C439" s="56">
        <v>190</v>
      </c>
      <c r="D439" s="57">
        <v>4969430.1399999997</v>
      </c>
      <c r="E439" s="57">
        <v>298165.82</v>
      </c>
      <c r="F439" s="58">
        <v>4.5252092115258394E-4</v>
      </c>
    </row>
    <row r="440" spans="1:6" x14ac:dyDescent="0.2">
      <c r="A440" s="50" t="s">
        <v>401</v>
      </c>
      <c r="B440" s="50" t="s">
        <v>404</v>
      </c>
      <c r="C440" s="56">
        <v>60</v>
      </c>
      <c r="D440" s="57">
        <v>629619.16</v>
      </c>
      <c r="E440" s="57">
        <v>37777.17</v>
      </c>
      <c r="F440" s="58">
        <v>5.7333733849633596E-5</v>
      </c>
    </row>
    <row r="441" spans="1:6" x14ac:dyDescent="0.2">
      <c r="A441" s="50" t="s">
        <v>401</v>
      </c>
      <c r="B441" s="50" t="s">
        <v>405</v>
      </c>
      <c r="C441" s="56">
        <v>56</v>
      </c>
      <c r="D441" s="57">
        <v>1245113.5</v>
      </c>
      <c r="E441" s="57">
        <v>74706.81</v>
      </c>
      <c r="F441" s="58">
        <v>1.1338118660807958E-4</v>
      </c>
    </row>
    <row r="442" spans="1:6" x14ac:dyDescent="0.2">
      <c r="A442" s="50" t="s">
        <v>401</v>
      </c>
      <c r="B442" s="50" t="s">
        <v>406</v>
      </c>
      <c r="C442" s="56">
        <v>36</v>
      </c>
      <c r="D442" s="57">
        <v>230348.32</v>
      </c>
      <c r="E442" s="57">
        <v>13820.89</v>
      </c>
      <c r="F442" s="58">
        <v>2.0975717048817117E-5</v>
      </c>
    </row>
    <row r="443" spans="1:6" x14ac:dyDescent="0.2">
      <c r="A443" s="50" t="s">
        <v>401</v>
      </c>
      <c r="B443" s="50" t="s">
        <v>407</v>
      </c>
      <c r="C443" s="56">
        <v>167</v>
      </c>
      <c r="D443" s="57">
        <v>2949424.91</v>
      </c>
      <c r="E443" s="57">
        <v>176965.51</v>
      </c>
      <c r="F443" s="58">
        <v>2.6857738287184229E-4</v>
      </c>
    </row>
    <row r="444" spans="1:6" x14ac:dyDescent="0.2">
      <c r="A444" s="50" t="s">
        <v>401</v>
      </c>
      <c r="B444" s="50" t="s">
        <v>408</v>
      </c>
      <c r="C444" s="56">
        <v>1096</v>
      </c>
      <c r="D444" s="57">
        <v>58120599.219999999</v>
      </c>
      <c r="E444" s="57">
        <v>3483399.56</v>
      </c>
      <c r="F444" s="58">
        <v>5.2866930811643854E-3</v>
      </c>
    </row>
    <row r="445" spans="1:6" x14ac:dyDescent="0.2">
      <c r="A445" s="50" t="s">
        <v>401</v>
      </c>
      <c r="B445" s="50" t="s">
        <v>409</v>
      </c>
      <c r="C445" s="56">
        <v>141</v>
      </c>
      <c r="D445" s="57">
        <v>3434022.61</v>
      </c>
      <c r="E445" s="57">
        <v>206041.37</v>
      </c>
      <c r="F445" s="58">
        <v>3.1270529448325222E-4</v>
      </c>
    </row>
    <row r="446" spans="1:6" x14ac:dyDescent="0.2">
      <c r="A446" s="50" t="s">
        <v>401</v>
      </c>
      <c r="B446" s="50" t="s">
        <v>410</v>
      </c>
      <c r="C446" s="56">
        <v>153</v>
      </c>
      <c r="D446" s="57">
        <v>4011298.64</v>
      </c>
      <c r="E446" s="57">
        <v>240677.91</v>
      </c>
      <c r="F446" s="58">
        <v>3.6527255046966381E-4</v>
      </c>
    </row>
    <row r="447" spans="1:6" x14ac:dyDescent="0.2">
      <c r="A447" s="50" t="s">
        <v>401</v>
      </c>
      <c r="B447" s="50" t="s">
        <v>50</v>
      </c>
      <c r="C447" s="56">
        <v>112</v>
      </c>
      <c r="D447" s="57">
        <v>586340.84</v>
      </c>
      <c r="E447" s="57">
        <v>35180.49</v>
      </c>
      <c r="F447" s="58">
        <v>5.3392799152495968E-5</v>
      </c>
    </row>
    <row r="448" spans="1:6" x14ac:dyDescent="0.2">
      <c r="A448" s="50" t="s">
        <v>401</v>
      </c>
      <c r="B448" s="50" t="s">
        <v>51</v>
      </c>
      <c r="C448" s="56">
        <v>2125</v>
      </c>
      <c r="D448" s="57">
        <v>78335191.099999994</v>
      </c>
      <c r="E448" s="57">
        <v>4696275.17</v>
      </c>
      <c r="F448" s="58">
        <v>7.1274526567612871E-3</v>
      </c>
    </row>
    <row r="449" spans="1:6" x14ac:dyDescent="0.2">
      <c r="A449" s="50" t="s">
        <v>312</v>
      </c>
      <c r="B449" s="50" t="s">
        <v>411</v>
      </c>
      <c r="C449" s="56">
        <v>31</v>
      </c>
      <c r="D449" s="57">
        <v>5484785.5499999998</v>
      </c>
      <c r="E449" s="57">
        <v>329087.13</v>
      </c>
      <c r="F449" s="58">
        <v>4.9944963915401217E-4</v>
      </c>
    </row>
    <row r="450" spans="1:6" x14ac:dyDescent="0.2">
      <c r="A450" s="50" t="s">
        <v>312</v>
      </c>
      <c r="B450" s="50" t="s">
        <v>412</v>
      </c>
      <c r="C450" s="56">
        <v>828</v>
      </c>
      <c r="D450" s="57">
        <v>30778769.25</v>
      </c>
      <c r="E450" s="57">
        <v>1842854.53</v>
      </c>
      <c r="F450" s="58">
        <v>2.796867291716442E-3</v>
      </c>
    </row>
    <row r="451" spans="1:6" x14ac:dyDescent="0.2">
      <c r="A451" s="50" t="s">
        <v>312</v>
      </c>
      <c r="B451" s="50" t="s">
        <v>413</v>
      </c>
      <c r="C451" s="56">
        <v>31</v>
      </c>
      <c r="D451" s="57">
        <v>464914.14</v>
      </c>
      <c r="E451" s="57">
        <v>27894.84</v>
      </c>
      <c r="F451" s="58">
        <v>4.2335498724179535E-5</v>
      </c>
    </row>
    <row r="452" spans="1:6" x14ac:dyDescent="0.2">
      <c r="A452" s="50" t="s">
        <v>312</v>
      </c>
      <c r="B452" s="50" t="s">
        <v>414</v>
      </c>
      <c r="C452" s="56">
        <v>34</v>
      </c>
      <c r="D452" s="57">
        <v>207688.6</v>
      </c>
      <c r="E452" s="57">
        <v>12461.32</v>
      </c>
      <c r="F452" s="58">
        <v>1.8912322026639798E-5</v>
      </c>
    </row>
    <row r="453" spans="1:6" x14ac:dyDescent="0.2">
      <c r="A453" s="50" t="s">
        <v>312</v>
      </c>
      <c r="B453" s="50" t="s">
        <v>50</v>
      </c>
      <c r="C453" s="56">
        <v>62</v>
      </c>
      <c r="D453" s="57">
        <v>218133.58</v>
      </c>
      <c r="E453" s="57">
        <v>13088.03</v>
      </c>
      <c r="F453" s="58">
        <v>1.9863468561462389E-5</v>
      </c>
    </row>
    <row r="454" spans="1:6" x14ac:dyDescent="0.2">
      <c r="A454" s="50" t="s">
        <v>312</v>
      </c>
      <c r="B454" s="50" t="s">
        <v>51</v>
      </c>
      <c r="C454" s="56">
        <v>986</v>
      </c>
      <c r="D454" s="57">
        <v>37154291.119999997</v>
      </c>
      <c r="E454" s="57">
        <v>2225385.85</v>
      </c>
      <c r="F454" s="58">
        <v>3.3774282201827358E-3</v>
      </c>
    </row>
    <row r="455" spans="1:6" x14ac:dyDescent="0.2">
      <c r="A455" s="50" t="s">
        <v>415</v>
      </c>
      <c r="B455" s="50" t="s">
        <v>416</v>
      </c>
      <c r="C455" s="56">
        <v>1741</v>
      </c>
      <c r="D455" s="57">
        <v>207969644.06999999</v>
      </c>
      <c r="E455" s="57">
        <v>12400159.76</v>
      </c>
      <c r="F455" s="58">
        <v>1.8819500226533021E-2</v>
      </c>
    </row>
    <row r="456" spans="1:6" x14ac:dyDescent="0.2">
      <c r="A456" s="50" t="s">
        <v>415</v>
      </c>
      <c r="B456" s="50" t="s">
        <v>417</v>
      </c>
      <c r="C456" s="56">
        <v>39</v>
      </c>
      <c r="D456" s="57">
        <v>1213052.55</v>
      </c>
      <c r="E456" s="57">
        <v>72783.16</v>
      </c>
      <c r="F456" s="58">
        <v>1.1046169747959677E-4</v>
      </c>
    </row>
    <row r="457" spans="1:6" x14ac:dyDescent="0.2">
      <c r="A457" s="50" t="s">
        <v>415</v>
      </c>
      <c r="B457" s="50" t="s">
        <v>418</v>
      </c>
      <c r="C457" s="56">
        <v>3333</v>
      </c>
      <c r="D457" s="57">
        <v>230674391.24000001</v>
      </c>
      <c r="E457" s="57">
        <v>13792573.539999999</v>
      </c>
      <c r="F457" s="58">
        <v>2.0932741664975399E-2</v>
      </c>
    </row>
    <row r="458" spans="1:6" x14ac:dyDescent="0.2">
      <c r="A458" s="50" t="s">
        <v>415</v>
      </c>
      <c r="B458" s="50" t="s">
        <v>419</v>
      </c>
      <c r="C458" s="56">
        <v>54</v>
      </c>
      <c r="D458" s="57">
        <v>1037597.95</v>
      </c>
      <c r="E458" s="57">
        <v>62255.87</v>
      </c>
      <c r="F458" s="58">
        <v>9.4484618121404781E-5</v>
      </c>
    </row>
    <row r="459" spans="1:6" x14ac:dyDescent="0.2">
      <c r="A459" s="50" t="s">
        <v>415</v>
      </c>
      <c r="B459" s="50" t="s">
        <v>420</v>
      </c>
      <c r="C459" s="56">
        <v>961</v>
      </c>
      <c r="D459" s="57">
        <v>42801162.990000002</v>
      </c>
      <c r="E459" s="57">
        <v>2568069.83</v>
      </c>
      <c r="F459" s="58">
        <v>3.8975135548929103E-3</v>
      </c>
    </row>
    <row r="460" spans="1:6" x14ac:dyDescent="0.2">
      <c r="A460" s="50" t="s">
        <v>415</v>
      </c>
      <c r="B460" s="50" t="s">
        <v>421</v>
      </c>
      <c r="C460" s="56">
        <v>152</v>
      </c>
      <c r="D460" s="57">
        <v>2445822.9300000002</v>
      </c>
      <c r="E460" s="57">
        <v>146749.4</v>
      </c>
      <c r="F460" s="58">
        <v>2.2271893427150367E-4</v>
      </c>
    </row>
    <row r="461" spans="1:6" x14ac:dyDescent="0.2">
      <c r="A461" s="50" t="s">
        <v>415</v>
      </c>
      <c r="B461" s="50" t="s">
        <v>422</v>
      </c>
      <c r="C461" s="56">
        <v>319</v>
      </c>
      <c r="D461" s="57">
        <v>10387765.32</v>
      </c>
      <c r="E461" s="57">
        <v>623265.93000000005</v>
      </c>
      <c r="F461" s="58">
        <v>9.4591953150975497E-4</v>
      </c>
    </row>
    <row r="462" spans="1:6" x14ac:dyDescent="0.2">
      <c r="A462" s="50" t="s">
        <v>415</v>
      </c>
      <c r="B462" s="50" t="s">
        <v>423</v>
      </c>
      <c r="C462" s="56">
        <v>148</v>
      </c>
      <c r="D462" s="57">
        <v>2880808.88</v>
      </c>
      <c r="E462" s="57">
        <v>172848.54</v>
      </c>
      <c r="F462" s="58">
        <v>2.6232913128902317E-4</v>
      </c>
    </row>
    <row r="463" spans="1:6" x14ac:dyDescent="0.2">
      <c r="A463" s="50" t="s">
        <v>415</v>
      </c>
      <c r="B463" s="50" t="s">
        <v>424</v>
      </c>
      <c r="C463" s="56">
        <v>218</v>
      </c>
      <c r="D463" s="57">
        <v>6468653.71</v>
      </c>
      <c r="E463" s="57">
        <v>388119.3</v>
      </c>
      <c r="F463" s="58">
        <v>5.8904170556201268E-4</v>
      </c>
    </row>
    <row r="464" spans="1:6" x14ac:dyDescent="0.2">
      <c r="A464" s="50" t="s">
        <v>415</v>
      </c>
      <c r="B464" s="50" t="s">
        <v>50</v>
      </c>
      <c r="C464" s="56">
        <v>259</v>
      </c>
      <c r="D464" s="57">
        <v>5148566.18</v>
      </c>
      <c r="E464" s="57">
        <v>308914.03000000003</v>
      </c>
      <c r="F464" s="58">
        <v>4.688332868353487E-4</v>
      </c>
    </row>
    <row r="465" spans="1:6" x14ac:dyDescent="0.2">
      <c r="A465" s="50" t="s">
        <v>415</v>
      </c>
      <c r="B465" s="50" t="s">
        <v>51</v>
      </c>
      <c r="C465" s="56">
        <v>7224</v>
      </c>
      <c r="D465" s="57">
        <v>511027465.81999999</v>
      </c>
      <c r="E465" s="57">
        <v>30535739.370000001</v>
      </c>
      <c r="F465" s="58">
        <v>4.6343544366646797E-2</v>
      </c>
    </row>
    <row r="466" spans="1:6" x14ac:dyDescent="0.2">
      <c r="A466" s="50" t="s">
        <v>425</v>
      </c>
      <c r="B466" s="50" t="s">
        <v>426</v>
      </c>
      <c r="C466" s="56">
        <v>509</v>
      </c>
      <c r="D466" s="57">
        <v>20833463.260000002</v>
      </c>
      <c r="E466" s="57">
        <v>1248822.48</v>
      </c>
      <c r="F466" s="58">
        <v>1.8953154959399918E-3</v>
      </c>
    </row>
    <row r="467" spans="1:6" x14ac:dyDescent="0.2">
      <c r="A467" s="50" t="s">
        <v>425</v>
      </c>
      <c r="B467" s="50" t="s">
        <v>267</v>
      </c>
      <c r="C467" s="56">
        <v>36</v>
      </c>
      <c r="D467" s="57">
        <v>249587.89</v>
      </c>
      <c r="E467" s="57">
        <v>14975.27</v>
      </c>
      <c r="F467" s="58">
        <v>2.2727698885501549E-5</v>
      </c>
    </row>
    <row r="468" spans="1:6" x14ac:dyDescent="0.2">
      <c r="A468" s="50" t="s">
        <v>425</v>
      </c>
      <c r="B468" s="50" t="s">
        <v>427</v>
      </c>
      <c r="C468" s="56">
        <v>31</v>
      </c>
      <c r="D468" s="57">
        <v>282996.46999999997</v>
      </c>
      <c r="E468" s="57">
        <v>16979.8</v>
      </c>
      <c r="F468" s="58">
        <v>2.5769938140416781E-5</v>
      </c>
    </row>
    <row r="469" spans="1:6" x14ac:dyDescent="0.2">
      <c r="A469" s="50" t="s">
        <v>425</v>
      </c>
      <c r="B469" s="50" t="s">
        <v>428</v>
      </c>
      <c r="C469" s="56">
        <v>573</v>
      </c>
      <c r="D469" s="57">
        <v>16946973.030000001</v>
      </c>
      <c r="E469" s="57">
        <v>1016168.04</v>
      </c>
      <c r="F469" s="58">
        <v>1.5422200220891039E-3</v>
      </c>
    </row>
    <row r="470" spans="1:6" x14ac:dyDescent="0.2">
      <c r="A470" s="50" t="s">
        <v>425</v>
      </c>
      <c r="B470" s="50" t="s">
        <v>429</v>
      </c>
      <c r="C470" s="56">
        <v>64</v>
      </c>
      <c r="D470" s="57">
        <v>716772.5</v>
      </c>
      <c r="E470" s="57">
        <v>43006.36</v>
      </c>
      <c r="F470" s="58">
        <v>6.5269981792747539E-5</v>
      </c>
    </row>
    <row r="471" spans="1:6" x14ac:dyDescent="0.2">
      <c r="A471" s="50" t="s">
        <v>425</v>
      </c>
      <c r="B471" s="50" t="s">
        <v>430</v>
      </c>
      <c r="C471" s="56">
        <v>24</v>
      </c>
      <c r="D471" s="57">
        <v>189989.67</v>
      </c>
      <c r="E471" s="57">
        <v>11399.37</v>
      </c>
      <c r="F471" s="58">
        <v>1.7300619544383495E-5</v>
      </c>
    </row>
    <row r="472" spans="1:6" x14ac:dyDescent="0.2">
      <c r="A472" s="50" t="s">
        <v>425</v>
      </c>
      <c r="B472" s="50" t="s">
        <v>431</v>
      </c>
      <c r="C472" s="56">
        <v>74</v>
      </c>
      <c r="D472" s="57">
        <v>1419510.82</v>
      </c>
      <c r="E472" s="57">
        <v>85170.67</v>
      </c>
      <c r="F472" s="58">
        <v>1.2926199939209245E-4</v>
      </c>
    </row>
    <row r="473" spans="1:6" x14ac:dyDescent="0.2">
      <c r="A473" s="50" t="s">
        <v>425</v>
      </c>
      <c r="B473" s="50" t="s">
        <v>50</v>
      </c>
      <c r="C473" s="56">
        <v>81</v>
      </c>
      <c r="D473" s="57">
        <v>131868.88</v>
      </c>
      <c r="E473" s="57">
        <v>7912.15</v>
      </c>
      <c r="F473" s="58">
        <v>1.2008128249902744E-5</v>
      </c>
    </row>
    <row r="474" spans="1:6" x14ac:dyDescent="0.2">
      <c r="A474" s="50" t="s">
        <v>425</v>
      </c>
      <c r="B474" s="50" t="s">
        <v>51</v>
      </c>
      <c r="C474" s="56">
        <v>1392</v>
      </c>
      <c r="D474" s="57">
        <v>40771162.520000003</v>
      </c>
      <c r="E474" s="57">
        <v>2444434.15</v>
      </c>
      <c r="F474" s="58">
        <v>3.7098738992109607E-3</v>
      </c>
    </row>
    <row r="475" spans="1:6" x14ac:dyDescent="0.2">
      <c r="A475" s="50" t="s">
        <v>432</v>
      </c>
      <c r="B475" s="50" t="s">
        <v>412</v>
      </c>
      <c r="C475" s="56">
        <v>83</v>
      </c>
      <c r="D475" s="57">
        <v>1797328.59</v>
      </c>
      <c r="E475" s="57">
        <v>107839.73</v>
      </c>
      <c r="F475" s="58">
        <v>1.6366642546904249E-4</v>
      </c>
    </row>
    <row r="476" spans="1:6" x14ac:dyDescent="0.2">
      <c r="A476" s="50" t="s">
        <v>432</v>
      </c>
      <c r="B476" s="50" t="s">
        <v>433</v>
      </c>
      <c r="C476" s="56">
        <v>22</v>
      </c>
      <c r="D476" s="57">
        <v>331437.51</v>
      </c>
      <c r="E476" s="57">
        <v>19886.240000000002</v>
      </c>
      <c r="F476" s="58">
        <v>3.0180990037896902E-5</v>
      </c>
    </row>
    <row r="477" spans="1:6" x14ac:dyDescent="0.2">
      <c r="A477" s="50" t="s">
        <v>432</v>
      </c>
      <c r="B477" s="50" t="s">
        <v>434</v>
      </c>
      <c r="C477" s="56">
        <v>40</v>
      </c>
      <c r="D477" s="57">
        <v>1894634.22</v>
      </c>
      <c r="E477" s="57">
        <v>113678.08</v>
      </c>
      <c r="F477" s="58">
        <v>1.72527184626518E-4</v>
      </c>
    </row>
    <row r="478" spans="1:6" x14ac:dyDescent="0.2">
      <c r="A478" s="50" t="s">
        <v>432</v>
      </c>
      <c r="B478" s="50" t="s">
        <v>435</v>
      </c>
      <c r="C478" s="56">
        <v>21</v>
      </c>
      <c r="D478" s="57">
        <v>0</v>
      </c>
      <c r="E478" s="57">
        <v>0</v>
      </c>
      <c r="F478" s="58">
        <v>0</v>
      </c>
    </row>
    <row r="479" spans="1:6" x14ac:dyDescent="0.2">
      <c r="A479" s="50" t="s">
        <v>432</v>
      </c>
      <c r="B479" s="50" t="s">
        <v>436</v>
      </c>
      <c r="C479" s="56">
        <v>41</v>
      </c>
      <c r="D479" s="57">
        <v>232603.08</v>
      </c>
      <c r="E479" s="57">
        <v>13956.17</v>
      </c>
      <c r="F479" s="58">
        <v>2.1181029080268347E-5</v>
      </c>
    </row>
    <row r="480" spans="1:6" x14ac:dyDescent="0.2">
      <c r="A480" s="50" t="s">
        <v>432</v>
      </c>
      <c r="B480" s="50" t="s">
        <v>437</v>
      </c>
      <c r="C480" s="56">
        <v>21</v>
      </c>
      <c r="D480" s="57">
        <v>238984.19</v>
      </c>
      <c r="E480" s="57">
        <v>14339.04</v>
      </c>
      <c r="F480" s="58">
        <v>2.1762104017300665E-5</v>
      </c>
    </row>
    <row r="481" spans="1:6" x14ac:dyDescent="0.2">
      <c r="A481" s="50" t="s">
        <v>432</v>
      </c>
      <c r="B481" s="50" t="s">
        <v>438</v>
      </c>
      <c r="C481" s="56">
        <v>60</v>
      </c>
      <c r="D481" s="57">
        <v>1079941.55</v>
      </c>
      <c r="E481" s="57">
        <v>64796.5</v>
      </c>
      <c r="F481" s="58">
        <v>9.8340486738095613E-5</v>
      </c>
    </row>
    <row r="482" spans="1:6" x14ac:dyDescent="0.2">
      <c r="A482" s="50" t="s">
        <v>432</v>
      </c>
      <c r="B482" s="50" t="s">
        <v>439</v>
      </c>
      <c r="C482" s="56">
        <v>287</v>
      </c>
      <c r="D482" s="57">
        <v>6835992.3399999999</v>
      </c>
      <c r="E482" s="57">
        <v>410115.46</v>
      </c>
      <c r="F482" s="58">
        <v>6.2242488336897801E-4</v>
      </c>
    </row>
    <row r="483" spans="1:6" x14ac:dyDescent="0.2">
      <c r="A483" s="50" t="s">
        <v>432</v>
      </c>
      <c r="B483" s="50" t="s">
        <v>440</v>
      </c>
      <c r="C483" s="56">
        <v>18</v>
      </c>
      <c r="D483" s="57">
        <v>529466.44999999995</v>
      </c>
      <c r="E483" s="57">
        <v>31767.99</v>
      </c>
      <c r="F483" s="58">
        <v>4.8213709062849913E-5</v>
      </c>
    </row>
    <row r="484" spans="1:6" x14ac:dyDescent="0.2">
      <c r="A484" s="50" t="s">
        <v>432</v>
      </c>
      <c r="B484" s="50" t="s">
        <v>50</v>
      </c>
      <c r="C484" s="56">
        <v>91</v>
      </c>
      <c r="D484" s="57">
        <v>818299.2</v>
      </c>
      <c r="E484" s="57">
        <v>49097.93</v>
      </c>
      <c r="F484" s="58">
        <v>7.4515048405900735E-5</v>
      </c>
    </row>
    <row r="485" spans="1:6" x14ac:dyDescent="0.2">
      <c r="A485" s="50" t="s">
        <v>432</v>
      </c>
      <c r="B485" s="50" t="s">
        <v>51</v>
      </c>
      <c r="C485" s="56">
        <v>684</v>
      </c>
      <c r="D485" s="57">
        <v>13758687.130000001</v>
      </c>
      <c r="E485" s="57">
        <v>825477.15</v>
      </c>
      <c r="F485" s="58">
        <v>1.2528118759836714E-3</v>
      </c>
    </row>
    <row r="486" spans="1:6" x14ac:dyDescent="0.2">
      <c r="A486" s="50" t="s">
        <v>441</v>
      </c>
      <c r="B486" s="50" t="s">
        <v>442</v>
      </c>
      <c r="C486" s="56">
        <v>753</v>
      </c>
      <c r="D486" s="57">
        <v>28035645.899999999</v>
      </c>
      <c r="E486" s="57">
        <v>1680850.75</v>
      </c>
      <c r="F486" s="58">
        <v>2.5509970583147711E-3</v>
      </c>
    </row>
    <row r="487" spans="1:6" x14ac:dyDescent="0.2">
      <c r="A487" s="50" t="s">
        <v>441</v>
      </c>
      <c r="B487" s="50" t="s">
        <v>443</v>
      </c>
      <c r="C487" s="56">
        <v>93</v>
      </c>
      <c r="D487" s="57">
        <v>2041332.54</v>
      </c>
      <c r="E487" s="57">
        <v>122440.39</v>
      </c>
      <c r="F487" s="58">
        <v>1.8582558547147231E-4</v>
      </c>
    </row>
    <row r="488" spans="1:6" x14ac:dyDescent="0.2">
      <c r="A488" s="50" t="s">
        <v>441</v>
      </c>
      <c r="B488" s="50" t="s">
        <v>444</v>
      </c>
      <c r="C488" s="56">
        <v>31</v>
      </c>
      <c r="D488" s="57">
        <v>669249.94999999995</v>
      </c>
      <c r="E488" s="57">
        <v>40154.99</v>
      </c>
      <c r="F488" s="58">
        <v>6.0942508647278201E-5</v>
      </c>
    </row>
    <row r="489" spans="1:6" x14ac:dyDescent="0.2">
      <c r="A489" s="50" t="s">
        <v>441</v>
      </c>
      <c r="B489" s="50" t="s">
        <v>445</v>
      </c>
      <c r="C489" s="56">
        <v>20</v>
      </c>
      <c r="D489" s="57">
        <v>150020.5</v>
      </c>
      <c r="E489" s="57">
        <v>9001.24</v>
      </c>
      <c r="F489" s="58">
        <v>1.366102062374381E-5</v>
      </c>
    </row>
    <row r="490" spans="1:6" x14ac:dyDescent="0.2">
      <c r="A490" s="50" t="s">
        <v>441</v>
      </c>
      <c r="B490" s="50" t="s">
        <v>446</v>
      </c>
      <c r="C490" s="56">
        <v>23</v>
      </c>
      <c r="D490" s="57">
        <v>220261.62</v>
      </c>
      <c r="E490" s="57">
        <v>13215.68</v>
      </c>
      <c r="F490" s="58">
        <v>2.0057200678661895E-5</v>
      </c>
    </row>
    <row r="491" spans="1:6" x14ac:dyDescent="0.2">
      <c r="A491" s="50" t="s">
        <v>441</v>
      </c>
      <c r="B491" s="50" t="s">
        <v>447</v>
      </c>
      <c r="C491" s="56">
        <v>27</v>
      </c>
      <c r="D491" s="57">
        <v>188846.09</v>
      </c>
      <c r="E491" s="57">
        <v>11188.31</v>
      </c>
      <c r="F491" s="58">
        <v>1.6980297565095377E-5</v>
      </c>
    </row>
    <row r="492" spans="1:6" x14ac:dyDescent="0.2">
      <c r="A492" s="50" t="s">
        <v>441</v>
      </c>
      <c r="B492" s="50" t="s">
        <v>448</v>
      </c>
      <c r="C492" s="56">
        <v>60</v>
      </c>
      <c r="D492" s="57">
        <v>692409.22</v>
      </c>
      <c r="E492" s="57">
        <v>41544.550000000003</v>
      </c>
      <c r="F492" s="58">
        <v>6.3051418954961303E-5</v>
      </c>
    </row>
    <row r="493" spans="1:6" x14ac:dyDescent="0.2">
      <c r="A493" s="50" t="s">
        <v>441</v>
      </c>
      <c r="B493" s="50" t="s">
        <v>449</v>
      </c>
      <c r="C493" s="56">
        <v>49</v>
      </c>
      <c r="D493" s="57">
        <v>1046852.47</v>
      </c>
      <c r="E493" s="57">
        <v>62811.14</v>
      </c>
      <c r="F493" s="58">
        <v>9.532734144860705E-5</v>
      </c>
    </row>
    <row r="494" spans="1:6" x14ac:dyDescent="0.2">
      <c r="A494" s="50" t="s">
        <v>441</v>
      </c>
      <c r="B494" s="50" t="s">
        <v>450</v>
      </c>
      <c r="C494" s="56">
        <v>37</v>
      </c>
      <c r="D494" s="57">
        <v>1425249.7</v>
      </c>
      <c r="E494" s="57">
        <v>85514.98</v>
      </c>
      <c r="F494" s="58">
        <v>1.2978455250821434E-4</v>
      </c>
    </row>
    <row r="495" spans="1:6" x14ac:dyDescent="0.2">
      <c r="A495" s="50" t="s">
        <v>441</v>
      </c>
      <c r="B495" s="50" t="s">
        <v>451</v>
      </c>
      <c r="C495" s="56">
        <v>31</v>
      </c>
      <c r="D495" s="57">
        <v>1152236.54</v>
      </c>
      <c r="E495" s="57">
        <v>69134.2</v>
      </c>
      <c r="F495" s="58">
        <v>1.0492373628589275E-4</v>
      </c>
    </row>
    <row r="496" spans="1:6" x14ac:dyDescent="0.2">
      <c r="A496" s="50" t="s">
        <v>441</v>
      </c>
      <c r="B496" s="50" t="s">
        <v>452</v>
      </c>
      <c r="C496" s="56">
        <v>54</v>
      </c>
      <c r="D496" s="57">
        <v>529825.21</v>
      </c>
      <c r="E496" s="57">
        <v>31789.49</v>
      </c>
      <c r="F496" s="58">
        <v>4.8246339227517277E-5</v>
      </c>
    </row>
    <row r="497" spans="1:6" x14ac:dyDescent="0.2">
      <c r="A497" s="50" t="s">
        <v>441</v>
      </c>
      <c r="B497" s="50" t="s">
        <v>50</v>
      </c>
      <c r="C497" s="56">
        <v>164</v>
      </c>
      <c r="D497" s="57">
        <v>1148774.69</v>
      </c>
      <c r="E497" s="57">
        <v>68926.5</v>
      </c>
      <c r="F497" s="58">
        <v>1.0460851371838521E-4</v>
      </c>
    </row>
    <row r="498" spans="1:6" x14ac:dyDescent="0.2">
      <c r="A498" s="50" t="s">
        <v>441</v>
      </c>
      <c r="B498" s="50" t="s">
        <v>51</v>
      </c>
      <c r="C498" s="56">
        <v>1342</v>
      </c>
      <c r="D498" s="57">
        <v>37300704.43</v>
      </c>
      <c r="E498" s="57">
        <v>2236572.2400000002</v>
      </c>
      <c r="F498" s="58">
        <v>3.3944056037982424E-3</v>
      </c>
    </row>
    <row r="499" spans="1:6" x14ac:dyDescent="0.2">
      <c r="A499" s="50" t="s">
        <v>453</v>
      </c>
      <c r="B499" s="50" t="s">
        <v>454</v>
      </c>
      <c r="C499" s="56">
        <v>144</v>
      </c>
      <c r="D499" s="57">
        <v>4289277.43</v>
      </c>
      <c r="E499" s="57">
        <v>257356.67</v>
      </c>
      <c r="F499" s="58">
        <v>3.9058560559745433E-4</v>
      </c>
    </row>
    <row r="500" spans="1:6" x14ac:dyDescent="0.2">
      <c r="A500" s="50" t="s">
        <v>453</v>
      </c>
      <c r="B500" s="50" t="s">
        <v>455</v>
      </c>
      <c r="C500" s="56">
        <v>729</v>
      </c>
      <c r="D500" s="57">
        <v>45036571.439999998</v>
      </c>
      <c r="E500" s="57">
        <v>2699418.25</v>
      </c>
      <c r="F500" s="58">
        <v>4.0968586978416778E-3</v>
      </c>
    </row>
    <row r="501" spans="1:6" x14ac:dyDescent="0.2">
      <c r="A501" s="50" t="s">
        <v>453</v>
      </c>
      <c r="B501" s="50" t="s">
        <v>456</v>
      </c>
      <c r="C501" s="56">
        <v>37</v>
      </c>
      <c r="D501" s="57">
        <v>1889029.76</v>
      </c>
      <c r="E501" s="57">
        <v>113341.79</v>
      </c>
      <c r="F501" s="58">
        <v>1.7201680332065803E-4</v>
      </c>
    </row>
    <row r="502" spans="1:6" x14ac:dyDescent="0.2">
      <c r="A502" s="50" t="s">
        <v>453</v>
      </c>
      <c r="B502" s="50" t="s">
        <v>432</v>
      </c>
      <c r="C502" s="56">
        <v>673</v>
      </c>
      <c r="D502" s="57">
        <v>36484701.5</v>
      </c>
      <c r="E502" s="57">
        <v>2184813.09</v>
      </c>
      <c r="F502" s="58">
        <v>3.3158516694939185E-3</v>
      </c>
    </row>
    <row r="503" spans="1:6" x14ac:dyDescent="0.2">
      <c r="A503" s="50" t="s">
        <v>453</v>
      </c>
      <c r="B503" s="50" t="s">
        <v>457</v>
      </c>
      <c r="C503" s="56">
        <v>61</v>
      </c>
      <c r="D503" s="57">
        <v>698256.31</v>
      </c>
      <c r="E503" s="57">
        <v>41819.800000000003</v>
      </c>
      <c r="F503" s="58">
        <v>6.3469160946807488E-5</v>
      </c>
    </row>
    <row r="504" spans="1:6" x14ac:dyDescent="0.2">
      <c r="A504" s="50" t="s">
        <v>453</v>
      </c>
      <c r="B504" s="50" t="s">
        <v>458</v>
      </c>
      <c r="C504" s="56">
        <v>174</v>
      </c>
      <c r="D504" s="57">
        <v>2479184.06</v>
      </c>
      <c r="E504" s="57">
        <v>148751.07</v>
      </c>
      <c r="F504" s="58">
        <v>2.2575683295567714E-4</v>
      </c>
    </row>
    <row r="505" spans="1:6" x14ac:dyDescent="0.2">
      <c r="A505" s="50" t="s">
        <v>453</v>
      </c>
      <c r="B505" s="50" t="s">
        <v>50</v>
      </c>
      <c r="C505" s="56">
        <v>143</v>
      </c>
      <c r="D505" s="57">
        <v>1877791.13</v>
      </c>
      <c r="E505" s="57">
        <v>112667.49</v>
      </c>
      <c r="F505" s="58">
        <v>1.7099343029576477E-4</v>
      </c>
    </row>
    <row r="506" spans="1:6" x14ac:dyDescent="0.2">
      <c r="A506" s="50" t="s">
        <v>453</v>
      </c>
      <c r="B506" s="50" t="s">
        <v>51</v>
      </c>
      <c r="C506" s="56">
        <v>1961</v>
      </c>
      <c r="D506" s="57">
        <v>92754811.629999995</v>
      </c>
      <c r="E506" s="57">
        <v>5558168.1600000001</v>
      </c>
      <c r="F506" s="58">
        <v>8.4355322004519579E-3</v>
      </c>
    </row>
    <row r="507" spans="1:6" x14ac:dyDescent="0.2">
      <c r="A507" s="50" t="s">
        <v>459</v>
      </c>
      <c r="B507" s="50" t="s">
        <v>460</v>
      </c>
      <c r="C507" s="56">
        <v>43</v>
      </c>
      <c r="D507" s="57">
        <v>912306.53</v>
      </c>
      <c r="E507" s="57">
        <v>54738.43</v>
      </c>
      <c r="F507" s="58">
        <v>8.3075534164332571E-5</v>
      </c>
    </row>
    <row r="508" spans="1:6" x14ac:dyDescent="0.2">
      <c r="A508" s="50" t="s">
        <v>459</v>
      </c>
      <c r="B508" s="50" t="s">
        <v>461</v>
      </c>
      <c r="C508" s="56">
        <v>8246</v>
      </c>
      <c r="D508" s="57">
        <v>1013210163.88</v>
      </c>
      <c r="E508" s="57">
        <v>60706221.229999997</v>
      </c>
      <c r="F508" s="58">
        <v>9.2132743956675325E-2</v>
      </c>
    </row>
    <row r="509" spans="1:6" x14ac:dyDescent="0.2">
      <c r="A509" s="50" t="s">
        <v>459</v>
      </c>
      <c r="B509" s="50" t="s">
        <v>462</v>
      </c>
      <c r="C509" s="56">
        <v>185</v>
      </c>
      <c r="D509" s="57">
        <v>5496455.3799999999</v>
      </c>
      <c r="E509" s="57">
        <v>329787.34000000003</v>
      </c>
      <c r="F509" s="58">
        <v>5.005123353215348E-4</v>
      </c>
    </row>
    <row r="510" spans="1:6" x14ac:dyDescent="0.2">
      <c r="A510" s="50" t="s">
        <v>459</v>
      </c>
      <c r="B510" s="50" t="s">
        <v>463</v>
      </c>
      <c r="C510" s="56">
        <v>139</v>
      </c>
      <c r="D510" s="57">
        <v>2725236.21</v>
      </c>
      <c r="E510" s="57">
        <v>163514.17000000001</v>
      </c>
      <c r="F510" s="58">
        <v>2.481625252347845E-4</v>
      </c>
    </row>
    <row r="511" spans="1:6" x14ac:dyDescent="0.2">
      <c r="A511" s="50" t="s">
        <v>459</v>
      </c>
      <c r="B511" s="50" t="s">
        <v>464</v>
      </c>
      <c r="C511" s="56">
        <v>60</v>
      </c>
      <c r="D511" s="57">
        <v>1477683.06</v>
      </c>
      <c r="E511" s="57">
        <v>88660.98</v>
      </c>
      <c r="F511" s="58">
        <v>1.3455918032419283E-4</v>
      </c>
    </row>
    <row r="512" spans="1:6" x14ac:dyDescent="0.2">
      <c r="A512" s="50" t="s">
        <v>459</v>
      </c>
      <c r="B512" s="50" t="s">
        <v>465</v>
      </c>
      <c r="C512" s="56">
        <v>128</v>
      </c>
      <c r="D512" s="57">
        <v>2036852.44</v>
      </c>
      <c r="E512" s="57">
        <v>122211.12</v>
      </c>
      <c r="F512" s="58">
        <v>1.8547762650155194E-4</v>
      </c>
    </row>
    <row r="513" spans="1:6" x14ac:dyDescent="0.2">
      <c r="A513" s="50" t="s">
        <v>459</v>
      </c>
      <c r="B513" s="50" t="s">
        <v>466</v>
      </c>
      <c r="C513" s="56">
        <v>176</v>
      </c>
      <c r="D513" s="57">
        <v>5483215.4199999999</v>
      </c>
      <c r="E513" s="57">
        <v>328992.94</v>
      </c>
      <c r="F513" s="58">
        <v>4.9930668867912754E-4</v>
      </c>
    </row>
    <row r="514" spans="1:6" x14ac:dyDescent="0.2">
      <c r="A514" s="50" t="s">
        <v>459</v>
      </c>
      <c r="B514" s="50" t="s">
        <v>467</v>
      </c>
      <c r="C514" s="56">
        <v>641</v>
      </c>
      <c r="D514" s="57">
        <v>44662986.450000003</v>
      </c>
      <c r="E514" s="57">
        <v>2679779.1800000002</v>
      </c>
      <c r="F514" s="58">
        <v>4.0670528332828896E-3</v>
      </c>
    </row>
    <row r="515" spans="1:6" x14ac:dyDescent="0.2">
      <c r="A515" s="50" t="s">
        <v>459</v>
      </c>
      <c r="B515" s="50" t="s">
        <v>468</v>
      </c>
      <c r="C515" s="56">
        <v>135</v>
      </c>
      <c r="D515" s="57">
        <v>4462324.47</v>
      </c>
      <c r="E515" s="57">
        <v>267739.45</v>
      </c>
      <c r="F515" s="58">
        <v>4.0634336471861927E-4</v>
      </c>
    </row>
    <row r="516" spans="1:6" x14ac:dyDescent="0.2">
      <c r="A516" s="50" t="s">
        <v>459</v>
      </c>
      <c r="B516" s="50" t="s">
        <v>469</v>
      </c>
      <c r="C516" s="56">
        <v>1765</v>
      </c>
      <c r="D516" s="57">
        <v>97317153.510000005</v>
      </c>
      <c r="E516" s="57">
        <v>5834791.21</v>
      </c>
      <c r="F516" s="58">
        <v>8.8553580456747182E-3</v>
      </c>
    </row>
    <row r="517" spans="1:6" x14ac:dyDescent="0.2">
      <c r="A517" s="50" t="s">
        <v>459</v>
      </c>
      <c r="B517" s="50" t="s">
        <v>470</v>
      </c>
      <c r="C517" s="56">
        <v>331</v>
      </c>
      <c r="D517" s="57">
        <v>9506698.7300000004</v>
      </c>
      <c r="E517" s="57">
        <v>570295.28</v>
      </c>
      <c r="F517" s="58">
        <v>8.6552692536847708E-4</v>
      </c>
    </row>
    <row r="518" spans="1:6" x14ac:dyDescent="0.2">
      <c r="A518" s="50" t="s">
        <v>459</v>
      </c>
      <c r="B518" s="50" t="s">
        <v>471</v>
      </c>
      <c r="C518" s="56">
        <v>118</v>
      </c>
      <c r="D518" s="57">
        <v>1573169.19</v>
      </c>
      <c r="E518" s="57">
        <v>94348.75</v>
      </c>
      <c r="F518" s="58">
        <v>1.4319140691443054E-4</v>
      </c>
    </row>
    <row r="519" spans="1:6" x14ac:dyDescent="0.2">
      <c r="A519" s="50" t="s">
        <v>459</v>
      </c>
      <c r="B519" s="50" t="s">
        <v>472</v>
      </c>
      <c r="C519" s="56">
        <v>62</v>
      </c>
      <c r="D519" s="57">
        <v>2695256.9</v>
      </c>
      <c r="E519" s="57">
        <v>161715.4</v>
      </c>
      <c r="F519" s="58">
        <v>2.4543256424414632E-4</v>
      </c>
    </row>
    <row r="520" spans="1:6" x14ac:dyDescent="0.2">
      <c r="A520" s="50" t="s">
        <v>459</v>
      </c>
      <c r="B520" s="50" t="s">
        <v>473</v>
      </c>
      <c r="C520" s="56">
        <v>103</v>
      </c>
      <c r="D520" s="57">
        <v>1483927.08</v>
      </c>
      <c r="E520" s="57">
        <v>89035.65</v>
      </c>
      <c r="F520" s="58">
        <v>1.3512781026818921E-4</v>
      </c>
    </row>
    <row r="521" spans="1:6" x14ac:dyDescent="0.2">
      <c r="A521" s="50" t="s">
        <v>459</v>
      </c>
      <c r="B521" s="50" t="s">
        <v>474</v>
      </c>
      <c r="C521" s="56">
        <v>62</v>
      </c>
      <c r="D521" s="57">
        <v>1632554.91</v>
      </c>
      <c r="E521" s="57">
        <v>97953.29</v>
      </c>
      <c r="F521" s="58">
        <v>1.4866195267024967E-4</v>
      </c>
    </row>
    <row r="522" spans="1:6" x14ac:dyDescent="0.2">
      <c r="A522" s="50" t="s">
        <v>459</v>
      </c>
      <c r="B522" s="50" t="s">
        <v>50</v>
      </c>
      <c r="C522" s="56">
        <v>134</v>
      </c>
      <c r="D522" s="57">
        <v>2504929.62</v>
      </c>
      <c r="E522" s="57">
        <v>150204.12</v>
      </c>
      <c r="F522" s="58">
        <v>2.2796210089846399E-4</v>
      </c>
    </row>
    <row r="523" spans="1:6" x14ac:dyDescent="0.2">
      <c r="A523" s="50" t="s">
        <v>459</v>
      </c>
      <c r="B523" s="50" t="s">
        <v>51</v>
      </c>
      <c r="C523" s="56">
        <v>12328</v>
      </c>
      <c r="D523" s="57">
        <v>1197180913.78</v>
      </c>
      <c r="E523" s="57">
        <v>71739988.530000001</v>
      </c>
      <c r="F523" s="58">
        <v>0.10887849483576423</v>
      </c>
    </row>
    <row r="524" spans="1:6" x14ac:dyDescent="0.2">
      <c r="A524" s="50" t="s">
        <v>475</v>
      </c>
      <c r="B524" s="50" t="s">
        <v>476</v>
      </c>
      <c r="C524" s="56">
        <v>179</v>
      </c>
      <c r="D524" s="57">
        <v>3232795.81</v>
      </c>
      <c r="E524" s="57">
        <v>193967.76</v>
      </c>
      <c r="F524" s="58">
        <v>2.943813929749001E-4</v>
      </c>
    </row>
    <row r="525" spans="1:6" x14ac:dyDescent="0.2">
      <c r="A525" s="50" t="s">
        <v>475</v>
      </c>
      <c r="B525" s="50" t="s">
        <v>477</v>
      </c>
      <c r="C525" s="56">
        <v>21</v>
      </c>
      <c r="D525" s="57">
        <v>602945.26</v>
      </c>
      <c r="E525" s="57">
        <v>36176.71</v>
      </c>
      <c r="F525" s="58">
        <v>5.4904744391794788E-5</v>
      </c>
    </row>
    <row r="526" spans="1:6" x14ac:dyDescent="0.2">
      <c r="A526" s="50" t="s">
        <v>475</v>
      </c>
      <c r="B526" s="50" t="s">
        <v>478</v>
      </c>
      <c r="C526" s="56">
        <v>50</v>
      </c>
      <c r="D526" s="57">
        <v>1520143.13</v>
      </c>
      <c r="E526" s="57">
        <v>91208.6</v>
      </c>
      <c r="F526" s="58">
        <v>1.3842565753860578E-4</v>
      </c>
    </row>
    <row r="527" spans="1:6" x14ac:dyDescent="0.2">
      <c r="A527" s="50" t="s">
        <v>475</v>
      </c>
      <c r="B527" s="50" t="s">
        <v>479</v>
      </c>
      <c r="C527" s="56">
        <v>165</v>
      </c>
      <c r="D527" s="57">
        <v>3775560.33</v>
      </c>
      <c r="E527" s="57">
        <v>226530.8</v>
      </c>
      <c r="F527" s="58">
        <v>3.4380173517350765E-4</v>
      </c>
    </row>
    <row r="528" spans="1:6" x14ac:dyDescent="0.2">
      <c r="A528" s="50" t="s">
        <v>475</v>
      </c>
      <c r="B528" s="50" t="s">
        <v>50</v>
      </c>
      <c r="C528" s="56">
        <v>90</v>
      </c>
      <c r="D528" s="57">
        <v>233913.64</v>
      </c>
      <c r="E528" s="57">
        <v>14034.82</v>
      </c>
      <c r="F528" s="58">
        <v>2.1300394775667806E-5</v>
      </c>
    </row>
    <row r="529" spans="1:6" x14ac:dyDescent="0.2">
      <c r="A529" s="50" t="s">
        <v>475</v>
      </c>
      <c r="B529" s="50" t="s">
        <v>51</v>
      </c>
      <c r="C529" s="56">
        <v>505</v>
      </c>
      <c r="D529" s="57">
        <v>9365358.1699999999</v>
      </c>
      <c r="E529" s="57">
        <v>561918.68999999994</v>
      </c>
      <c r="F529" s="58">
        <v>8.52813924854476E-4</v>
      </c>
    </row>
    <row r="530" spans="1:6" x14ac:dyDescent="0.2">
      <c r="A530" s="50" t="s">
        <v>480</v>
      </c>
      <c r="B530" s="50" t="s">
        <v>481</v>
      </c>
      <c r="C530" s="56">
        <v>406</v>
      </c>
      <c r="D530" s="57">
        <v>14332618.890000001</v>
      </c>
      <c r="E530" s="57">
        <v>859197.25</v>
      </c>
      <c r="F530" s="58">
        <v>1.3039882674069313E-3</v>
      </c>
    </row>
    <row r="531" spans="1:6" x14ac:dyDescent="0.2">
      <c r="A531" s="50" t="s">
        <v>480</v>
      </c>
      <c r="B531" s="50" t="s">
        <v>480</v>
      </c>
      <c r="C531" s="56">
        <v>19</v>
      </c>
      <c r="D531" s="57">
        <v>259302.76</v>
      </c>
      <c r="E531" s="57">
        <v>15558.18</v>
      </c>
      <c r="F531" s="58">
        <v>2.3612370945327362E-5</v>
      </c>
    </row>
    <row r="532" spans="1:6" x14ac:dyDescent="0.2">
      <c r="A532" s="50" t="s">
        <v>480</v>
      </c>
      <c r="B532" s="50" t="s">
        <v>482</v>
      </c>
      <c r="C532" s="56">
        <v>30</v>
      </c>
      <c r="D532" s="57">
        <v>371364.52</v>
      </c>
      <c r="E532" s="57">
        <v>22281.88</v>
      </c>
      <c r="F532" s="58">
        <v>3.3816809930163481E-5</v>
      </c>
    </row>
    <row r="533" spans="1:6" x14ac:dyDescent="0.2">
      <c r="A533" s="50" t="s">
        <v>480</v>
      </c>
      <c r="B533" s="50" t="s">
        <v>50</v>
      </c>
      <c r="C533" s="56">
        <v>23</v>
      </c>
      <c r="D533" s="57">
        <v>200742.22</v>
      </c>
      <c r="E533" s="57">
        <v>12044.54</v>
      </c>
      <c r="F533" s="58">
        <v>1.8279782490357692E-5</v>
      </c>
    </row>
    <row r="534" spans="1:6" x14ac:dyDescent="0.2">
      <c r="A534" s="50" t="s">
        <v>480</v>
      </c>
      <c r="B534" s="50" t="s">
        <v>51</v>
      </c>
      <c r="C534" s="56">
        <v>478</v>
      </c>
      <c r="D534" s="57">
        <v>15164028.390000001</v>
      </c>
      <c r="E534" s="57">
        <v>909081.85</v>
      </c>
      <c r="F534" s="58">
        <v>1.3796972307727798E-3</v>
      </c>
    </row>
    <row r="535" spans="1:6" x14ac:dyDescent="0.2">
      <c r="A535" s="50" t="s">
        <v>483</v>
      </c>
      <c r="B535" s="50" t="s">
        <v>484</v>
      </c>
      <c r="C535" s="56">
        <v>25</v>
      </c>
      <c r="D535" s="57">
        <v>571372.06999999995</v>
      </c>
      <c r="E535" s="57">
        <v>34282.32</v>
      </c>
      <c r="F535" s="58">
        <v>5.2029662640901127E-5</v>
      </c>
    </row>
    <row r="536" spans="1:6" x14ac:dyDescent="0.2">
      <c r="A536" s="50" t="s">
        <v>483</v>
      </c>
      <c r="B536" s="50" t="s">
        <v>485</v>
      </c>
      <c r="C536" s="56">
        <v>117</v>
      </c>
      <c r="D536" s="57">
        <v>2582726.0099999998</v>
      </c>
      <c r="E536" s="57">
        <v>154963.6</v>
      </c>
      <c r="F536" s="58">
        <v>2.3518547839293101E-4</v>
      </c>
    </row>
    <row r="537" spans="1:6" x14ac:dyDescent="0.2">
      <c r="A537" s="50" t="s">
        <v>483</v>
      </c>
      <c r="B537" s="50" t="s">
        <v>486</v>
      </c>
      <c r="C537" s="56">
        <v>91</v>
      </c>
      <c r="D537" s="57">
        <v>2228013.63</v>
      </c>
      <c r="E537" s="57">
        <v>133680.84</v>
      </c>
      <c r="F537" s="58">
        <v>2.0288501498009123E-4</v>
      </c>
    </row>
    <row r="538" spans="1:6" x14ac:dyDescent="0.2">
      <c r="A538" s="50" t="s">
        <v>483</v>
      </c>
      <c r="B538" s="50" t="s">
        <v>487</v>
      </c>
      <c r="C538" s="56">
        <v>157</v>
      </c>
      <c r="D538" s="57">
        <v>3188550.88</v>
      </c>
      <c r="E538" s="57">
        <v>191035.15</v>
      </c>
      <c r="F538" s="58">
        <v>2.8993062333745043E-4</v>
      </c>
    </row>
    <row r="539" spans="1:6" x14ac:dyDescent="0.2">
      <c r="A539" s="50" t="s">
        <v>483</v>
      </c>
      <c r="B539" s="50" t="s">
        <v>488</v>
      </c>
      <c r="C539" s="56">
        <v>152</v>
      </c>
      <c r="D539" s="57">
        <v>8086869.5199999996</v>
      </c>
      <c r="E539" s="57">
        <v>478314.01</v>
      </c>
      <c r="F539" s="58">
        <v>7.2592860041900925E-4</v>
      </c>
    </row>
    <row r="540" spans="1:6" x14ac:dyDescent="0.2">
      <c r="A540" s="50" t="s">
        <v>483</v>
      </c>
      <c r="B540" s="50" t="s">
        <v>489</v>
      </c>
      <c r="C540" s="56">
        <v>26</v>
      </c>
      <c r="D540" s="57">
        <v>1175600.5</v>
      </c>
      <c r="E540" s="57">
        <v>70536.02</v>
      </c>
      <c r="F540" s="58">
        <v>1.0705125337584665E-4</v>
      </c>
    </row>
    <row r="541" spans="1:6" x14ac:dyDescent="0.2">
      <c r="A541" s="50" t="s">
        <v>483</v>
      </c>
      <c r="B541" s="50" t="s">
        <v>490</v>
      </c>
      <c r="C541" s="56">
        <v>24</v>
      </c>
      <c r="D541" s="57">
        <v>366737.44</v>
      </c>
      <c r="E541" s="57">
        <v>22004.25</v>
      </c>
      <c r="F541" s="58">
        <v>3.3395455854972728E-5</v>
      </c>
    </row>
    <row r="542" spans="1:6" x14ac:dyDescent="0.2">
      <c r="A542" s="50" t="s">
        <v>483</v>
      </c>
      <c r="B542" s="50" t="s">
        <v>491</v>
      </c>
      <c r="C542" s="56">
        <v>323</v>
      </c>
      <c r="D542" s="57">
        <v>10553554.25</v>
      </c>
      <c r="E542" s="57">
        <v>633213.30000000005</v>
      </c>
      <c r="F542" s="58">
        <v>9.6101647667753292E-4</v>
      </c>
    </row>
    <row r="543" spans="1:6" x14ac:dyDescent="0.2">
      <c r="A543" s="50" t="s">
        <v>483</v>
      </c>
      <c r="B543" s="50" t="s">
        <v>50</v>
      </c>
      <c r="C543" s="56">
        <v>33</v>
      </c>
      <c r="D543" s="57">
        <v>70815.850000000006</v>
      </c>
      <c r="E543" s="57">
        <v>4248.95</v>
      </c>
      <c r="F543" s="58">
        <v>6.4485552634144028E-6</v>
      </c>
    </row>
    <row r="544" spans="1:6" x14ac:dyDescent="0.2">
      <c r="A544" s="50" t="s">
        <v>483</v>
      </c>
      <c r="B544" s="50" t="s">
        <v>51</v>
      </c>
      <c r="C544" s="56">
        <v>948</v>
      </c>
      <c r="D544" s="57">
        <v>28824240.149999999</v>
      </c>
      <c r="E544" s="57">
        <v>1722278.45</v>
      </c>
      <c r="F544" s="58">
        <v>2.6138711361189705E-3</v>
      </c>
    </row>
    <row r="545" spans="1:6" x14ac:dyDescent="0.2">
      <c r="A545" s="50" t="s">
        <v>492</v>
      </c>
      <c r="B545" s="50" t="s">
        <v>493</v>
      </c>
      <c r="C545" s="56">
        <v>108</v>
      </c>
      <c r="D545" s="57">
        <v>2418228.61</v>
      </c>
      <c r="E545" s="57">
        <v>145093.76000000001</v>
      </c>
      <c r="F545" s="58">
        <v>2.2020619911662558E-4</v>
      </c>
    </row>
    <row r="546" spans="1:6" x14ac:dyDescent="0.2">
      <c r="A546" s="50" t="s">
        <v>492</v>
      </c>
      <c r="B546" s="50" t="s">
        <v>494</v>
      </c>
      <c r="C546" s="56">
        <v>24</v>
      </c>
      <c r="D546" s="57">
        <v>365200.87</v>
      </c>
      <c r="E546" s="57">
        <v>21912.04</v>
      </c>
      <c r="F546" s="58">
        <v>3.3255510390601662E-5</v>
      </c>
    </row>
    <row r="547" spans="1:6" x14ac:dyDescent="0.2">
      <c r="A547" s="50" t="s">
        <v>492</v>
      </c>
      <c r="B547" s="50" t="s">
        <v>495</v>
      </c>
      <c r="C547" s="56">
        <v>638</v>
      </c>
      <c r="D547" s="57">
        <v>20915830.300000001</v>
      </c>
      <c r="E547" s="57">
        <v>1253441.42</v>
      </c>
      <c r="F547" s="58">
        <v>1.9023255783952794E-3</v>
      </c>
    </row>
    <row r="548" spans="1:6" x14ac:dyDescent="0.2">
      <c r="A548" s="50" t="s">
        <v>492</v>
      </c>
      <c r="B548" s="50" t="s">
        <v>50</v>
      </c>
      <c r="C548" s="56">
        <v>255</v>
      </c>
      <c r="D548" s="57">
        <v>4556547.88</v>
      </c>
      <c r="E548" s="57">
        <v>273391.83</v>
      </c>
      <c r="F548" s="58">
        <v>4.1492188054013246E-4</v>
      </c>
    </row>
    <row r="549" spans="1:6" x14ac:dyDescent="0.2">
      <c r="A549" s="50" t="s">
        <v>492</v>
      </c>
      <c r="B549" s="50" t="s">
        <v>51</v>
      </c>
      <c r="C549" s="56">
        <v>1025</v>
      </c>
      <c r="D549" s="57">
        <v>28255807.66</v>
      </c>
      <c r="E549" s="57">
        <v>1693839.05</v>
      </c>
      <c r="F549" s="58">
        <v>2.5707091684426392E-3</v>
      </c>
    </row>
    <row r="550" spans="1:6" x14ac:dyDescent="0.2">
      <c r="A550" s="50" t="s">
        <v>496</v>
      </c>
      <c r="B550" s="50" t="s">
        <v>782</v>
      </c>
      <c r="C550" s="56">
        <v>19</v>
      </c>
      <c r="D550" s="57">
        <v>1536485.48</v>
      </c>
      <c r="E550" s="57">
        <v>80613.73</v>
      </c>
      <c r="F550" s="58">
        <v>1.2234601322561281E-4</v>
      </c>
    </row>
    <row r="551" spans="1:6" x14ac:dyDescent="0.2">
      <c r="A551" s="50" t="s">
        <v>496</v>
      </c>
      <c r="B551" s="50" t="s">
        <v>497</v>
      </c>
      <c r="C551" s="56">
        <v>17</v>
      </c>
      <c r="D551" s="57">
        <v>955441.26</v>
      </c>
      <c r="E551" s="57">
        <v>57326.48</v>
      </c>
      <c r="F551" s="58">
        <v>8.7003371265140925E-5</v>
      </c>
    </row>
    <row r="552" spans="1:6" x14ac:dyDescent="0.2">
      <c r="A552" s="50" t="s">
        <v>496</v>
      </c>
      <c r="B552" s="50" t="s">
        <v>305</v>
      </c>
      <c r="C552" s="56">
        <v>41</v>
      </c>
      <c r="D552" s="57">
        <v>759133.39</v>
      </c>
      <c r="E552" s="57">
        <v>45548</v>
      </c>
      <c r="F552" s="58">
        <v>6.9127383268336695E-5</v>
      </c>
    </row>
    <row r="553" spans="1:6" x14ac:dyDescent="0.2">
      <c r="A553" s="50" t="s">
        <v>496</v>
      </c>
      <c r="B553" s="50" t="s">
        <v>498</v>
      </c>
      <c r="C553" s="56">
        <v>19</v>
      </c>
      <c r="D553" s="57">
        <v>221912.65</v>
      </c>
      <c r="E553" s="57">
        <v>13314.78</v>
      </c>
      <c r="F553" s="58">
        <v>2.0207602972547294E-5</v>
      </c>
    </row>
    <row r="554" spans="1:6" x14ac:dyDescent="0.2">
      <c r="A554" s="50" t="s">
        <v>496</v>
      </c>
      <c r="B554" s="50" t="s">
        <v>499</v>
      </c>
      <c r="C554" s="56">
        <v>158</v>
      </c>
      <c r="D554" s="57">
        <v>2836327.14</v>
      </c>
      <c r="E554" s="57">
        <v>170171.66</v>
      </c>
      <c r="F554" s="58">
        <v>2.5826647848926589E-4</v>
      </c>
    </row>
    <row r="555" spans="1:6" x14ac:dyDescent="0.2">
      <c r="A555" s="50" t="s">
        <v>496</v>
      </c>
      <c r="B555" s="50" t="s">
        <v>500</v>
      </c>
      <c r="C555" s="56">
        <v>955</v>
      </c>
      <c r="D555" s="57">
        <v>55432157.810000002</v>
      </c>
      <c r="E555" s="57">
        <v>3318322.72</v>
      </c>
      <c r="F555" s="58">
        <v>5.0361589196774728E-3</v>
      </c>
    </row>
    <row r="556" spans="1:6" x14ac:dyDescent="0.2">
      <c r="A556" s="50" t="s">
        <v>496</v>
      </c>
      <c r="B556" s="50" t="s">
        <v>50</v>
      </c>
      <c r="C556" s="56">
        <v>114</v>
      </c>
      <c r="D556" s="57">
        <v>662709.28</v>
      </c>
      <c r="E556" s="57">
        <v>39762.550000000003</v>
      </c>
      <c r="F556" s="58">
        <v>6.0346909492763715E-5</v>
      </c>
    </row>
    <row r="557" spans="1:6" x14ac:dyDescent="0.2">
      <c r="A557" s="50" t="s">
        <v>496</v>
      </c>
      <c r="B557" s="50" t="s">
        <v>51</v>
      </c>
      <c r="C557" s="56">
        <v>1323</v>
      </c>
      <c r="D557" s="57">
        <v>62404167.009999998</v>
      </c>
      <c r="E557" s="57">
        <v>3725059.92</v>
      </c>
      <c r="F557" s="58">
        <v>5.6534566783911404E-3</v>
      </c>
    </row>
    <row r="558" spans="1:6" x14ac:dyDescent="0.2">
      <c r="A558" s="50" t="s">
        <v>469</v>
      </c>
      <c r="B558" s="50" t="s">
        <v>501</v>
      </c>
      <c r="C558" s="56">
        <v>16</v>
      </c>
      <c r="D558" s="57">
        <v>296637.46999999997</v>
      </c>
      <c r="E558" s="57">
        <v>17798.240000000002</v>
      </c>
      <c r="F558" s="58">
        <v>2.7012069859968411E-5</v>
      </c>
    </row>
    <row r="559" spans="1:6" x14ac:dyDescent="0.2">
      <c r="A559" s="50" t="s">
        <v>469</v>
      </c>
      <c r="B559" s="50" t="s">
        <v>502</v>
      </c>
      <c r="C559" s="56">
        <v>16</v>
      </c>
      <c r="D559" s="57">
        <v>516240.76</v>
      </c>
      <c r="E559" s="57">
        <v>30974.45</v>
      </c>
      <c r="F559" s="58">
        <v>4.7009367627029326E-5</v>
      </c>
    </row>
    <row r="560" spans="1:6" x14ac:dyDescent="0.2">
      <c r="A560" s="50" t="s">
        <v>469</v>
      </c>
      <c r="B560" s="50" t="s">
        <v>503</v>
      </c>
      <c r="C560" s="56">
        <v>658</v>
      </c>
      <c r="D560" s="57">
        <v>29221216.039999999</v>
      </c>
      <c r="E560" s="57">
        <v>1750245.07</v>
      </c>
      <c r="F560" s="58">
        <v>2.656315574062677E-3</v>
      </c>
    </row>
    <row r="561" spans="1:6" x14ac:dyDescent="0.2">
      <c r="A561" s="50" t="s">
        <v>469</v>
      </c>
      <c r="B561" s="50" t="s">
        <v>504</v>
      </c>
      <c r="C561" s="56">
        <v>1094</v>
      </c>
      <c r="D561" s="57">
        <v>60876986.18</v>
      </c>
      <c r="E561" s="57">
        <v>3649887.36</v>
      </c>
      <c r="F561" s="58">
        <v>5.5393686313554404E-3</v>
      </c>
    </row>
    <row r="562" spans="1:6" x14ac:dyDescent="0.2">
      <c r="A562" s="50" t="s">
        <v>469</v>
      </c>
      <c r="B562" s="50" t="s">
        <v>505</v>
      </c>
      <c r="C562" s="56">
        <v>160</v>
      </c>
      <c r="D562" s="57">
        <v>1859781.67</v>
      </c>
      <c r="E562" s="57">
        <v>111586.93</v>
      </c>
      <c r="F562" s="58">
        <v>1.6935348375004519E-4</v>
      </c>
    </row>
    <row r="563" spans="1:6" x14ac:dyDescent="0.2">
      <c r="A563" s="50" t="s">
        <v>469</v>
      </c>
      <c r="B563" s="50" t="s">
        <v>50</v>
      </c>
      <c r="C563" s="56">
        <v>199</v>
      </c>
      <c r="D563" s="57">
        <v>2852553.12</v>
      </c>
      <c r="E563" s="57">
        <v>171153.23</v>
      </c>
      <c r="F563" s="58">
        <v>2.5975618968612855E-4</v>
      </c>
    </row>
    <row r="564" spans="1:6" x14ac:dyDescent="0.2">
      <c r="A564" s="50" t="s">
        <v>469</v>
      </c>
      <c r="B564" s="50" t="s">
        <v>51</v>
      </c>
      <c r="C564" s="56">
        <v>2143</v>
      </c>
      <c r="D564" s="57">
        <v>95623415.239999995</v>
      </c>
      <c r="E564" s="57">
        <v>5731645.2800000003</v>
      </c>
      <c r="F564" s="58">
        <v>8.6988153163412886E-3</v>
      </c>
    </row>
    <row r="565" spans="1:6" x14ac:dyDescent="0.2">
      <c r="A565" s="50" t="s">
        <v>506</v>
      </c>
      <c r="B565" s="50" t="s">
        <v>507</v>
      </c>
      <c r="C565" s="56">
        <v>29</v>
      </c>
      <c r="D565" s="57">
        <v>694134.27</v>
      </c>
      <c r="E565" s="57">
        <v>41648.07</v>
      </c>
      <c r="F565" s="58">
        <v>6.3208529403629477E-5</v>
      </c>
    </row>
    <row r="566" spans="1:6" x14ac:dyDescent="0.2">
      <c r="A566" s="50" t="s">
        <v>506</v>
      </c>
      <c r="B566" s="50" t="s">
        <v>508</v>
      </c>
      <c r="C566" s="56">
        <v>57</v>
      </c>
      <c r="D566" s="57">
        <v>491959.89</v>
      </c>
      <c r="E566" s="57">
        <v>29517.599999999999</v>
      </c>
      <c r="F566" s="58">
        <v>4.4798332492347748E-5</v>
      </c>
    </row>
    <row r="567" spans="1:6" x14ac:dyDescent="0.2">
      <c r="A567" s="50" t="s">
        <v>506</v>
      </c>
      <c r="B567" s="50" t="s">
        <v>509</v>
      </c>
      <c r="C567" s="56">
        <v>26</v>
      </c>
      <c r="D567" s="57">
        <v>628006.30000000005</v>
      </c>
      <c r="E567" s="57">
        <v>37680.379999999997</v>
      </c>
      <c r="F567" s="58">
        <v>5.7186837401347338E-5</v>
      </c>
    </row>
    <row r="568" spans="1:6" x14ac:dyDescent="0.2">
      <c r="A568" s="50" t="s">
        <v>506</v>
      </c>
      <c r="B568" s="50" t="s">
        <v>510</v>
      </c>
      <c r="C568" s="56">
        <v>1585</v>
      </c>
      <c r="D568" s="57">
        <v>84815012.230000004</v>
      </c>
      <c r="E568" s="57">
        <v>5079192.05</v>
      </c>
      <c r="F568" s="58">
        <v>7.7085987427294011E-3</v>
      </c>
    </row>
    <row r="569" spans="1:6" x14ac:dyDescent="0.2">
      <c r="A569" s="50" t="s">
        <v>506</v>
      </c>
      <c r="B569" s="50" t="s">
        <v>511</v>
      </c>
      <c r="C569" s="56">
        <v>35</v>
      </c>
      <c r="D569" s="57">
        <v>398954.7</v>
      </c>
      <c r="E569" s="57">
        <v>23937.31</v>
      </c>
      <c r="F569" s="58">
        <v>3.6329226371805324E-5</v>
      </c>
    </row>
    <row r="570" spans="1:6" x14ac:dyDescent="0.2">
      <c r="A570" s="50" t="s">
        <v>506</v>
      </c>
      <c r="B570" s="50" t="s">
        <v>512</v>
      </c>
      <c r="C570" s="56">
        <v>137</v>
      </c>
      <c r="D570" s="57">
        <v>2401087.63</v>
      </c>
      <c r="E570" s="57">
        <v>144065.26</v>
      </c>
      <c r="F570" s="58">
        <v>2.1864526309986338E-4</v>
      </c>
    </row>
    <row r="571" spans="1:6" x14ac:dyDescent="0.2">
      <c r="A571" s="50" t="s">
        <v>506</v>
      </c>
      <c r="B571" s="50" t="s">
        <v>50</v>
      </c>
      <c r="C571" s="56">
        <v>175</v>
      </c>
      <c r="D571" s="57">
        <v>2432501.63</v>
      </c>
      <c r="E571" s="57">
        <v>145950.07999999999</v>
      </c>
      <c r="F571" s="58">
        <v>2.2150582063327484E-4</v>
      </c>
    </row>
    <row r="572" spans="1:6" x14ac:dyDescent="0.2">
      <c r="A572" s="50" t="s">
        <v>506</v>
      </c>
      <c r="B572" s="50" t="s">
        <v>51</v>
      </c>
      <c r="C572" s="56">
        <v>2044</v>
      </c>
      <c r="D572" s="57">
        <v>91861656.650000006</v>
      </c>
      <c r="E572" s="57">
        <v>5501990.7400000002</v>
      </c>
      <c r="F572" s="58">
        <v>8.3502727369548502E-3</v>
      </c>
    </row>
    <row r="573" spans="1:6" x14ac:dyDescent="0.2">
      <c r="A573" s="50" t="s">
        <v>513</v>
      </c>
      <c r="B573" s="50" t="s">
        <v>514</v>
      </c>
      <c r="C573" s="56">
        <v>32</v>
      </c>
      <c r="D573" s="57">
        <v>476043.51</v>
      </c>
      <c r="E573" s="57">
        <v>28562.61</v>
      </c>
      <c r="F573" s="58">
        <v>4.3348961285106406E-5</v>
      </c>
    </row>
    <row r="574" spans="1:6" x14ac:dyDescent="0.2">
      <c r="A574" s="50" t="s">
        <v>513</v>
      </c>
      <c r="B574" s="50" t="s">
        <v>515</v>
      </c>
      <c r="C574" s="56">
        <v>508</v>
      </c>
      <c r="D574" s="57">
        <v>13916324</v>
      </c>
      <c r="E574" s="57">
        <v>834699.01</v>
      </c>
      <c r="F574" s="58">
        <v>1.2668077276273648E-3</v>
      </c>
    </row>
    <row r="575" spans="1:6" x14ac:dyDescent="0.2">
      <c r="A575" s="50" t="s">
        <v>513</v>
      </c>
      <c r="B575" s="50" t="s">
        <v>516</v>
      </c>
      <c r="C575" s="56">
        <v>17</v>
      </c>
      <c r="D575" s="57">
        <v>458584.51</v>
      </c>
      <c r="E575" s="57">
        <v>27515.08</v>
      </c>
      <c r="F575" s="58">
        <v>4.17591437784084E-5</v>
      </c>
    </row>
    <row r="576" spans="1:6" x14ac:dyDescent="0.2">
      <c r="A576" s="50" t="s">
        <v>513</v>
      </c>
      <c r="B576" s="50" t="s">
        <v>517</v>
      </c>
      <c r="C576" s="56">
        <v>108</v>
      </c>
      <c r="D576" s="57">
        <v>3149398.51</v>
      </c>
      <c r="E576" s="57">
        <v>188963.87</v>
      </c>
      <c r="F576" s="58">
        <v>2.8678707880385861E-4</v>
      </c>
    </row>
    <row r="577" spans="1:6" x14ac:dyDescent="0.2">
      <c r="A577" s="50" t="s">
        <v>513</v>
      </c>
      <c r="B577" s="50" t="s">
        <v>518</v>
      </c>
      <c r="C577" s="56">
        <v>24</v>
      </c>
      <c r="D577" s="57">
        <v>2647727.0099999998</v>
      </c>
      <c r="E577" s="57">
        <v>158863.59</v>
      </c>
      <c r="F577" s="58">
        <v>2.4110442331856286E-4</v>
      </c>
    </row>
    <row r="578" spans="1:6" x14ac:dyDescent="0.2">
      <c r="A578" s="50" t="s">
        <v>513</v>
      </c>
      <c r="B578" s="50" t="s">
        <v>50</v>
      </c>
      <c r="C578" s="56">
        <v>81</v>
      </c>
      <c r="D578" s="57">
        <v>3007916.39</v>
      </c>
      <c r="E578" s="57">
        <v>180475</v>
      </c>
      <c r="F578" s="58">
        <v>2.7390367294619007E-4</v>
      </c>
    </row>
    <row r="579" spans="1:6" x14ac:dyDescent="0.2">
      <c r="A579" s="50" t="s">
        <v>513</v>
      </c>
      <c r="B579" s="50" t="s">
        <v>51</v>
      </c>
      <c r="C579" s="56">
        <v>770</v>
      </c>
      <c r="D579" s="57">
        <v>23655993.93</v>
      </c>
      <c r="E579" s="57">
        <v>1419079.16</v>
      </c>
      <c r="F579" s="58">
        <v>2.153711007759491E-3</v>
      </c>
    </row>
    <row r="580" spans="1:6" x14ac:dyDescent="0.2">
      <c r="A580" s="50" t="s">
        <v>519</v>
      </c>
      <c r="B580" s="50" t="s">
        <v>520</v>
      </c>
      <c r="C580" s="56">
        <v>24</v>
      </c>
      <c r="D580" s="57">
        <v>436992.21</v>
      </c>
      <c r="E580" s="57">
        <v>26219.53</v>
      </c>
      <c r="F580" s="58">
        <v>3.9792910762835958E-5</v>
      </c>
    </row>
    <row r="581" spans="1:6" x14ac:dyDescent="0.2">
      <c r="A581" s="50" t="s">
        <v>519</v>
      </c>
      <c r="B581" s="50" t="s">
        <v>521</v>
      </c>
      <c r="C581" s="56">
        <v>424</v>
      </c>
      <c r="D581" s="57">
        <v>10602360.619999999</v>
      </c>
      <c r="E581" s="57">
        <v>634163.42000000004</v>
      </c>
      <c r="F581" s="58">
        <v>9.6245845677305657E-4</v>
      </c>
    </row>
    <row r="582" spans="1:6" x14ac:dyDescent="0.2">
      <c r="A582" s="50" t="s">
        <v>519</v>
      </c>
      <c r="B582" s="50" t="s">
        <v>375</v>
      </c>
      <c r="C582" s="56">
        <v>37</v>
      </c>
      <c r="D582" s="57">
        <v>1325699.58</v>
      </c>
      <c r="E582" s="57">
        <v>79541.98</v>
      </c>
      <c r="F582" s="58">
        <v>1.207194374589965E-4</v>
      </c>
    </row>
    <row r="583" spans="1:6" x14ac:dyDescent="0.2">
      <c r="A583" s="50" t="s">
        <v>519</v>
      </c>
      <c r="B583" s="50" t="s">
        <v>522</v>
      </c>
      <c r="C583" s="56">
        <v>225</v>
      </c>
      <c r="D583" s="57">
        <v>3383676.79</v>
      </c>
      <c r="E583" s="57">
        <v>203020.6</v>
      </c>
      <c r="F583" s="58">
        <v>3.081207259938456E-4</v>
      </c>
    </row>
    <row r="584" spans="1:6" x14ac:dyDescent="0.2">
      <c r="A584" s="50" t="s">
        <v>519</v>
      </c>
      <c r="B584" s="50" t="s">
        <v>523</v>
      </c>
      <c r="C584" s="56">
        <v>90</v>
      </c>
      <c r="D584" s="57">
        <v>1090472.8400000001</v>
      </c>
      <c r="E584" s="57">
        <v>65428.37</v>
      </c>
      <c r="F584" s="58">
        <v>9.9299464512438374E-5</v>
      </c>
    </row>
    <row r="585" spans="1:6" x14ac:dyDescent="0.2">
      <c r="A585" s="50" t="s">
        <v>519</v>
      </c>
      <c r="B585" s="50" t="s">
        <v>50</v>
      </c>
      <c r="C585" s="56">
        <v>74</v>
      </c>
      <c r="D585" s="57">
        <v>1025441.96</v>
      </c>
      <c r="E585" s="57">
        <v>61526.49</v>
      </c>
      <c r="F585" s="58">
        <v>9.3377651167679928E-5</v>
      </c>
    </row>
    <row r="586" spans="1:6" x14ac:dyDescent="0.2">
      <c r="A586" s="50" t="s">
        <v>519</v>
      </c>
      <c r="B586" s="50" t="s">
        <v>51</v>
      </c>
      <c r="C586" s="56">
        <v>874</v>
      </c>
      <c r="D586" s="57">
        <v>17864644</v>
      </c>
      <c r="E586" s="57">
        <v>1069900.3899999999</v>
      </c>
      <c r="F586" s="58">
        <v>1.6237686466688528E-3</v>
      </c>
    </row>
    <row r="587" spans="1:6" x14ac:dyDescent="0.2">
      <c r="A587" s="50" t="s">
        <v>197</v>
      </c>
      <c r="B587" s="50" t="s">
        <v>524</v>
      </c>
      <c r="C587" s="56">
        <v>115</v>
      </c>
      <c r="D587" s="57">
        <v>3200076.41</v>
      </c>
      <c r="E587" s="57">
        <v>192004.6</v>
      </c>
      <c r="F587" s="58">
        <v>2.914019402275332E-4</v>
      </c>
    </row>
    <row r="588" spans="1:6" x14ac:dyDescent="0.2">
      <c r="A588" s="50" t="s">
        <v>197</v>
      </c>
      <c r="B588" s="50" t="s">
        <v>525</v>
      </c>
      <c r="C588" s="56">
        <v>285</v>
      </c>
      <c r="D588" s="57">
        <v>9455579.2699999996</v>
      </c>
      <c r="E588" s="57">
        <v>566390.29</v>
      </c>
      <c r="F588" s="58">
        <v>8.5960039203245746E-4</v>
      </c>
    </row>
    <row r="589" spans="1:6" x14ac:dyDescent="0.2">
      <c r="A589" s="50" t="s">
        <v>197</v>
      </c>
      <c r="B589" s="50" t="s">
        <v>526</v>
      </c>
      <c r="C589" s="56">
        <v>42</v>
      </c>
      <c r="D589" s="57">
        <v>631928.21</v>
      </c>
      <c r="E589" s="57">
        <v>37915.699999999997</v>
      </c>
      <c r="F589" s="58">
        <v>5.7543978347836868E-5</v>
      </c>
    </row>
    <row r="590" spans="1:6" x14ac:dyDescent="0.2">
      <c r="A590" s="50" t="s">
        <v>197</v>
      </c>
      <c r="B590" s="50" t="s">
        <v>527</v>
      </c>
      <c r="C590" s="56">
        <v>48</v>
      </c>
      <c r="D590" s="57">
        <v>248271.93</v>
      </c>
      <c r="E590" s="57">
        <v>14896.31</v>
      </c>
      <c r="F590" s="58">
        <v>2.2607862708658047E-5</v>
      </c>
    </row>
    <row r="591" spans="1:6" x14ac:dyDescent="0.2">
      <c r="A591" s="50" t="s">
        <v>197</v>
      </c>
      <c r="B591" s="50" t="s">
        <v>50</v>
      </c>
      <c r="C591" s="56">
        <v>106</v>
      </c>
      <c r="D591" s="57">
        <v>592423.54</v>
      </c>
      <c r="E591" s="57">
        <v>35545.42</v>
      </c>
      <c r="F591" s="58">
        <v>5.3946646873057007E-5</v>
      </c>
    </row>
    <row r="592" spans="1:6" x14ac:dyDescent="0.2">
      <c r="A592" s="50" t="s">
        <v>197</v>
      </c>
      <c r="B592" s="50" t="s">
        <v>51</v>
      </c>
      <c r="C592" s="56">
        <v>596</v>
      </c>
      <c r="D592" s="57">
        <v>14128279.359999999</v>
      </c>
      <c r="E592" s="57">
        <v>846752.32</v>
      </c>
      <c r="F592" s="58">
        <v>1.2851008201895425E-3</v>
      </c>
    </row>
    <row r="593" spans="1:6" x14ac:dyDescent="0.2">
      <c r="A593" s="50" t="s">
        <v>407</v>
      </c>
      <c r="B593" s="50" t="s">
        <v>528</v>
      </c>
      <c r="C593" s="56">
        <v>377</v>
      </c>
      <c r="D593" s="57">
        <v>10933100.67</v>
      </c>
      <c r="E593" s="57">
        <v>655457.65</v>
      </c>
      <c r="F593" s="58">
        <v>9.9477632799932578E-4</v>
      </c>
    </row>
    <row r="594" spans="1:6" x14ac:dyDescent="0.2">
      <c r="A594" s="50" t="s">
        <v>407</v>
      </c>
      <c r="B594" s="50" t="s">
        <v>529</v>
      </c>
      <c r="C594" s="56">
        <v>24</v>
      </c>
      <c r="D594" s="57">
        <v>1509583.37</v>
      </c>
      <c r="E594" s="57">
        <v>90552.16</v>
      </c>
      <c r="F594" s="58">
        <v>1.3742939031561756E-4</v>
      </c>
    </row>
    <row r="595" spans="1:6" x14ac:dyDescent="0.2">
      <c r="A595" s="50" t="s">
        <v>407</v>
      </c>
      <c r="B595" s="50" t="s">
        <v>50</v>
      </c>
      <c r="C595" s="56">
        <v>52</v>
      </c>
      <c r="D595" s="57">
        <v>741197.16</v>
      </c>
      <c r="E595" s="57">
        <v>44471.87</v>
      </c>
      <c r="F595" s="58">
        <v>6.7494160054220719E-5</v>
      </c>
    </row>
    <row r="596" spans="1:6" x14ac:dyDescent="0.2">
      <c r="A596" s="50" t="s">
        <v>407</v>
      </c>
      <c r="B596" s="50" t="s">
        <v>51</v>
      </c>
      <c r="C596" s="56">
        <v>453</v>
      </c>
      <c r="D596" s="57">
        <v>13183881.199999999</v>
      </c>
      <c r="E596" s="57">
        <v>790481.69</v>
      </c>
      <c r="F596" s="58">
        <v>1.1996998935459849E-3</v>
      </c>
    </row>
    <row r="597" spans="1:6" x14ac:dyDescent="0.2">
      <c r="A597" s="50" t="s">
        <v>530</v>
      </c>
      <c r="B597" s="50" t="s">
        <v>531</v>
      </c>
      <c r="C597" s="56">
        <v>499</v>
      </c>
      <c r="D597" s="57">
        <v>17813353.239999998</v>
      </c>
      <c r="E597" s="57">
        <v>1066627</v>
      </c>
      <c r="F597" s="58">
        <v>1.6188006813330151E-3</v>
      </c>
    </row>
    <row r="598" spans="1:6" x14ac:dyDescent="0.2">
      <c r="A598" s="50" t="s">
        <v>530</v>
      </c>
      <c r="B598" s="50" t="s">
        <v>532</v>
      </c>
      <c r="C598" s="56">
        <v>73</v>
      </c>
      <c r="D598" s="57">
        <v>1663563.26</v>
      </c>
      <c r="E598" s="57">
        <v>99785.57</v>
      </c>
      <c r="F598" s="58">
        <v>1.5144277118730659E-4</v>
      </c>
    </row>
    <row r="599" spans="1:6" x14ac:dyDescent="0.2">
      <c r="A599" s="50" t="s">
        <v>530</v>
      </c>
      <c r="B599" s="50" t="s">
        <v>533</v>
      </c>
      <c r="C599" s="56">
        <v>75</v>
      </c>
      <c r="D599" s="57">
        <v>1621485.52</v>
      </c>
      <c r="E599" s="57">
        <v>97289.14</v>
      </c>
      <c r="F599" s="58">
        <v>1.4765398411844356E-4</v>
      </c>
    </row>
    <row r="600" spans="1:6" x14ac:dyDescent="0.2">
      <c r="A600" s="50" t="s">
        <v>530</v>
      </c>
      <c r="B600" s="50" t="s">
        <v>50</v>
      </c>
      <c r="C600" s="56">
        <v>56</v>
      </c>
      <c r="D600" s="57">
        <v>192917.6</v>
      </c>
      <c r="E600" s="57">
        <v>11575.06</v>
      </c>
      <c r="F600" s="58">
        <v>1.7567261108588598E-5</v>
      </c>
    </row>
    <row r="601" spans="1:6" x14ac:dyDescent="0.2">
      <c r="A601" s="50" t="s">
        <v>530</v>
      </c>
      <c r="B601" s="50" t="s">
        <v>51</v>
      </c>
      <c r="C601" s="56">
        <v>703</v>
      </c>
      <c r="D601" s="57">
        <v>21291319.620000001</v>
      </c>
      <c r="E601" s="57">
        <v>1275276.77</v>
      </c>
      <c r="F601" s="58">
        <v>1.9354646977473538E-3</v>
      </c>
    </row>
    <row r="602" spans="1:6" x14ac:dyDescent="0.2">
      <c r="A602" s="50" t="s">
        <v>534</v>
      </c>
      <c r="B602" s="50" t="s">
        <v>783</v>
      </c>
      <c r="C602" s="56">
        <v>18</v>
      </c>
      <c r="D602" s="57">
        <v>92724.1</v>
      </c>
      <c r="E602" s="57">
        <v>5563.47</v>
      </c>
      <c r="F602" s="58">
        <v>8.4435787079980063E-6</v>
      </c>
    </row>
    <row r="603" spans="1:6" x14ac:dyDescent="0.2">
      <c r="A603" s="50" t="s">
        <v>534</v>
      </c>
      <c r="B603" s="50" t="s">
        <v>534</v>
      </c>
      <c r="C603" s="56">
        <v>1521</v>
      </c>
      <c r="D603" s="57">
        <v>94953183.560000002</v>
      </c>
      <c r="E603" s="57">
        <v>5685010.9400000004</v>
      </c>
      <c r="F603" s="58">
        <v>8.6280392143248258E-3</v>
      </c>
    </row>
    <row r="604" spans="1:6" x14ac:dyDescent="0.2">
      <c r="A604" s="50" t="s">
        <v>534</v>
      </c>
      <c r="B604" s="50" t="s">
        <v>535</v>
      </c>
      <c r="C604" s="56">
        <v>31</v>
      </c>
      <c r="D604" s="57">
        <v>835814.27</v>
      </c>
      <c r="E604" s="57">
        <v>50148.88</v>
      </c>
      <c r="F604" s="58">
        <v>7.6110056385303966E-5</v>
      </c>
    </row>
    <row r="605" spans="1:6" x14ac:dyDescent="0.2">
      <c r="A605" s="50" t="s">
        <v>534</v>
      </c>
      <c r="B605" s="50" t="s">
        <v>536</v>
      </c>
      <c r="C605" s="56">
        <v>274</v>
      </c>
      <c r="D605" s="57">
        <v>5336616.9400000004</v>
      </c>
      <c r="E605" s="57">
        <v>320197.09000000003</v>
      </c>
      <c r="F605" s="58">
        <v>4.8595738477729214E-4</v>
      </c>
    </row>
    <row r="606" spans="1:6" x14ac:dyDescent="0.2">
      <c r="A606" s="50" t="s">
        <v>534</v>
      </c>
      <c r="B606" s="50" t="s">
        <v>537</v>
      </c>
      <c r="C606" s="56">
        <v>180</v>
      </c>
      <c r="D606" s="57">
        <v>9520766.0999999996</v>
      </c>
      <c r="E606" s="57">
        <v>571242.09</v>
      </c>
      <c r="F606" s="58">
        <v>8.6696388193632399E-4</v>
      </c>
    </row>
    <row r="607" spans="1:6" x14ac:dyDescent="0.2">
      <c r="A607" s="50" t="s">
        <v>534</v>
      </c>
      <c r="B607" s="50" t="s">
        <v>50</v>
      </c>
      <c r="C607" s="56">
        <v>143</v>
      </c>
      <c r="D607" s="57">
        <v>1333789.24</v>
      </c>
      <c r="E607" s="57">
        <v>79952.570000000007</v>
      </c>
      <c r="F607" s="58">
        <v>1.2134258254321857E-4</v>
      </c>
    </row>
    <row r="608" spans="1:6" x14ac:dyDescent="0.2">
      <c r="A608" s="50" t="s">
        <v>534</v>
      </c>
      <c r="B608" s="50" t="s">
        <v>51</v>
      </c>
      <c r="C608" s="56">
        <v>2167</v>
      </c>
      <c r="D608" s="57">
        <v>112072894.20999999</v>
      </c>
      <c r="E608" s="57">
        <v>6712115.04</v>
      </c>
      <c r="F608" s="58">
        <v>1.0186856698674961E-2</v>
      </c>
    </row>
    <row r="609" spans="1:6" x14ac:dyDescent="0.2">
      <c r="A609" s="50" t="s">
        <v>538</v>
      </c>
      <c r="B609" s="50" t="s">
        <v>539</v>
      </c>
      <c r="C609" s="56">
        <v>19</v>
      </c>
      <c r="D609" s="57">
        <v>159542.93</v>
      </c>
      <c r="E609" s="57">
        <v>9572.56</v>
      </c>
      <c r="F609" s="58">
        <v>1.4528102748290796E-5</v>
      </c>
    </row>
    <row r="610" spans="1:6" x14ac:dyDescent="0.2">
      <c r="A610" s="50" t="s">
        <v>538</v>
      </c>
      <c r="B610" s="50" t="s">
        <v>185</v>
      </c>
      <c r="C610" s="56">
        <v>138</v>
      </c>
      <c r="D610" s="57">
        <v>2642250.6800000002</v>
      </c>
      <c r="E610" s="57">
        <v>158535.06</v>
      </c>
      <c r="F610" s="58">
        <v>2.4060581922562472E-4</v>
      </c>
    </row>
    <row r="611" spans="1:6" x14ac:dyDescent="0.2">
      <c r="A611" s="50" t="s">
        <v>538</v>
      </c>
      <c r="B611" s="50" t="s">
        <v>540</v>
      </c>
      <c r="C611" s="56">
        <v>131</v>
      </c>
      <c r="D611" s="57">
        <v>2978063.2</v>
      </c>
      <c r="E611" s="57">
        <v>178614.88</v>
      </c>
      <c r="F611" s="58">
        <v>2.7108060216009413E-4</v>
      </c>
    </row>
    <row r="612" spans="1:6" x14ac:dyDescent="0.2">
      <c r="A612" s="50" t="s">
        <v>538</v>
      </c>
      <c r="B612" s="50" t="s">
        <v>541</v>
      </c>
      <c r="C612" s="56">
        <v>59</v>
      </c>
      <c r="D612" s="57">
        <v>1447947.14</v>
      </c>
      <c r="E612" s="57">
        <v>86876.81</v>
      </c>
      <c r="F612" s="58">
        <v>1.3185137749188695E-4</v>
      </c>
    </row>
    <row r="613" spans="1:6" x14ac:dyDescent="0.2">
      <c r="A613" s="50" t="s">
        <v>538</v>
      </c>
      <c r="B613" s="50" t="s">
        <v>542</v>
      </c>
      <c r="C613" s="56">
        <v>129</v>
      </c>
      <c r="D613" s="57">
        <v>3977707.44</v>
      </c>
      <c r="E613" s="57">
        <v>238662.44</v>
      </c>
      <c r="F613" s="58">
        <v>3.6221370777282013E-4</v>
      </c>
    </row>
    <row r="614" spans="1:6" x14ac:dyDescent="0.2">
      <c r="A614" s="50" t="s">
        <v>538</v>
      </c>
      <c r="B614" s="50" t="s">
        <v>543</v>
      </c>
      <c r="C614" s="56">
        <v>493</v>
      </c>
      <c r="D614" s="57">
        <v>21936776.199999999</v>
      </c>
      <c r="E614" s="57">
        <v>1313033.8700000001</v>
      </c>
      <c r="F614" s="58">
        <v>1.992767971717691E-3</v>
      </c>
    </row>
    <row r="615" spans="1:6" x14ac:dyDescent="0.2">
      <c r="A615" s="50" t="s">
        <v>538</v>
      </c>
      <c r="B615" s="50" t="s">
        <v>544</v>
      </c>
      <c r="C615" s="56">
        <v>81</v>
      </c>
      <c r="D615" s="57">
        <v>1269448.42</v>
      </c>
      <c r="E615" s="57">
        <v>76040.45</v>
      </c>
      <c r="F615" s="58">
        <v>1.1540522813398598E-4</v>
      </c>
    </row>
    <row r="616" spans="1:6" x14ac:dyDescent="0.2">
      <c r="A616" s="50" t="s">
        <v>538</v>
      </c>
      <c r="B616" s="50" t="s">
        <v>50</v>
      </c>
      <c r="C616" s="56">
        <v>62</v>
      </c>
      <c r="D616" s="57">
        <v>535696.56000000006</v>
      </c>
      <c r="E616" s="57">
        <v>32141.81</v>
      </c>
      <c r="F616" s="58">
        <v>4.8781048977080386E-5</v>
      </c>
    </row>
    <row r="617" spans="1:6" x14ac:dyDescent="0.2">
      <c r="A617" s="50" t="s">
        <v>538</v>
      </c>
      <c r="B617" s="50" t="s">
        <v>51</v>
      </c>
      <c r="C617" s="56">
        <v>1112</v>
      </c>
      <c r="D617" s="57">
        <v>34947432.57</v>
      </c>
      <c r="E617" s="57">
        <v>2093477.89</v>
      </c>
      <c r="F617" s="58">
        <v>3.1772338734042949E-3</v>
      </c>
    </row>
    <row r="618" spans="1:6" x14ac:dyDescent="0.2">
      <c r="A618" s="50" t="s">
        <v>181</v>
      </c>
      <c r="B618" s="50" t="s">
        <v>545</v>
      </c>
      <c r="C618" s="56">
        <v>18</v>
      </c>
      <c r="D618" s="57">
        <v>207887.33</v>
      </c>
      <c r="E618" s="57">
        <v>12473.24</v>
      </c>
      <c r="F618" s="58">
        <v>1.8930412797004217E-5</v>
      </c>
    </row>
    <row r="619" spans="1:6" x14ac:dyDescent="0.2">
      <c r="A619" s="50" t="s">
        <v>181</v>
      </c>
      <c r="B619" s="50" t="s">
        <v>546</v>
      </c>
      <c r="C619" s="56">
        <v>21</v>
      </c>
      <c r="D619" s="57">
        <v>805383.95</v>
      </c>
      <c r="E619" s="57">
        <v>48323.06</v>
      </c>
      <c r="F619" s="58">
        <v>7.3339042094468045E-5</v>
      </c>
    </row>
    <row r="620" spans="1:6" x14ac:dyDescent="0.2">
      <c r="A620" s="50" t="s">
        <v>181</v>
      </c>
      <c r="B620" s="50" t="s">
        <v>547</v>
      </c>
      <c r="C620" s="56">
        <v>78</v>
      </c>
      <c r="D620" s="57">
        <v>1490670.22</v>
      </c>
      <c r="E620" s="57">
        <v>89440.2</v>
      </c>
      <c r="F620" s="58">
        <v>1.3574178855266285E-4</v>
      </c>
    </row>
    <row r="621" spans="1:6" x14ac:dyDescent="0.2">
      <c r="A621" s="50" t="s">
        <v>181</v>
      </c>
      <c r="B621" s="50" t="s">
        <v>548</v>
      </c>
      <c r="C621" s="56">
        <v>251</v>
      </c>
      <c r="D621" s="57">
        <v>12910540.1</v>
      </c>
      <c r="E621" s="57">
        <v>774454.66</v>
      </c>
      <c r="F621" s="58">
        <v>1.1753759573585973E-3</v>
      </c>
    </row>
    <row r="622" spans="1:6" x14ac:dyDescent="0.2">
      <c r="A622" s="50" t="s">
        <v>181</v>
      </c>
      <c r="B622" s="50" t="s">
        <v>50</v>
      </c>
      <c r="C622" s="56">
        <v>48</v>
      </c>
      <c r="D622" s="57">
        <v>1030175.81</v>
      </c>
      <c r="E622" s="57">
        <v>61810.53</v>
      </c>
      <c r="F622" s="58">
        <v>9.3808733584987779E-5</v>
      </c>
    </row>
    <row r="623" spans="1:6" x14ac:dyDescent="0.2">
      <c r="A623" s="50" t="s">
        <v>181</v>
      </c>
      <c r="B623" s="50" t="s">
        <v>51</v>
      </c>
      <c r="C623" s="56">
        <v>416</v>
      </c>
      <c r="D623" s="57">
        <v>16444657.41</v>
      </c>
      <c r="E623" s="57">
        <v>986501.69</v>
      </c>
      <c r="F623" s="58">
        <v>1.4971959343877202E-3</v>
      </c>
    </row>
    <row r="624" spans="1:6" x14ac:dyDescent="0.2">
      <c r="A624" s="50" t="s">
        <v>549</v>
      </c>
      <c r="B624" s="50" t="s">
        <v>784</v>
      </c>
      <c r="C624" s="56">
        <v>16</v>
      </c>
      <c r="D624" s="57">
        <v>141180.91</v>
      </c>
      <c r="E624" s="57">
        <v>8470.85</v>
      </c>
      <c r="F624" s="58">
        <v>1.2856057226631025E-5</v>
      </c>
    </row>
    <row r="625" spans="1:6" x14ac:dyDescent="0.2">
      <c r="A625" s="50" t="s">
        <v>549</v>
      </c>
      <c r="B625" s="50" t="s">
        <v>550</v>
      </c>
      <c r="C625" s="56">
        <v>429</v>
      </c>
      <c r="D625" s="57">
        <v>15507004.24</v>
      </c>
      <c r="E625" s="57">
        <v>928710.82</v>
      </c>
      <c r="F625" s="58">
        <v>1.4094877667425849E-3</v>
      </c>
    </row>
    <row r="626" spans="1:6" x14ac:dyDescent="0.2">
      <c r="A626" s="50" t="s">
        <v>549</v>
      </c>
      <c r="B626" s="50" t="s">
        <v>551</v>
      </c>
      <c r="C626" s="56">
        <v>53</v>
      </c>
      <c r="D626" s="57">
        <v>740054.46</v>
      </c>
      <c r="E626" s="57">
        <v>44403.27</v>
      </c>
      <c r="F626" s="58">
        <v>6.7390047063700637E-5</v>
      </c>
    </row>
    <row r="627" spans="1:6" x14ac:dyDescent="0.2">
      <c r="A627" s="50" t="s">
        <v>549</v>
      </c>
      <c r="B627" s="50" t="s">
        <v>308</v>
      </c>
      <c r="C627" s="56">
        <v>354</v>
      </c>
      <c r="D627" s="57">
        <v>14752414.810000001</v>
      </c>
      <c r="E627" s="57">
        <v>883188.21</v>
      </c>
      <c r="F627" s="58">
        <v>1.3403989174221973E-3</v>
      </c>
    </row>
    <row r="628" spans="1:6" x14ac:dyDescent="0.2">
      <c r="A628" s="50" t="s">
        <v>549</v>
      </c>
      <c r="B628" s="50" t="s">
        <v>50</v>
      </c>
      <c r="C628" s="56">
        <v>54</v>
      </c>
      <c r="D628" s="57">
        <v>593560.13</v>
      </c>
      <c r="E628" s="57">
        <v>35613.61</v>
      </c>
      <c r="F628" s="58">
        <v>5.405013761392528E-5</v>
      </c>
    </row>
    <row r="629" spans="1:6" x14ac:dyDescent="0.2">
      <c r="A629" s="50" t="s">
        <v>549</v>
      </c>
      <c r="B629" s="50" t="s">
        <v>51</v>
      </c>
      <c r="C629" s="56">
        <v>906</v>
      </c>
      <c r="D629" s="57">
        <v>31734214.550000001</v>
      </c>
      <c r="E629" s="57">
        <v>1900386.76</v>
      </c>
      <c r="F629" s="58">
        <v>2.8841829260690391E-3</v>
      </c>
    </row>
    <row r="630" spans="1:6" x14ac:dyDescent="0.2">
      <c r="A630" s="50" t="s">
        <v>552</v>
      </c>
      <c r="B630" s="50" t="s">
        <v>553</v>
      </c>
      <c r="C630" s="56">
        <v>19</v>
      </c>
      <c r="D630" s="57">
        <v>238769</v>
      </c>
      <c r="E630" s="57">
        <v>14326.14</v>
      </c>
      <c r="F630" s="58">
        <v>2.1742525918500243E-5</v>
      </c>
    </row>
    <row r="631" spans="1:6" x14ac:dyDescent="0.2">
      <c r="A631" s="50" t="s">
        <v>552</v>
      </c>
      <c r="B631" s="50" t="s">
        <v>554</v>
      </c>
      <c r="C631" s="56">
        <v>365</v>
      </c>
      <c r="D631" s="57">
        <v>10104854.92</v>
      </c>
      <c r="E631" s="57">
        <v>603510.65</v>
      </c>
      <c r="F631" s="58">
        <v>9.1593729711673423E-4</v>
      </c>
    </row>
    <row r="632" spans="1:6" x14ac:dyDescent="0.2">
      <c r="A632" s="50" t="s">
        <v>552</v>
      </c>
      <c r="B632" s="50" t="s">
        <v>555</v>
      </c>
      <c r="C632" s="56">
        <v>56</v>
      </c>
      <c r="D632" s="57">
        <v>5956006.2300000004</v>
      </c>
      <c r="E632" s="57">
        <v>357360.39</v>
      </c>
      <c r="F632" s="58">
        <v>5.423594591299789E-4</v>
      </c>
    </row>
    <row r="633" spans="1:6" x14ac:dyDescent="0.2">
      <c r="A633" s="50" t="s">
        <v>552</v>
      </c>
      <c r="B633" s="50" t="s">
        <v>556</v>
      </c>
      <c r="C633" s="56">
        <v>44</v>
      </c>
      <c r="D633" s="57">
        <v>637991.87</v>
      </c>
      <c r="E633" s="57">
        <v>38279.5</v>
      </c>
      <c r="F633" s="58">
        <v>5.8096111087650276E-5</v>
      </c>
    </row>
    <row r="634" spans="1:6" x14ac:dyDescent="0.2">
      <c r="A634" s="50" t="s">
        <v>552</v>
      </c>
      <c r="B634" s="50" t="s">
        <v>557</v>
      </c>
      <c r="C634" s="56">
        <v>76</v>
      </c>
      <c r="D634" s="57">
        <v>755473.07</v>
      </c>
      <c r="E634" s="57">
        <v>45328.39</v>
      </c>
      <c r="F634" s="58">
        <v>6.879408510728551E-5</v>
      </c>
    </row>
    <row r="635" spans="1:6" x14ac:dyDescent="0.2">
      <c r="A635" s="50" t="s">
        <v>552</v>
      </c>
      <c r="B635" s="50" t="s">
        <v>451</v>
      </c>
      <c r="C635" s="56">
        <v>91</v>
      </c>
      <c r="D635" s="57">
        <v>2985254.57</v>
      </c>
      <c r="E635" s="57">
        <v>179115.25</v>
      </c>
      <c r="F635" s="58">
        <v>2.7184000474123879E-4</v>
      </c>
    </row>
    <row r="636" spans="1:6" x14ac:dyDescent="0.2">
      <c r="A636" s="50" t="s">
        <v>552</v>
      </c>
      <c r="B636" s="50" t="s">
        <v>50</v>
      </c>
      <c r="C636" s="56">
        <v>31</v>
      </c>
      <c r="D636" s="57">
        <v>77499.259999999995</v>
      </c>
      <c r="E636" s="57">
        <v>4649.95</v>
      </c>
      <c r="F636" s="58">
        <v>7.0571457765127393E-6</v>
      </c>
    </row>
    <row r="637" spans="1:6" x14ac:dyDescent="0.2">
      <c r="A637" s="50" t="s">
        <v>552</v>
      </c>
      <c r="B637" s="50" t="s">
        <v>51</v>
      </c>
      <c r="C637" s="56">
        <v>682</v>
      </c>
      <c r="D637" s="57">
        <v>20755848.920000002</v>
      </c>
      <c r="E637" s="57">
        <v>1242570.26</v>
      </c>
      <c r="F637" s="58">
        <v>1.8858266137010799E-3</v>
      </c>
    </row>
    <row r="638" spans="1:6" x14ac:dyDescent="0.2">
      <c r="A638" s="50" t="s">
        <v>163</v>
      </c>
      <c r="B638" s="50" t="s">
        <v>558</v>
      </c>
      <c r="C638" s="56">
        <v>143</v>
      </c>
      <c r="D638" s="57">
        <v>2449993.02</v>
      </c>
      <c r="E638" s="57">
        <v>146999.60999999999</v>
      </c>
      <c r="F638" s="58">
        <v>2.2309867350412795E-4</v>
      </c>
    </row>
    <row r="639" spans="1:6" x14ac:dyDescent="0.2">
      <c r="A639" s="50" t="s">
        <v>163</v>
      </c>
      <c r="B639" s="50" t="s">
        <v>559</v>
      </c>
      <c r="C639" s="56">
        <v>105</v>
      </c>
      <c r="D639" s="57">
        <v>3100219.59</v>
      </c>
      <c r="E639" s="57">
        <v>186013.17</v>
      </c>
      <c r="F639" s="58">
        <v>2.8230885429762607E-4</v>
      </c>
    </row>
    <row r="640" spans="1:6" x14ac:dyDescent="0.2">
      <c r="A640" s="50" t="s">
        <v>163</v>
      </c>
      <c r="B640" s="50" t="s">
        <v>560</v>
      </c>
      <c r="C640" s="56">
        <v>141</v>
      </c>
      <c r="D640" s="57">
        <v>2293308.96</v>
      </c>
      <c r="E640" s="57">
        <v>137598.59</v>
      </c>
      <c r="F640" s="58">
        <v>2.0883091393942042E-4</v>
      </c>
    </row>
    <row r="641" spans="1:6" x14ac:dyDescent="0.2">
      <c r="A641" s="50" t="s">
        <v>163</v>
      </c>
      <c r="B641" s="50" t="s">
        <v>561</v>
      </c>
      <c r="C641" s="56">
        <v>817</v>
      </c>
      <c r="D641" s="57">
        <v>48711195.759999998</v>
      </c>
      <c r="E641" s="57">
        <v>2917772.8</v>
      </c>
      <c r="F641" s="58">
        <v>4.428251484928601E-3</v>
      </c>
    </row>
    <row r="642" spans="1:6" x14ac:dyDescent="0.2">
      <c r="A642" s="50" t="s">
        <v>163</v>
      </c>
      <c r="B642" s="50" t="s">
        <v>562</v>
      </c>
      <c r="C642" s="56">
        <v>72</v>
      </c>
      <c r="D642" s="57">
        <v>881808.9</v>
      </c>
      <c r="E642" s="57">
        <v>52908.53</v>
      </c>
      <c r="F642" s="58">
        <v>8.0298327730620226E-5</v>
      </c>
    </row>
    <row r="643" spans="1:6" x14ac:dyDescent="0.2">
      <c r="A643" s="50" t="s">
        <v>163</v>
      </c>
      <c r="B643" s="50" t="s">
        <v>563</v>
      </c>
      <c r="C643" s="56">
        <v>180</v>
      </c>
      <c r="D643" s="57">
        <v>4270938.0199999996</v>
      </c>
      <c r="E643" s="57">
        <v>256256.28</v>
      </c>
      <c r="F643" s="58">
        <v>3.8891556341613692E-4</v>
      </c>
    </row>
    <row r="644" spans="1:6" x14ac:dyDescent="0.2">
      <c r="A644" s="50" t="s">
        <v>163</v>
      </c>
      <c r="B644" s="50" t="s">
        <v>564</v>
      </c>
      <c r="C644" s="56">
        <v>50</v>
      </c>
      <c r="D644" s="57">
        <v>484430.23</v>
      </c>
      <c r="E644" s="57">
        <v>29065.8</v>
      </c>
      <c r="F644" s="58">
        <v>4.4112643729709776E-5</v>
      </c>
    </row>
    <row r="645" spans="1:6" x14ac:dyDescent="0.2">
      <c r="A645" s="50" t="s">
        <v>163</v>
      </c>
      <c r="B645" s="50" t="s">
        <v>565</v>
      </c>
      <c r="C645" s="56">
        <v>21</v>
      </c>
      <c r="D645" s="57">
        <v>314447.09000000003</v>
      </c>
      <c r="E645" s="57">
        <v>18866.84</v>
      </c>
      <c r="F645" s="58">
        <v>2.8633864928040433E-5</v>
      </c>
    </row>
    <row r="646" spans="1:6" x14ac:dyDescent="0.2">
      <c r="A646" s="50" t="s">
        <v>163</v>
      </c>
      <c r="B646" s="50" t="s">
        <v>50</v>
      </c>
      <c r="C646" s="56">
        <v>37</v>
      </c>
      <c r="D646" s="57">
        <v>326659.05</v>
      </c>
      <c r="E646" s="57">
        <v>19599.54</v>
      </c>
      <c r="F646" s="58">
        <v>2.9745870586262755E-5</v>
      </c>
    </row>
    <row r="647" spans="1:6" x14ac:dyDescent="0.2">
      <c r="A647" s="50" t="s">
        <v>163</v>
      </c>
      <c r="B647" s="50" t="s">
        <v>51</v>
      </c>
      <c r="C647" s="56">
        <v>1566</v>
      </c>
      <c r="D647" s="57">
        <v>62833000.619999997</v>
      </c>
      <c r="E647" s="57">
        <v>3765081.16</v>
      </c>
      <c r="F647" s="58">
        <v>5.7141961970605462E-3</v>
      </c>
    </row>
    <row r="648" spans="1:6" x14ac:dyDescent="0.2">
      <c r="A648" s="50" t="s">
        <v>566</v>
      </c>
      <c r="B648" s="50" t="s">
        <v>567</v>
      </c>
      <c r="C648" s="56">
        <v>38</v>
      </c>
      <c r="D648" s="57">
        <v>472869.24</v>
      </c>
      <c r="E648" s="57">
        <v>28372.17</v>
      </c>
      <c r="F648" s="58">
        <v>4.3059933910257405E-5</v>
      </c>
    </row>
    <row r="649" spans="1:6" x14ac:dyDescent="0.2">
      <c r="A649" s="50" t="s">
        <v>566</v>
      </c>
      <c r="B649" s="50" t="s">
        <v>379</v>
      </c>
      <c r="C649" s="56">
        <v>20</v>
      </c>
      <c r="D649" s="57">
        <v>512416.43</v>
      </c>
      <c r="E649" s="57">
        <v>30744.98</v>
      </c>
      <c r="F649" s="58">
        <v>4.6661105120693474E-5</v>
      </c>
    </row>
    <row r="650" spans="1:6" x14ac:dyDescent="0.2">
      <c r="A650" s="50" t="s">
        <v>566</v>
      </c>
      <c r="B650" s="50" t="s">
        <v>568</v>
      </c>
      <c r="C650" s="56">
        <v>21</v>
      </c>
      <c r="D650" s="57">
        <v>494030.33</v>
      </c>
      <c r="E650" s="57">
        <v>29641.81</v>
      </c>
      <c r="F650" s="58">
        <v>4.4986843783200482E-5</v>
      </c>
    </row>
    <row r="651" spans="1:6" x14ac:dyDescent="0.2">
      <c r="A651" s="50" t="s">
        <v>566</v>
      </c>
      <c r="B651" s="50" t="s">
        <v>569</v>
      </c>
      <c r="C651" s="56">
        <v>129</v>
      </c>
      <c r="D651" s="57">
        <v>2267586.84</v>
      </c>
      <c r="E651" s="57">
        <v>136050.35999999999</v>
      </c>
      <c r="F651" s="58">
        <v>2.0648119301649214E-4</v>
      </c>
    </row>
    <row r="652" spans="1:6" x14ac:dyDescent="0.2">
      <c r="A652" s="50" t="s">
        <v>566</v>
      </c>
      <c r="B652" s="50" t="s">
        <v>570</v>
      </c>
      <c r="C652" s="56">
        <v>18</v>
      </c>
      <c r="D652" s="57">
        <v>995096.78</v>
      </c>
      <c r="E652" s="57">
        <v>59705.82</v>
      </c>
      <c r="F652" s="58">
        <v>9.0614452939543399E-5</v>
      </c>
    </row>
    <row r="653" spans="1:6" x14ac:dyDescent="0.2">
      <c r="A653" s="50" t="s">
        <v>566</v>
      </c>
      <c r="B653" s="50" t="s">
        <v>566</v>
      </c>
      <c r="C653" s="56">
        <v>184</v>
      </c>
      <c r="D653" s="57">
        <v>5107937.93</v>
      </c>
      <c r="E653" s="57">
        <v>305686.18</v>
      </c>
      <c r="F653" s="58">
        <v>4.6393443674132257E-4</v>
      </c>
    </row>
    <row r="654" spans="1:6" x14ac:dyDescent="0.2">
      <c r="A654" s="50" t="s">
        <v>566</v>
      </c>
      <c r="B654" s="50" t="s">
        <v>571</v>
      </c>
      <c r="C654" s="56">
        <v>37</v>
      </c>
      <c r="D654" s="57">
        <v>634979.07999999996</v>
      </c>
      <c r="E654" s="57">
        <v>38098.720000000001</v>
      </c>
      <c r="F654" s="58">
        <v>5.7821744521670431E-5</v>
      </c>
    </row>
    <row r="655" spans="1:6" x14ac:dyDescent="0.2">
      <c r="A655" s="50" t="s">
        <v>566</v>
      </c>
      <c r="B655" s="50" t="s">
        <v>50</v>
      </c>
      <c r="C655" s="56">
        <v>54</v>
      </c>
      <c r="D655" s="57">
        <v>420082.78</v>
      </c>
      <c r="E655" s="57">
        <v>25204.98</v>
      </c>
      <c r="F655" s="58">
        <v>3.8253146411055617E-5</v>
      </c>
    </row>
    <row r="656" spans="1:6" x14ac:dyDescent="0.2">
      <c r="A656" s="50" t="s">
        <v>566</v>
      </c>
      <c r="B656" s="50" t="s">
        <v>51</v>
      </c>
      <c r="C656" s="56">
        <v>501</v>
      </c>
      <c r="D656" s="57">
        <v>10904999.41</v>
      </c>
      <c r="E656" s="57">
        <v>653505.03</v>
      </c>
      <c r="F656" s="58">
        <v>9.9181287162105648E-4</v>
      </c>
    </row>
    <row r="657" spans="1:6" x14ac:dyDescent="0.2">
      <c r="A657" s="50" t="s">
        <v>572</v>
      </c>
      <c r="B657" s="50" t="s">
        <v>573</v>
      </c>
      <c r="C657" s="56">
        <v>1290</v>
      </c>
      <c r="D657" s="57">
        <v>151400069.44999999</v>
      </c>
      <c r="E657" s="57">
        <v>9040170.7300000004</v>
      </c>
      <c r="F657" s="58">
        <v>1.3720105094930825E-2</v>
      </c>
    </row>
    <row r="658" spans="1:6" x14ac:dyDescent="0.2">
      <c r="A658" s="50" t="s">
        <v>572</v>
      </c>
      <c r="B658" s="50" t="s">
        <v>574</v>
      </c>
      <c r="C658" s="56">
        <v>3616</v>
      </c>
      <c r="D658" s="57">
        <v>326842450.97000003</v>
      </c>
      <c r="E658" s="57">
        <v>19579309.140000001</v>
      </c>
      <c r="F658" s="58">
        <v>2.9715166572627291E-2</v>
      </c>
    </row>
    <row r="659" spans="1:6" x14ac:dyDescent="0.2">
      <c r="A659" s="50" t="s">
        <v>572</v>
      </c>
      <c r="B659" s="50" t="s">
        <v>575</v>
      </c>
      <c r="C659" s="56">
        <v>343</v>
      </c>
      <c r="D659" s="57">
        <v>11075943.130000001</v>
      </c>
      <c r="E659" s="57">
        <v>664556.56999999995</v>
      </c>
      <c r="F659" s="58">
        <v>1.0085855958084048E-3</v>
      </c>
    </row>
    <row r="660" spans="1:6" x14ac:dyDescent="0.2">
      <c r="A660" s="50" t="s">
        <v>572</v>
      </c>
      <c r="B660" s="50" t="s">
        <v>221</v>
      </c>
      <c r="C660" s="56">
        <v>1241</v>
      </c>
      <c r="D660" s="57">
        <v>130615186.54000001</v>
      </c>
      <c r="E660" s="57">
        <v>7818995.8700000001</v>
      </c>
      <c r="F660" s="58">
        <v>1.1866749896351799E-2</v>
      </c>
    </row>
    <row r="661" spans="1:6" x14ac:dyDescent="0.2">
      <c r="A661" s="50" t="s">
        <v>572</v>
      </c>
      <c r="B661" s="50" t="s">
        <v>251</v>
      </c>
      <c r="C661" s="56">
        <v>11787</v>
      </c>
      <c r="D661" s="57">
        <v>1090187638.5</v>
      </c>
      <c r="E661" s="57">
        <v>64952599.810000002</v>
      </c>
      <c r="F661" s="58">
        <v>9.8577396622041888E-2</v>
      </c>
    </row>
    <row r="662" spans="1:6" x14ac:dyDescent="0.2">
      <c r="A662" s="50" t="s">
        <v>572</v>
      </c>
      <c r="B662" s="50" t="s">
        <v>577</v>
      </c>
      <c r="C662" s="56">
        <v>99</v>
      </c>
      <c r="D662" s="57">
        <v>2273660.09</v>
      </c>
      <c r="E662" s="57">
        <v>136419.6</v>
      </c>
      <c r="F662" s="58">
        <v>2.0704158194680746E-4</v>
      </c>
    </row>
    <row r="663" spans="1:6" x14ac:dyDescent="0.2">
      <c r="A663" s="50" t="s">
        <v>572</v>
      </c>
      <c r="B663" s="50" t="s">
        <v>224</v>
      </c>
      <c r="C663" s="56">
        <v>75</v>
      </c>
      <c r="D663" s="57">
        <v>1432580.15</v>
      </c>
      <c r="E663" s="57">
        <v>85588.68</v>
      </c>
      <c r="F663" s="58">
        <v>1.2989640567732992E-4</v>
      </c>
    </row>
    <row r="664" spans="1:6" x14ac:dyDescent="0.2">
      <c r="A664" s="50" t="s">
        <v>572</v>
      </c>
      <c r="B664" s="50" t="s">
        <v>578</v>
      </c>
      <c r="C664" s="56">
        <v>998</v>
      </c>
      <c r="D664" s="57">
        <v>109342930.92</v>
      </c>
      <c r="E664" s="57">
        <v>6559782.6299999999</v>
      </c>
      <c r="F664" s="58">
        <v>9.9556645301876641E-3</v>
      </c>
    </row>
    <row r="665" spans="1:6" x14ac:dyDescent="0.2">
      <c r="A665" s="50" t="s">
        <v>572</v>
      </c>
      <c r="B665" s="50" t="s">
        <v>579</v>
      </c>
      <c r="C665" s="56">
        <v>1239</v>
      </c>
      <c r="D665" s="57">
        <v>60499829.259999998</v>
      </c>
      <c r="E665" s="57">
        <v>3619693.67</v>
      </c>
      <c r="F665" s="58">
        <v>5.4935442091872807E-3</v>
      </c>
    </row>
    <row r="666" spans="1:6" x14ac:dyDescent="0.2">
      <c r="A666" s="50" t="s">
        <v>572</v>
      </c>
      <c r="B666" s="50" t="s">
        <v>580</v>
      </c>
      <c r="C666" s="56">
        <v>107</v>
      </c>
      <c r="D666" s="57">
        <v>2302420.36</v>
      </c>
      <c r="E666" s="57">
        <v>138145.24</v>
      </c>
      <c r="F666" s="58">
        <v>2.0966055484711419E-4</v>
      </c>
    </row>
    <row r="667" spans="1:6" x14ac:dyDescent="0.2">
      <c r="A667" s="50" t="s">
        <v>572</v>
      </c>
      <c r="B667" s="50" t="s">
        <v>581</v>
      </c>
      <c r="C667" s="56">
        <v>565</v>
      </c>
      <c r="D667" s="57">
        <v>24200853.719999999</v>
      </c>
      <c r="E667" s="57">
        <v>1449824.04</v>
      </c>
      <c r="F667" s="58">
        <v>2.2003719611119769E-3</v>
      </c>
    </row>
    <row r="668" spans="1:6" x14ac:dyDescent="0.2">
      <c r="A668" s="50" t="s">
        <v>572</v>
      </c>
      <c r="B668" s="50" t="s">
        <v>582</v>
      </c>
      <c r="C668" s="56">
        <v>279</v>
      </c>
      <c r="D668" s="57">
        <v>5891136.0899999999</v>
      </c>
      <c r="E668" s="57">
        <v>353206.98</v>
      </c>
      <c r="F668" s="58">
        <v>5.3605590321225381E-4</v>
      </c>
    </row>
    <row r="669" spans="1:6" x14ac:dyDescent="0.2">
      <c r="A669" s="50" t="s">
        <v>572</v>
      </c>
      <c r="B669" s="50" t="s">
        <v>583</v>
      </c>
      <c r="C669" s="56">
        <v>147</v>
      </c>
      <c r="D669" s="57">
        <v>2619267.67</v>
      </c>
      <c r="E669" s="57">
        <v>157156.04999999999</v>
      </c>
      <c r="F669" s="58">
        <v>2.3851292046385978E-4</v>
      </c>
    </row>
    <row r="670" spans="1:6" x14ac:dyDescent="0.2">
      <c r="A670" s="50" t="s">
        <v>572</v>
      </c>
      <c r="B670" s="50" t="s">
        <v>228</v>
      </c>
      <c r="C670" s="56">
        <v>2573</v>
      </c>
      <c r="D670" s="57">
        <v>242579825.63</v>
      </c>
      <c r="E670" s="57">
        <v>14505634.25</v>
      </c>
      <c r="F670" s="58">
        <v>2.2014941124748874E-2</v>
      </c>
    </row>
    <row r="671" spans="1:6" x14ac:dyDescent="0.2">
      <c r="A671" s="50" t="s">
        <v>572</v>
      </c>
      <c r="B671" s="50" t="s">
        <v>231</v>
      </c>
      <c r="C671" s="56">
        <v>3616</v>
      </c>
      <c r="D671" s="57">
        <v>268827025.92000002</v>
      </c>
      <c r="E671" s="57">
        <v>16078604.99</v>
      </c>
      <c r="F671" s="58">
        <v>2.4402210625360521E-2</v>
      </c>
    </row>
    <row r="672" spans="1:6" x14ac:dyDescent="0.2">
      <c r="A672" s="50" t="s">
        <v>572</v>
      </c>
      <c r="B672" s="50" t="s">
        <v>584</v>
      </c>
      <c r="C672" s="56">
        <v>266</v>
      </c>
      <c r="D672" s="57">
        <v>24283836.829999998</v>
      </c>
      <c r="E672" s="57">
        <v>1457030.22</v>
      </c>
      <c r="F672" s="58">
        <v>2.2113086513455902E-3</v>
      </c>
    </row>
    <row r="673" spans="1:6" x14ac:dyDescent="0.2">
      <c r="A673" s="50" t="s">
        <v>572</v>
      </c>
      <c r="B673" s="50" t="s">
        <v>50</v>
      </c>
      <c r="C673" s="56">
        <v>99</v>
      </c>
      <c r="D673" s="57">
        <v>7882840.1900000004</v>
      </c>
      <c r="E673" s="57">
        <v>472970.43</v>
      </c>
      <c r="F673" s="58">
        <v>7.1781874482304412E-4</v>
      </c>
    </row>
    <row r="674" spans="1:6" x14ac:dyDescent="0.2">
      <c r="A674" s="50" t="s">
        <v>572</v>
      </c>
      <c r="B674" s="50" t="s">
        <v>51</v>
      </c>
      <c r="C674" s="56">
        <v>28340</v>
      </c>
      <c r="D674" s="57">
        <v>2462257495.4200001</v>
      </c>
      <c r="E674" s="57">
        <v>147069688.90000001</v>
      </c>
      <c r="F674" s="58">
        <v>0.22320503099467254</v>
      </c>
    </row>
    <row r="675" spans="1:6" x14ac:dyDescent="0.2">
      <c r="A675" s="50" t="s">
        <v>585</v>
      </c>
      <c r="B675" s="50" t="s">
        <v>586</v>
      </c>
      <c r="C675" s="56">
        <v>189</v>
      </c>
      <c r="D675" s="57">
        <v>7437486.7800000003</v>
      </c>
      <c r="E675" s="57">
        <v>443581.28</v>
      </c>
      <c r="F675" s="58">
        <v>6.7321535859355796E-4</v>
      </c>
    </row>
    <row r="676" spans="1:6" x14ac:dyDescent="0.2">
      <c r="A676" s="50" t="s">
        <v>585</v>
      </c>
      <c r="B676" s="50" t="s">
        <v>587</v>
      </c>
      <c r="C676" s="56">
        <v>54</v>
      </c>
      <c r="D676" s="57">
        <v>834849.05</v>
      </c>
      <c r="E676" s="57">
        <v>50090.95</v>
      </c>
      <c r="F676" s="58">
        <v>7.602213706255137E-5</v>
      </c>
    </row>
    <row r="677" spans="1:6" x14ac:dyDescent="0.2">
      <c r="A677" s="50" t="s">
        <v>585</v>
      </c>
      <c r="B677" s="50" t="s">
        <v>588</v>
      </c>
      <c r="C677" s="56">
        <v>139</v>
      </c>
      <c r="D677" s="57">
        <v>3599338.98</v>
      </c>
      <c r="E677" s="57">
        <v>204288.8</v>
      </c>
      <c r="F677" s="58">
        <v>3.1004545040459692E-4</v>
      </c>
    </row>
    <row r="678" spans="1:6" x14ac:dyDescent="0.2">
      <c r="A678" s="50" t="s">
        <v>585</v>
      </c>
      <c r="B678" s="50" t="s">
        <v>589</v>
      </c>
      <c r="C678" s="56">
        <v>2880</v>
      </c>
      <c r="D678" s="57">
        <v>305561394.52999997</v>
      </c>
      <c r="E678" s="57">
        <v>18259806.629999999</v>
      </c>
      <c r="F678" s="58">
        <v>2.7712581261915462E-2</v>
      </c>
    </row>
    <row r="679" spans="1:6" x14ac:dyDescent="0.2">
      <c r="A679" s="50" t="s">
        <v>585</v>
      </c>
      <c r="B679" s="50" t="s">
        <v>590</v>
      </c>
      <c r="C679" s="56">
        <v>81</v>
      </c>
      <c r="D679" s="57">
        <v>3296742.22</v>
      </c>
      <c r="E679" s="57">
        <v>197804.56</v>
      </c>
      <c r="F679" s="58">
        <v>3.0020443557005142E-4</v>
      </c>
    </row>
    <row r="680" spans="1:6" x14ac:dyDescent="0.2">
      <c r="A680" s="50" t="s">
        <v>585</v>
      </c>
      <c r="B680" s="50" t="s">
        <v>338</v>
      </c>
      <c r="C680" s="56">
        <v>21</v>
      </c>
      <c r="D680" s="57">
        <v>279208.28999999998</v>
      </c>
      <c r="E680" s="57">
        <v>16752.490000000002</v>
      </c>
      <c r="F680" s="58">
        <v>2.5424953827368447E-5</v>
      </c>
    </row>
    <row r="681" spans="1:6" x14ac:dyDescent="0.2">
      <c r="A681" s="50" t="s">
        <v>585</v>
      </c>
      <c r="B681" s="50" t="s">
        <v>591</v>
      </c>
      <c r="C681" s="56">
        <v>45</v>
      </c>
      <c r="D681" s="57">
        <v>684649.02</v>
      </c>
      <c r="E681" s="57">
        <v>41058.33</v>
      </c>
      <c r="F681" s="58">
        <v>6.231349157521399E-5</v>
      </c>
    </row>
    <row r="682" spans="1:6" x14ac:dyDescent="0.2">
      <c r="A682" s="50" t="s">
        <v>585</v>
      </c>
      <c r="B682" s="50" t="s">
        <v>592</v>
      </c>
      <c r="C682" s="56">
        <v>95</v>
      </c>
      <c r="D682" s="57">
        <v>1568714.49</v>
      </c>
      <c r="E682" s="57">
        <v>94122.87</v>
      </c>
      <c r="F682" s="58">
        <v>1.4284859288675309E-4</v>
      </c>
    </row>
    <row r="683" spans="1:6" x14ac:dyDescent="0.2">
      <c r="A683" s="50" t="s">
        <v>585</v>
      </c>
      <c r="B683" s="50" t="s">
        <v>358</v>
      </c>
      <c r="C683" s="56">
        <v>136</v>
      </c>
      <c r="D683" s="57">
        <v>3347521.59</v>
      </c>
      <c r="E683" s="57">
        <v>200851.31</v>
      </c>
      <c r="F683" s="58">
        <v>3.048284334398329E-4</v>
      </c>
    </row>
    <row r="684" spans="1:6" x14ac:dyDescent="0.2">
      <c r="A684" s="50" t="s">
        <v>585</v>
      </c>
      <c r="B684" s="50" t="s">
        <v>593</v>
      </c>
      <c r="C684" s="56">
        <v>19</v>
      </c>
      <c r="D684" s="57">
        <v>2693118.86</v>
      </c>
      <c r="E684" s="57">
        <v>161463.18</v>
      </c>
      <c r="F684" s="58">
        <v>2.4504977447054618E-4</v>
      </c>
    </row>
    <row r="685" spans="1:6" x14ac:dyDescent="0.2">
      <c r="A685" s="50" t="s">
        <v>585</v>
      </c>
      <c r="B685" s="50" t="s">
        <v>594</v>
      </c>
      <c r="C685" s="56">
        <v>105</v>
      </c>
      <c r="D685" s="57">
        <v>1303586.74</v>
      </c>
      <c r="E685" s="57">
        <v>78215.210000000006</v>
      </c>
      <c r="F685" s="58">
        <v>1.1870582240896289E-4</v>
      </c>
    </row>
    <row r="686" spans="1:6" x14ac:dyDescent="0.2">
      <c r="A686" s="50" t="s">
        <v>585</v>
      </c>
      <c r="B686" s="50" t="s">
        <v>595</v>
      </c>
      <c r="C686" s="56">
        <v>105</v>
      </c>
      <c r="D686" s="57">
        <v>1680094.96</v>
      </c>
      <c r="E686" s="57">
        <v>100694.78</v>
      </c>
      <c r="F686" s="58">
        <v>1.5282266290903761E-4</v>
      </c>
    </row>
    <row r="687" spans="1:6" x14ac:dyDescent="0.2">
      <c r="A687" s="50" t="s">
        <v>585</v>
      </c>
      <c r="B687" s="50" t="s">
        <v>596</v>
      </c>
      <c r="C687" s="56">
        <v>87</v>
      </c>
      <c r="D687" s="57">
        <v>1105809.44</v>
      </c>
      <c r="E687" s="57">
        <v>66026.350000000006</v>
      </c>
      <c r="F687" s="58">
        <v>1.002070080411729E-4</v>
      </c>
    </row>
    <row r="688" spans="1:6" x14ac:dyDescent="0.2">
      <c r="A688" s="50" t="s">
        <v>585</v>
      </c>
      <c r="B688" s="50" t="s">
        <v>50</v>
      </c>
      <c r="C688" s="56">
        <v>131</v>
      </c>
      <c r="D688" s="57">
        <v>2175874.42</v>
      </c>
      <c r="E688" s="57">
        <v>130552.46</v>
      </c>
      <c r="F688" s="58">
        <v>1.9813712872231924E-4</v>
      </c>
    </row>
    <row r="689" spans="1:6" x14ac:dyDescent="0.2">
      <c r="A689" s="50" t="s">
        <v>585</v>
      </c>
      <c r="B689" s="50" t="s">
        <v>51</v>
      </c>
      <c r="C689" s="56">
        <v>4087</v>
      </c>
      <c r="D689" s="57">
        <v>335568389.37</v>
      </c>
      <c r="E689" s="57">
        <v>20045309.190000001</v>
      </c>
      <c r="F689" s="58">
        <v>3.0422406496650612E-2</v>
      </c>
    </row>
    <row r="690" spans="1:6" x14ac:dyDescent="0.2">
      <c r="A690" s="50" t="s">
        <v>597</v>
      </c>
      <c r="B690" s="50" t="s">
        <v>598</v>
      </c>
      <c r="C690" s="56">
        <v>232</v>
      </c>
      <c r="D690" s="57">
        <v>10334665.52</v>
      </c>
      <c r="E690" s="57">
        <v>619573.92000000004</v>
      </c>
      <c r="F690" s="58">
        <v>9.4031623410261226E-4</v>
      </c>
    </row>
    <row r="691" spans="1:6" x14ac:dyDescent="0.2">
      <c r="A691" s="50" t="s">
        <v>597</v>
      </c>
      <c r="B691" s="50" t="s">
        <v>599</v>
      </c>
      <c r="C691" s="56">
        <v>18</v>
      </c>
      <c r="D691" s="57">
        <v>213375.72</v>
      </c>
      <c r="E691" s="57">
        <v>12802.56</v>
      </c>
      <c r="F691" s="58">
        <v>1.9430215858783629E-5</v>
      </c>
    </row>
    <row r="692" spans="1:6" x14ac:dyDescent="0.2">
      <c r="A692" s="50" t="s">
        <v>597</v>
      </c>
      <c r="B692" s="50" t="s">
        <v>600</v>
      </c>
      <c r="C692" s="56">
        <v>719</v>
      </c>
      <c r="D692" s="57">
        <v>29081736.109999999</v>
      </c>
      <c r="E692" s="57">
        <v>1736896.53</v>
      </c>
      <c r="F692" s="58">
        <v>2.6360567341431915E-3</v>
      </c>
    </row>
    <row r="693" spans="1:6" x14ac:dyDescent="0.2">
      <c r="A693" s="50" t="s">
        <v>597</v>
      </c>
      <c r="B693" s="50" t="s">
        <v>601</v>
      </c>
      <c r="C693" s="56">
        <v>24</v>
      </c>
      <c r="D693" s="57">
        <v>239688.12</v>
      </c>
      <c r="E693" s="57">
        <v>14381.27</v>
      </c>
      <c r="F693" s="58">
        <v>2.1826195731435685E-5</v>
      </c>
    </row>
    <row r="694" spans="1:6" x14ac:dyDescent="0.2">
      <c r="A694" s="50" t="s">
        <v>597</v>
      </c>
      <c r="B694" s="50" t="s">
        <v>602</v>
      </c>
      <c r="C694" s="56">
        <v>284</v>
      </c>
      <c r="D694" s="57">
        <v>5735588.5800000001</v>
      </c>
      <c r="E694" s="57">
        <v>344132.04</v>
      </c>
      <c r="F694" s="58">
        <v>5.2228302941939434E-4</v>
      </c>
    </row>
    <row r="695" spans="1:6" x14ac:dyDescent="0.2">
      <c r="A695" s="50" t="s">
        <v>597</v>
      </c>
      <c r="B695" s="50" t="s">
        <v>392</v>
      </c>
      <c r="C695" s="56">
        <v>24</v>
      </c>
      <c r="D695" s="57">
        <v>664188.93000000005</v>
      </c>
      <c r="E695" s="57">
        <v>39851.32</v>
      </c>
      <c r="F695" s="58">
        <v>6.0481634130787999E-5</v>
      </c>
    </row>
    <row r="696" spans="1:6" x14ac:dyDescent="0.2">
      <c r="A696" s="50" t="s">
        <v>597</v>
      </c>
      <c r="B696" s="50" t="s">
        <v>50</v>
      </c>
      <c r="C696" s="56">
        <v>62</v>
      </c>
      <c r="D696" s="57">
        <v>455698.33</v>
      </c>
      <c r="E696" s="57">
        <v>27341.919999999998</v>
      </c>
      <c r="F696" s="58">
        <v>4.1496341949859498E-5</v>
      </c>
    </row>
    <row r="697" spans="1:6" x14ac:dyDescent="0.2">
      <c r="A697" s="50" t="s">
        <v>597</v>
      </c>
      <c r="B697" s="50" t="s">
        <v>51</v>
      </c>
      <c r="C697" s="56">
        <v>1363</v>
      </c>
      <c r="D697" s="57">
        <v>46724941.310000002</v>
      </c>
      <c r="E697" s="57">
        <v>2794979.56</v>
      </c>
      <c r="F697" s="58">
        <v>4.241890385336065E-3</v>
      </c>
    </row>
    <row r="698" spans="1:6" x14ac:dyDescent="0.2">
      <c r="A698" s="50" t="s">
        <v>603</v>
      </c>
      <c r="B698" s="50" t="s">
        <v>604</v>
      </c>
      <c r="C698" s="56">
        <v>54</v>
      </c>
      <c r="D698" s="57">
        <v>763886.95</v>
      </c>
      <c r="E698" s="57">
        <v>45806.720000000001</v>
      </c>
      <c r="F698" s="58">
        <v>6.9520037975440946E-5</v>
      </c>
    </row>
    <row r="699" spans="1:6" x14ac:dyDescent="0.2">
      <c r="A699" s="50" t="s">
        <v>603</v>
      </c>
      <c r="B699" s="50" t="s">
        <v>605</v>
      </c>
      <c r="C699" s="56">
        <v>16</v>
      </c>
      <c r="D699" s="57">
        <v>91122.37</v>
      </c>
      <c r="E699" s="57">
        <v>5467.34</v>
      </c>
      <c r="F699" s="58">
        <v>8.2976839298829359E-6</v>
      </c>
    </row>
    <row r="700" spans="1:6" x14ac:dyDescent="0.2">
      <c r="A700" s="50" t="s">
        <v>603</v>
      </c>
      <c r="B700" s="50" t="s">
        <v>606</v>
      </c>
      <c r="C700" s="56">
        <v>300</v>
      </c>
      <c r="D700" s="57">
        <v>4835420.33</v>
      </c>
      <c r="E700" s="57">
        <v>289490.96000000002</v>
      </c>
      <c r="F700" s="58">
        <v>4.3935524160531155E-4</v>
      </c>
    </row>
    <row r="701" spans="1:6" x14ac:dyDescent="0.2">
      <c r="A701" s="50" t="s">
        <v>603</v>
      </c>
      <c r="B701" s="50" t="s">
        <v>50</v>
      </c>
      <c r="C701" s="56">
        <v>100</v>
      </c>
      <c r="D701" s="57">
        <v>455088.46</v>
      </c>
      <c r="E701" s="57">
        <v>27305.31</v>
      </c>
      <c r="F701" s="58">
        <v>4.1440779609000325E-5</v>
      </c>
    </row>
    <row r="702" spans="1:6" x14ac:dyDescent="0.2">
      <c r="A702" s="50" t="s">
        <v>603</v>
      </c>
      <c r="B702" s="50" t="s">
        <v>51</v>
      </c>
      <c r="C702" s="56">
        <v>470</v>
      </c>
      <c r="D702" s="57">
        <v>6145518.1100000003</v>
      </c>
      <c r="E702" s="57">
        <v>368070.33</v>
      </c>
      <c r="F702" s="58">
        <v>5.5861374311963572E-4</v>
      </c>
    </row>
    <row r="703" spans="1:6" x14ac:dyDescent="0.2">
      <c r="A703" s="50" t="s">
        <v>607</v>
      </c>
      <c r="B703" s="50" t="s">
        <v>608</v>
      </c>
      <c r="C703" s="56">
        <v>42</v>
      </c>
      <c r="D703" s="57">
        <v>340791.63</v>
      </c>
      <c r="E703" s="57">
        <v>20447.509999999998</v>
      </c>
      <c r="F703" s="58">
        <v>3.1032819457564485E-5</v>
      </c>
    </row>
    <row r="704" spans="1:6" x14ac:dyDescent="0.2">
      <c r="A704" s="50" t="s">
        <v>607</v>
      </c>
      <c r="B704" s="50" t="s">
        <v>609</v>
      </c>
      <c r="C704" s="56">
        <v>31</v>
      </c>
      <c r="D704" s="57">
        <v>1310440.21</v>
      </c>
      <c r="E704" s="57">
        <v>78626.42</v>
      </c>
      <c r="F704" s="58">
        <v>1.1932990845607302E-4</v>
      </c>
    </row>
    <row r="705" spans="1:6" x14ac:dyDescent="0.2">
      <c r="A705" s="50" t="s">
        <v>607</v>
      </c>
      <c r="B705" s="50" t="s">
        <v>610</v>
      </c>
      <c r="C705" s="56">
        <v>191</v>
      </c>
      <c r="D705" s="57">
        <v>2842677.7</v>
      </c>
      <c r="E705" s="57">
        <v>169412.08</v>
      </c>
      <c r="F705" s="58">
        <v>2.5711367753679891E-4</v>
      </c>
    </row>
    <row r="706" spans="1:6" x14ac:dyDescent="0.2">
      <c r="A706" s="50" t="s">
        <v>607</v>
      </c>
      <c r="B706" s="50" t="s">
        <v>611</v>
      </c>
      <c r="C706" s="56">
        <v>18</v>
      </c>
      <c r="D706" s="57">
        <v>389273.67</v>
      </c>
      <c r="E706" s="57">
        <v>23356.42</v>
      </c>
      <c r="F706" s="58">
        <v>3.544762002977616E-5</v>
      </c>
    </row>
    <row r="707" spans="1:6" x14ac:dyDescent="0.2">
      <c r="A707" s="50" t="s">
        <v>607</v>
      </c>
      <c r="B707" s="50" t="s">
        <v>612</v>
      </c>
      <c r="C707" s="56">
        <v>155</v>
      </c>
      <c r="D707" s="57">
        <v>3286580.71</v>
      </c>
      <c r="E707" s="57">
        <v>197194.88</v>
      </c>
      <c r="F707" s="58">
        <v>2.9927913516100956E-4</v>
      </c>
    </row>
    <row r="708" spans="1:6" x14ac:dyDescent="0.2">
      <c r="A708" s="50" t="s">
        <v>607</v>
      </c>
      <c r="B708" s="50" t="s">
        <v>613</v>
      </c>
      <c r="C708" s="56">
        <v>244</v>
      </c>
      <c r="D708" s="57">
        <v>6037118.4699999997</v>
      </c>
      <c r="E708" s="57">
        <v>361847.73</v>
      </c>
      <c r="F708" s="58">
        <v>5.4916981462386084E-4</v>
      </c>
    </row>
    <row r="709" spans="1:6" x14ac:dyDescent="0.2">
      <c r="A709" s="50" t="s">
        <v>607</v>
      </c>
      <c r="B709" s="50" t="s">
        <v>614</v>
      </c>
      <c r="C709" s="56">
        <v>84</v>
      </c>
      <c r="D709" s="57">
        <v>1239100.07</v>
      </c>
      <c r="E709" s="57">
        <v>74346.03</v>
      </c>
      <c r="F709" s="58">
        <v>1.1283363726814039E-4</v>
      </c>
    </row>
    <row r="710" spans="1:6" x14ac:dyDescent="0.2">
      <c r="A710" s="50" t="s">
        <v>607</v>
      </c>
      <c r="B710" s="50" t="s">
        <v>615</v>
      </c>
      <c r="C710" s="56">
        <v>92</v>
      </c>
      <c r="D710" s="57">
        <v>2148346.2400000002</v>
      </c>
      <c r="E710" s="57">
        <v>128900.79</v>
      </c>
      <c r="F710" s="58">
        <v>1.9563041876528899E-4</v>
      </c>
    </row>
    <row r="711" spans="1:6" x14ac:dyDescent="0.2">
      <c r="A711" s="50" t="s">
        <v>607</v>
      </c>
      <c r="B711" s="50" t="s">
        <v>50</v>
      </c>
      <c r="C711" s="56">
        <v>65</v>
      </c>
      <c r="D711" s="57">
        <v>355049.6</v>
      </c>
      <c r="E711" s="57">
        <v>21302.99</v>
      </c>
      <c r="F711" s="58">
        <v>3.2331166121268643E-5</v>
      </c>
    </row>
    <row r="712" spans="1:6" x14ac:dyDescent="0.2">
      <c r="A712" s="50" t="s">
        <v>607</v>
      </c>
      <c r="B712" s="50" t="s">
        <v>51</v>
      </c>
      <c r="C712" s="56">
        <v>922</v>
      </c>
      <c r="D712" s="57">
        <v>17949378.300000001</v>
      </c>
      <c r="E712" s="57">
        <v>1075434.8500000001</v>
      </c>
      <c r="F712" s="58">
        <v>1.6321681974197813E-3</v>
      </c>
    </row>
    <row r="713" spans="1:6" x14ac:dyDescent="0.2">
      <c r="A713" s="50" t="s">
        <v>616</v>
      </c>
      <c r="B713" s="50" t="s">
        <v>617</v>
      </c>
      <c r="C713" s="56">
        <v>1865</v>
      </c>
      <c r="D713" s="57">
        <v>98049370.239999995</v>
      </c>
      <c r="E713" s="57">
        <v>5846887.6100000003</v>
      </c>
      <c r="F713" s="58">
        <v>8.8737165351576181E-3</v>
      </c>
    </row>
    <row r="714" spans="1:6" x14ac:dyDescent="0.2">
      <c r="A714" s="50" t="s">
        <v>616</v>
      </c>
      <c r="B714" s="50" t="s">
        <v>618</v>
      </c>
      <c r="C714" s="56">
        <v>166</v>
      </c>
      <c r="D714" s="57">
        <v>3998408.31</v>
      </c>
      <c r="E714" s="57">
        <v>239904.5</v>
      </c>
      <c r="F714" s="58">
        <v>3.6409875997406435E-4</v>
      </c>
    </row>
    <row r="715" spans="1:6" x14ac:dyDescent="0.2">
      <c r="A715" s="50" t="s">
        <v>616</v>
      </c>
      <c r="B715" s="50" t="s">
        <v>619</v>
      </c>
      <c r="C715" s="56">
        <v>42</v>
      </c>
      <c r="D715" s="57">
        <v>2437773.7400000002</v>
      </c>
      <c r="E715" s="57">
        <v>146266.44</v>
      </c>
      <c r="F715" s="58">
        <v>2.2198595453532921E-4</v>
      </c>
    </row>
    <row r="716" spans="1:6" x14ac:dyDescent="0.2">
      <c r="A716" s="50" t="s">
        <v>616</v>
      </c>
      <c r="B716" s="50" t="s">
        <v>620</v>
      </c>
      <c r="C716" s="56">
        <v>5927</v>
      </c>
      <c r="D716" s="57">
        <v>585835525.17999995</v>
      </c>
      <c r="E716" s="57">
        <v>35078533.020000003</v>
      </c>
      <c r="F716" s="58">
        <v>5.3238060871268658E-2</v>
      </c>
    </row>
    <row r="717" spans="1:6" x14ac:dyDescent="0.2">
      <c r="A717" s="50" t="s">
        <v>616</v>
      </c>
      <c r="B717" s="50" t="s">
        <v>621</v>
      </c>
      <c r="C717" s="56">
        <v>47</v>
      </c>
      <c r="D717" s="57">
        <v>358457.39</v>
      </c>
      <c r="E717" s="57">
        <v>21507.43</v>
      </c>
      <c r="F717" s="58">
        <v>3.2641441045203364E-5</v>
      </c>
    </row>
    <row r="718" spans="1:6" x14ac:dyDescent="0.2">
      <c r="A718" s="50" t="s">
        <v>616</v>
      </c>
      <c r="B718" s="50" t="s">
        <v>622</v>
      </c>
      <c r="C718" s="56">
        <v>496</v>
      </c>
      <c r="D718" s="57">
        <v>16686736.140000001</v>
      </c>
      <c r="E718" s="57">
        <v>1000565.74</v>
      </c>
      <c r="F718" s="58">
        <v>1.5185406910105147E-3</v>
      </c>
    </row>
    <row r="719" spans="1:6" x14ac:dyDescent="0.2">
      <c r="A719" s="50" t="s">
        <v>616</v>
      </c>
      <c r="B719" s="50" t="s">
        <v>623</v>
      </c>
      <c r="C719" s="56">
        <v>295</v>
      </c>
      <c r="D719" s="57">
        <v>7901342.8899999997</v>
      </c>
      <c r="E719" s="57">
        <v>468067.23</v>
      </c>
      <c r="F719" s="58">
        <v>7.1037724606039135E-4</v>
      </c>
    </row>
    <row r="720" spans="1:6" x14ac:dyDescent="0.2">
      <c r="A720" s="50" t="s">
        <v>616</v>
      </c>
      <c r="B720" s="50" t="s">
        <v>624</v>
      </c>
      <c r="C720" s="56">
        <v>90</v>
      </c>
      <c r="D720" s="57">
        <v>1377311.33</v>
      </c>
      <c r="E720" s="57">
        <v>82430.31</v>
      </c>
      <c r="F720" s="58">
        <v>1.2510300413405215E-4</v>
      </c>
    </row>
    <row r="721" spans="1:6" x14ac:dyDescent="0.2">
      <c r="A721" s="50" t="s">
        <v>616</v>
      </c>
      <c r="B721" s="50" t="s">
        <v>625</v>
      </c>
      <c r="C721" s="56">
        <v>58</v>
      </c>
      <c r="D721" s="57">
        <v>545838.47</v>
      </c>
      <c r="E721" s="57">
        <v>32748.23</v>
      </c>
      <c r="F721" s="58">
        <v>4.9701401742549442E-5</v>
      </c>
    </row>
    <row r="722" spans="1:6" x14ac:dyDescent="0.2">
      <c r="A722" s="50" t="s">
        <v>616</v>
      </c>
      <c r="B722" s="50" t="s">
        <v>626</v>
      </c>
      <c r="C722" s="56">
        <v>16</v>
      </c>
      <c r="D722" s="57">
        <v>850635.39</v>
      </c>
      <c r="E722" s="57">
        <v>51038.1</v>
      </c>
      <c r="F722" s="58">
        <v>7.7459609642304715E-5</v>
      </c>
    </row>
    <row r="723" spans="1:6" x14ac:dyDescent="0.2">
      <c r="A723" s="50" t="s">
        <v>616</v>
      </c>
      <c r="B723" s="50" t="s">
        <v>627</v>
      </c>
      <c r="C723" s="56">
        <v>185</v>
      </c>
      <c r="D723" s="57">
        <v>18802722.73</v>
      </c>
      <c r="E723" s="57">
        <v>1125760.3500000001</v>
      </c>
      <c r="F723" s="58">
        <v>1.7085463068136225E-3</v>
      </c>
    </row>
    <row r="724" spans="1:6" x14ac:dyDescent="0.2">
      <c r="A724" s="50" t="s">
        <v>616</v>
      </c>
      <c r="B724" s="50" t="s">
        <v>50</v>
      </c>
      <c r="C724" s="56">
        <v>133</v>
      </c>
      <c r="D724" s="57">
        <v>6153795.7000000002</v>
      </c>
      <c r="E724" s="57">
        <v>369227.73</v>
      </c>
      <c r="F724" s="58">
        <v>5.6037030835619434E-4</v>
      </c>
    </row>
    <row r="725" spans="1:6" x14ac:dyDescent="0.2">
      <c r="A725" s="50" t="s">
        <v>616</v>
      </c>
      <c r="B725" s="50" t="s">
        <v>51</v>
      </c>
      <c r="C725" s="56">
        <v>9320</v>
      </c>
      <c r="D725" s="57">
        <v>742997917.50999999</v>
      </c>
      <c r="E725" s="57">
        <v>44462936.689999998</v>
      </c>
      <c r="F725" s="58">
        <v>6.7480602129740497E-2</v>
      </c>
    </row>
    <row r="726" spans="1:6" x14ac:dyDescent="0.2">
      <c r="A726" s="50" t="s">
        <v>593</v>
      </c>
      <c r="B726" s="50" t="s">
        <v>628</v>
      </c>
      <c r="C726" s="56">
        <v>29</v>
      </c>
      <c r="D726" s="57">
        <v>775185.72</v>
      </c>
      <c r="E726" s="57">
        <v>46511.14</v>
      </c>
      <c r="F726" s="58">
        <v>7.0589123584510096E-5</v>
      </c>
    </row>
    <row r="727" spans="1:6" x14ac:dyDescent="0.2">
      <c r="A727" s="50" t="s">
        <v>593</v>
      </c>
      <c r="B727" s="50" t="s">
        <v>629</v>
      </c>
      <c r="C727" s="56">
        <v>45</v>
      </c>
      <c r="D727" s="57">
        <v>168204.47</v>
      </c>
      <c r="E727" s="57">
        <v>10092.27</v>
      </c>
      <c r="F727" s="58">
        <v>1.5316857300815326E-5</v>
      </c>
    </row>
    <row r="728" spans="1:6" x14ac:dyDescent="0.2">
      <c r="A728" s="50" t="s">
        <v>593</v>
      </c>
      <c r="B728" s="50" t="s">
        <v>630</v>
      </c>
      <c r="C728" s="56">
        <v>63</v>
      </c>
      <c r="D728" s="57">
        <v>889477.33</v>
      </c>
      <c r="E728" s="57">
        <v>53363.93</v>
      </c>
      <c r="F728" s="58">
        <v>8.09894801487374E-5</v>
      </c>
    </row>
    <row r="729" spans="1:6" x14ac:dyDescent="0.2">
      <c r="A729" s="50" t="s">
        <v>593</v>
      </c>
      <c r="B729" s="50" t="s">
        <v>631</v>
      </c>
      <c r="C729" s="56">
        <v>554</v>
      </c>
      <c r="D729" s="57">
        <v>20609148.300000001</v>
      </c>
      <c r="E729" s="57">
        <v>1235273.67</v>
      </c>
      <c r="F729" s="58">
        <v>1.8747527098308349E-3</v>
      </c>
    </row>
    <row r="730" spans="1:6" x14ac:dyDescent="0.2">
      <c r="A730" s="50" t="s">
        <v>593</v>
      </c>
      <c r="B730" s="50" t="s">
        <v>632</v>
      </c>
      <c r="C730" s="56">
        <v>28</v>
      </c>
      <c r="D730" s="57">
        <v>1066235.6200000001</v>
      </c>
      <c r="E730" s="57">
        <v>63974.14</v>
      </c>
      <c r="F730" s="58">
        <v>9.709240570479998E-5</v>
      </c>
    </row>
    <row r="731" spans="1:6" x14ac:dyDescent="0.2">
      <c r="A731" s="50" t="s">
        <v>593</v>
      </c>
      <c r="B731" s="50" t="s">
        <v>633</v>
      </c>
      <c r="C731" s="56">
        <v>52</v>
      </c>
      <c r="D731" s="57">
        <v>1151670.27</v>
      </c>
      <c r="E731" s="57">
        <v>69100.23</v>
      </c>
      <c r="F731" s="58">
        <v>1.048721806257183E-4</v>
      </c>
    </row>
    <row r="732" spans="1:6" x14ac:dyDescent="0.2">
      <c r="A732" s="50" t="s">
        <v>593</v>
      </c>
      <c r="B732" s="50" t="s">
        <v>634</v>
      </c>
      <c r="C732" s="56">
        <v>45</v>
      </c>
      <c r="D732" s="57">
        <v>609391.34</v>
      </c>
      <c r="E732" s="57">
        <v>36563.5</v>
      </c>
      <c r="F732" s="58">
        <v>5.5491768642571108E-5</v>
      </c>
    </row>
    <row r="733" spans="1:6" x14ac:dyDescent="0.2">
      <c r="A733" s="50" t="s">
        <v>593</v>
      </c>
      <c r="B733" s="50" t="s">
        <v>593</v>
      </c>
      <c r="C733" s="56">
        <v>30</v>
      </c>
      <c r="D733" s="57">
        <v>253248.63</v>
      </c>
      <c r="E733" s="57">
        <v>15194.92</v>
      </c>
      <c r="F733" s="58">
        <v>2.3061057753835837E-5</v>
      </c>
    </row>
    <row r="734" spans="1:6" x14ac:dyDescent="0.2">
      <c r="A734" s="50" t="s">
        <v>593</v>
      </c>
      <c r="B734" s="50" t="s">
        <v>50</v>
      </c>
      <c r="C734" s="56">
        <v>64</v>
      </c>
      <c r="D734" s="57">
        <v>997501.68</v>
      </c>
      <c r="E734" s="57">
        <v>59850.1</v>
      </c>
      <c r="F734" s="58">
        <v>9.0833424109692599E-5</v>
      </c>
    </row>
    <row r="735" spans="1:6" x14ac:dyDescent="0.2">
      <c r="A735" s="50" t="s">
        <v>593</v>
      </c>
      <c r="B735" s="50" t="s">
        <v>51</v>
      </c>
      <c r="C735" s="56">
        <v>910</v>
      </c>
      <c r="D735" s="57">
        <v>26520063.359999999</v>
      </c>
      <c r="E735" s="57">
        <v>1589923.89</v>
      </c>
      <c r="F735" s="58">
        <v>2.4129989925246948E-3</v>
      </c>
    </row>
    <row r="736" spans="1:6" x14ac:dyDescent="0.2">
      <c r="A736" s="50" t="s">
        <v>635</v>
      </c>
      <c r="B736" s="50" t="s">
        <v>636</v>
      </c>
      <c r="C736" s="56">
        <v>129</v>
      </c>
      <c r="D736" s="57">
        <v>2264085.91</v>
      </c>
      <c r="E736" s="57">
        <v>135845.14000000001</v>
      </c>
      <c r="F736" s="58">
        <v>2.0616973430053696E-4</v>
      </c>
    </row>
    <row r="737" spans="1:6" x14ac:dyDescent="0.2">
      <c r="A737" s="50" t="s">
        <v>635</v>
      </c>
      <c r="B737" s="50" t="s">
        <v>637</v>
      </c>
      <c r="C737" s="56">
        <v>42</v>
      </c>
      <c r="D737" s="57">
        <v>778331.12</v>
      </c>
      <c r="E737" s="57">
        <v>46699.85</v>
      </c>
      <c r="F737" s="58">
        <v>7.087552536936493E-5</v>
      </c>
    </row>
    <row r="738" spans="1:6" x14ac:dyDescent="0.2">
      <c r="A738" s="50" t="s">
        <v>635</v>
      </c>
      <c r="B738" s="50" t="s">
        <v>638</v>
      </c>
      <c r="C738" s="56">
        <v>25</v>
      </c>
      <c r="D738" s="57">
        <v>594709.97</v>
      </c>
      <c r="E738" s="57">
        <v>35682.589999999997</v>
      </c>
      <c r="F738" s="58">
        <v>5.4154827323634808E-5</v>
      </c>
    </row>
    <row r="739" spans="1:6" x14ac:dyDescent="0.2">
      <c r="A739" s="50" t="s">
        <v>635</v>
      </c>
      <c r="B739" s="50" t="s">
        <v>639</v>
      </c>
      <c r="C739" s="56">
        <v>237</v>
      </c>
      <c r="D739" s="57">
        <v>6149722.71</v>
      </c>
      <c r="E739" s="57">
        <v>368983.38</v>
      </c>
      <c r="F739" s="58">
        <v>5.599994627405446E-4</v>
      </c>
    </row>
    <row r="740" spans="1:6" x14ac:dyDescent="0.2">
      <c r="A740" s="50" t="s">
        <v>635</v>
      </c>
      <c r="B740" s="50" t="s">
        <v>640</v>
      </c>
      <c r="C740" s="56">
        <v>51</v>
      </c>
      <c r="D740" s="57">
        <v>2202909.0299999998</v>
      </c>
      <c r="E740" s="57">
        <v>132174.54</v>
      </c>
      <c r="F740" s="58">
        <v>2.0059893046667473E-4</v>
      </c>
    </row>
    <row r="741" spans="1:6" x14ac:dyDescent="0.2">
      <c r="A741" s="50" t="s">
        <v>635</v>
      </c>
      <c r="B741" s="50" t="s">
        <v>641</v>
      </c>
      <c r="C741" s="56">
        <v>253</v>
      </c>
      <c r="D741" s="57">
        <v>13219491.789999999</v>
      </c>
      <c r="E741" s="57">
        <v>793162.3</v>
      </c>
      <c r="F741" s="58">
        <v>1.2037682072998915E-3</v>
      </c>
    </row>
    <row r="742" spans="1:6" x14ac:dyDescent="0.2">
      <c r="A742" s="50" t="s">
        <v>635</v>
      </c>
      <c r="B742" s="50" t="s">
        <v>642</v>
      </c>
      <c r="C742" s="56">
        <v>67</v>
      </c>
      <c r="D742" s="57">
        <v>1855788.63</v>
      </c>
      <c r="E742" s="57">
        <v>111347.33</v>
      </c>
      <c r="F742" s="58">
        <v>1.6898984712426375E-4</v>
      </c>
    </row>
    <row r="743" spans="1:6" x14ac:dyDescent="0.2">
      <c r="A743" s="50" t="s">
        <v>635</v>
      </c>
      <c r="B743" s="50" t="s">
        <v>643</v>
      </c>
      <c r="C743" s="56">
        <v>31</v>
      </c>
      <c r="D743" s="57">
        <v>1018452.87</v>
      </c>
      <c r="E743" s="57">
        <v>61107.17</v>
      </c>
      <c r="F743" s="58">
        <v>9.2741256718920832E-5</v>
      </c>
    </row>
    <row r="744" spans="1:6" x14ac:dyDescent="0.2">
      <c r="A744" s="50" t="s">
        <v>635</v>
      </c>
      <c r="B744" s="50" t="s">
        <v>644</v>
      </c>
      <c r="C744" s="56">
        <v>527</v>
      </c>
      <c r="D744" s="57">
        <v>31172060.5</v>
      </c>
      <c r="E744" s="57">
        <v>1866601.11</v>
      </c>
      <c r="F744" s="58">
        <v>2.832907050585596E-3</v>
      </c>
    </row>
    <row r="745" spans="1:6" x14ac:dyDescent="0.2">
      <c r="A745" s="50" t="s">
        <v>635</v>
      </c>
      <c r="B745" s="50" t="s">
        <v>645</v>
      </c>
      <c r="C745" s="56">
        <v>448</v>
      </c>
      <c r="D745" s="57">
        <v>21052641.420000002</v>
      </c>
      <c r="E745" s="57">
        <v>1261100.05</v>
      </c>
      <c r="F745" s="58">
        <v>1.9139489438848814E-3</v>
      </c>
    </row>
    <row r="746" spans="1:6" x14ac:dyDescent="0.2">
      <c r="A746" s="50" t="s">
        <v>635</v>
      </c>
      <c r="B746" s="50" t="s">
        <v>543</v>
      </c>
      <c r="C746" s="56">
        <v>26</v>
      </c>
      <c r="D746" s="57">
        <v>182899.64</v>
      </c>
      <c r="E746" s="57">
        <v>10944.89</v>
      </c>
      <c r="F746" s="58">
        <v>1.6610863393777678E-5</v>
      </c>
    </row>
    <row r="747" spans="1:6" x14ac:dyDescent="0.2">
      <c r="A747" s="50" t="s">
        <v>635</v>
      </c>
      <c r="B747" s="50" t="s">
        <v>646</v>
      </c>
      <c r="C747" s="56">
        <v>780</v>
      </c>
      <c r="D747" s="57">
        <v>55029159.149999999</v>
      </c>
      <c r="E747" s="57">
        <v>3297077.14</v>
      </c>
      <c r="F747" s="58">
        <v>5.0039148836842767E-3</v>
      </c>
    </row>
    <row r="748" spans="1:6" x14ac:dyDescent="0.2">
      <c r="A748" s="50" t="s">
        <v>635</v>
      </c>
      <c r="B748" s="50" t="s">
        <v>50</v>
      </c>
      <c r="C748" s="56">
        <v>68</v>
      </c>
      <c r="D748" s="57">
        <v>195625.93</v>
      </c>
      <c r="E748" s="57">
        <v>11737.56</v>
      </c>
      <c r="F748" s="58">
        <v>1.7813884446190789E-5</v>
      </c>
    </row>
    <row r="749" spans="1:6" x14ac:dyDescent="0.2">
      <c r="A749" s="50" t="s">
        <v>635</v>
      </c>
      <c r="B749" s="50" t="s">
        <v>51</v>
      </c>
      <c r="C749" s="56">
        <v>2684</v>
      </c>
      <c r="D749" s="57">
        <v>135715878.66999999</v>
      </c>
      <c r="E749" s="57">
        <v>8132463.0499999998</v>
      </c>
      <c r="F749" s="58">
        <v>1.2342493417338554E-2</v>
      </c>
    </row>
    <row r="750" spans="1:6" x14ac:dyDescent="0.2">
      <c r="A750" s="50" t="s">
        <v>647</v>
      </c>
      <c r="B750" s="50" t="s">
        <v>648</v>
      </c>
      <c r="C750" s="56">
        <v>3137</v>
      </c>
      <c r="D750" s="57">
        <v>262100147.94</v>
      </c>
      <c r="E750" s="57">
        <v>15683662.039999999</v>
      </c>
      <c r="F750" s="58">
        <v>2.3802812788490019E-2</v>
      </c>
    </row>
    <row r="751" spans="1:6" x14ac:dyDescent="0.2">
      <c r="A751" s="50" t="s">
        <v>647</v>
      </c>
      <c r="B751" s="50" t="s">
        <v>649</v>
      </c>
      <c r="C751" s="56">
        <v>24</v>
      </c>
      <c r="D751" s="57">
        <v>726485.09</v>
      </c>
      <c r="E751" s="57">
        <v>43589.11</v>
      </c>
      <c r="F751" s="58">
        <v>6.615441102344094E-5</v>
      </c>
    </row>
    <row r="752" spans="1:6" x14ac:dyDescent="0.2">
      <c r="A752" s="50" t="s">
        <v>647</v>
      </c>
      <c r="B752" s="50" t="s">
        <v>650</v>
      </c>
      <c r="C752" s="56">
        <v>24</v>
      </c>
      <c r="D752" s="57">
        <v>340562.83</v>
      </c>
      <c r="E752" s="57">
        <v>20433.77</v>
      </c>
      <c r="F752" s="58">
        <v>3.1011966505818926E-5</v>
      </c>
    </row>
    <row r="753" spans="1:6" x14ac:dyDescent="0.2">
      <c r="A753" s="50" t="s">
        <v>647</v>
      </c>
      <c r="B753" s="50" t="s">
        <v>651</v>
      </c>
      <c r="C753" s="56">
        <v>87</v>
      </c>
      <c r="D753" s="57">
        <v>1405642.34</v>
      </c>
      <c r="E753" s="57">
        <v>84338.55</v>
      </c>
      <c r="F753" s="58">
        <v>1.2799910578171992E-4</v>
      </c>
    </row>
    <row r="754" spans="1:6" x14ac:dyDescent="0.2">
      <c r="A754" s="50" t="s">
        <v>647</v>
      </c>
      <c r="B754" s="50" t="s">
        <v>652</v>
      </c>
      <c r="C754" s="56">
        <v>59</v>
      </c>
      <c r="D754" s="57">
        <v>1449072.33</v>
      </c>
      <c r="E754" s="57">
        <v>86944.34</v>
      </c>
      <c r="F754" s="58">
        <v>1.3195386656258403E-4</v>
      </c>
    </row>
    <row r="755" spans="1:6" x14ac:dyDescent="0.2">
      <c r="A755" s="50" t="s">
        <v>647</v>
      </c>
      <c r="B755" s="50" t="s">
        <v>653</v>
      </c>
      <c r="C755" s="56">
        <v>231</v>
      </c>
      <c r="D755" s="57">
        <v>4147978.6</v>
      </c>
      <c r="E755" s="57">
        <v>248878.74</v>
      </c>
      <c r="F755" s="58">
        <v>3.777188031817142E-4</v>
      </c>
    </row>
    <row r="756" spans="1:6" x14ac:dyDescent="0.2">
      <c r="A756" s="50" t="s">
        <v>647</v>
      </c>
      <c r="B756" s="50" t="s">
        <v>654</v>
      </c>
      <c r="C756" s="56">
        <v>41</v>
      </c>
      <c r="D756" s="57">
        <v>611900.13</v>
      </c>
      <c r="E756" s="57">
        <v>36714.019999999997</v>
      </c>
      <c r="F756" s="58">
        <v>5.5720210148884224E-5</v>
      </c>
    </row>
    <row r="757" spans="1:6" x14ac:dyDescent="0.2">
      <c r="A757" s="50" t="s">
        <v>647</v>
      </c>
      <c r="B757" s="50" t="s">
        <v>655</v>
      </c>
      <c r="C757" s="56">
        <v>79</v>
      </c>
      <c r="D757" s="57">
        <v>863668.4</v>
      </c>
      <c r="E757" s="57">
        <v>51820.11</v>
      </c>
      <c r="F757" s="58">
        <v>7.8646452203771125E-5</v>
      </c>
    </row>
    <row r="758" spans="1:6" x14ac:dyDescent="0.2">
      <c r="A758" s="50" t="s">
        <v>647</v>
      </c>
      <c r="B758" s="50" t="s">
        <v>656</v>
      </c>
      <c r="C758" s="56">
        <v>459</v>
      </c>
      <c r="D758" s="57">
        <v>11616532.65</v>
      </c>
      <c r="E758" s="57">
        <v>696992.01</v>
      </c>
      <c r="F758" s="58">
        <v>1.0578122817739169E-3</v>
      </c>
    </row>
    <row r="759" spans="1:6" x14ac:dyDescent="0.2">
      <c r="A759" s="50" t="s">
        <v>647</v>
      </c>
      <c r="B759" s="50" t="s">
        <v>657</v>
      </c>
      <c r="C759" s="56">
        <v>57</v>
      </c>
      <c r="D759" s="57">
        <v>1085935.53</v>
      </c>
      <c r="E759" s="57">
        <v>65156.13</v>
      </c>
      <c r="F759" s="58">
        <v>9.8886290743645618E-5</v>
      </c>
    </row>
    <row r="760" spans="1:6" x14ac:dyDescent="0.2">
      <c r="A760" s="50" t="s">
        <v>647</v>
      </c>
      <c r="B760" s="50" t="s">
        <v>658</v>
      </c>
      <c r="C760" s="56">
        <v>89</v>
      </c>
      <c r="D760" s="57">
        <v>1932395.86</v>
      </c>
      <c r="E760" s="57">
        <v>115943.74</v>
      </c>
      <c r="F760" s="58">
        <v>1.7596573620234435E-4</v>
      </c>
    </row>
    <row r="761" spans="1:6" x14ac:dyDescent="0.2">
      <c r="A761" s="50" t="s">
        <v>647</v>
      </c>
      <c r="B761" s="50" t="s">
        <v>659</v>
      </c>
      <c r="C761" s="56">
        <v>308</v>
      </c>
      <c r="D761" s="57">
        <v>8939804.1999999993</v>
      </c>
      <c r="E761" s="57">
        <v>534516.84</v>
      </c>
      <c r="F761" s="58">
        <v>8.1122662821770883E-4</v>
      </c>
    </row>
    <row r="762" spans="1:6" x14ac:dyDescent="0.2">
      <c r="A762" s="50" t="s">
        <v>647</v>
      </c>
      <c r="B762" s="50" t="s">
        <v>660</v>
      </c>
      <c r="C762" s="56">
        <v>37</v>
      </c>
      <c r="D762" s="57">
        <v>573500.76</v>
      </c>
      <c r="E762" s="57">
        <v>34410.080000000002</v>
      </c>
      <c r="F762" s="58">
        <v>5.2223561703129171E-5</v>
      </c>
    </row>
    <row r="763" spans="1:6" x14ac:dyDescent="0.2">
      <c r="A763" s="50" t="s">
        <v>647</v>
      </c>
      <c r="B763" s="50" t="s">
        <v>50</v>
      </c>
      <c r="C763" s="56">
        <v>72</v>
      </c>
      <c r="D763" s="57">
        <v>340691.45</v>
      </c>
      <c r="E763" s="57">
        <v>20441.47</v>
      </c>
      <c r="F763" s="58">
        <v>3.1023652657816074E-5</v>
      </c>
    </row>
    <row r="764" spans="1:6" x14ac:dyDescent="0.2">
      <c r="A764" s="50" t="s">
        <v>647</v>
      </c>
      <c r="B764" s="50" t="s">
        <v>51</v>
      </c>
      <c r="C764" s="56">
        <v>4704</v>
      </c>
      <c r="D764" s="57">
        <v>296134318.11000001</v>
      </c>
      <c r="E764" s="57">
        <v>17723840.960000001</v>
      </c>
      <c r="F764" s="58">
        <v>2.6899155770373336E-2</v>
      </c>
    </row>
    <row r="765" spans="1:6" x14ac:dyDescent="0.2">
      <c r="A765" s="50" t="s">
        <v>661</v>
      </c>
      <c r="B765" s="50" t="s">
        <v>662</v>
      </c>
      <c r="C765" s="56">
        <v>30</v>
      </c>
      <c r="D765" s="57">
        <v>327005.40999999997</v>
      </c>
      <c r="E765" s="57">
        <v>19620.32</v>
      </c>
      <c r="F765" s="58">
        <v>2.9777408019834282E-5</v>
      </c>
    </row>
    <row r="766" spans="1:6" x14ac:dyDescent="0.2">
      <c r="A766" s="50" t="s">
        <v>661</v>
      </c>
      <c r="B766" s="50" t="s">
        <v>663</v>
      </c>
      <c r="C766" s="56">
        <v>112</v>
      </c>
      <c r="D766" s="57">
        <v>1695698.01</v>
      </c>
      <c r="E766" s="57">
        <v>101741.83</v>
      </c>
      <c r="F766" s="58">
        <v>1.5441175192833838E-4</v>
      </c>
    </row>
    <row r="767" spans="1:6" x14ac:dyDescent="0.2">
      <c r="A767" s="50" t="s">
        <v>661</v>
      </c>
      <c r="B767" s="50" t="s">
        <v>664</v>
      </c>
      <c r="C767" s="56">
        <v>23</v>
      </c>
      <c r="D767" s="57">
        <v>359907.66</v>
      </c>
      <c r="E767" s="57">
        <v>21594.47</v>
      </c>
      <c r="F767" s="58">
        <v>3.2773540093233489E-5</v>
      </c>
    </row>
    <row r="768" spans="1:6" x14ac:dyDescent="0.2">
      <c r="A768" s="50" t="s">
        <v>661</v>
      </c>
      <c r="B768" s="50" t="s">
        <v>665</v>
      </c>
      <c r="C768" s="56">
        <v>21</v>
      </c>
      <c r="D768" s="57">
        <v>252734.1</v>
      </c>
      <c r="E768" s="57">
        <v>15164.05</v>
      </c>
      <c r="F768" s="58">
        <v>2.3014206908101807E-5</v>
      </c>
    </row>
    <row r="769" spans="1:6" x14ac:dyDescent="0.2">
      <c r="A769" s="50" t="s">
        <v>661</v>
      </c>
      <c r="B769" s="50" t="s">
        <v>666</v>
      </c>
      <c r="C769" s="56">
        <v>66</v>
      </c>
      <c r="D769" s="57">
        <v>2240985.7599999998</v>
      </c>
      <c r="E769" s="57">
        <v>134365.01999999999</v>
      </c>
      <c r="F769" s="58">
        <v>2.0392338270391072E-4</v>
      </c>
    </row>
    <row r="770" spans="1:6" x14ac:dyDescent="0.2">
      <c r="A770" s="50" t="s">
        <v>661</v>
      </c>
      <c r="B770" s="50" t="s">
        <v>667</v>
      </c>
      <c r="C770" s="56">
        <v>23</v>
      </c>
      <c r="D770" s="57">
        <v>683949.91</v>
      </c>
      <c r="E770" s="57">
        <v>41036.99</v>
      </c>
      <c r="F770" s="58">
        <v>6.2281104239679031E-5</v>
      </c>
    </row>
    <row r="771" spans="1:6" x14ac:dyDescent="0.2">
      <c r="A771" s="50" t="s">
        <v>661</v>
      </c>
      <c r="B771" s="50" t="s">
        <v>661</v>
      </c>
      <c r="C771" s="56">
        <v>184</v>
      </c>
      <c r="D771" s="57">
        <v>4489256.09</v>
      </c>
      <c r="E771" s="57">
        <v>269355.38</v>
      </c>
      <c r="F771" s="58">
        <v>4.0879583271819783E-4</v>
      </c>
    </row>
    <row r="772" spans="1:6" x14ac:dyDescent="0.2">
      <c r="A772" s="50" t="s">
        <v>661</v>
      </c>
      <c r="B772" s="50" t="s">
        <v>668</v>
      </c>
      <c r="C772" s="56">
        <v>236</v>
      </c>
      <c r="D772" s="57">
        <v>9510656.1899999995</v>
      </c>
      <c r="E772" s="57">
        <v>569836.56999999995</v>
      </c>
      <c r="F772" s="58">
        <v>8.6483074942268312E-4</v>
      </c>
    </row>
    <row r="773" spans="1:6" x14ac:dyDescent="0.2">
      <c r="A773" s="50" t="s">
        <v>661</v>
      </c>
      <c r="B773" s="50" t="s">
        <v>669</v>
      </c>
      <c r="C773" s="56">
        <v>157</v>
      </c>
      <c r="D773" s="57">
        <v>2154428.2999999998</v>
      </c>
      <c r="E773" s="57">
        <v>129098.68</v>
      </c>
      <c r="F773" s="58">
        <v>1.9593075287161575E-4</v>
      </c>
    </row>
    <row r="774" spans="1:6" x14ac:dyDescent="0.2">
      <c r="A774" s="50" t="s">
        <v>661</v>
      </c>
      <c r="B774" s="50" t="s">
        <v>50</v>
      </c>
      <c r="C774" s="56">
        <v>90</v>
      </c>
      <c r="D774" s="57">
        <v>291830.76</v>
      </c>
      <c r="E774" s="57">
        <v>17509.84</v>
      </c>
      <c r="F774" s="58">
        <v>2.6574370348802424E-5</v>
      </c>
    </row>
    <row r="775" spans="1:6" x14ac:dyDescent="0.2">
      <c r="A775" s="50" t="s">
        <v>661</v>
      </c>
      <c r="B775" s="50" t="s">
        <v>51</v>
      </c>
      <c r="C775" s="56">
        <v>942</v>
      </c>
      <c r="D775" s="57">
        <v>22006452.190000001</v>
      </c>
      <c r="E775" s="57">
        <v>1319323.17</v>
      </c>
      <c r="F775" s="58">
        <v>2.0023131296080382E-3</v>
      </c>
    </row>
    <row r="776" spans="1:6" x14ac:dyDescent="0.2">
      <c r="A776" s="50" t="s">
        <v>670</v>
      </c>
      <c r="B776" s="50" t="s">
        <v>671</v>
      </c>
      <c r="C776" s="56">
        <v>189</v>
      </c>
      <c r="D776" s="57">
        <v>5367083.6399999997</v>
      </c>
      <c r="E776" s="57">
        <v>321760.43</v>
      </c>
      <c r="F776" s="58">
        <v>4.8833003787641222E-4</v>
      </c>
    </row>
    <row r="777" spans="1:6" x14ac:dyDescent="0.2">
      <c r="A777" s="50" t="s">
        <v>670</v>
      </c>
      <c r="B777" s="50" t="s">
        <v>672</v>
      </c>
      <c r="C777" s="56">
        <v>18</v>
      </c>
      <c r="D777" s="57">
        <v>359414.67</v>
      </c>
      <c r="E777" s="57">
        <v>21564.89</v>
      </c>
      <c r="F777" s="58">
        <v>3.2728647057379502E-5</v>
      </c>
    </row>
    <row r="778" spans="1:6" x14ac:dyDescent="0.2">
      <c r="A778" s="50" t="s">
        <v>670</v>
      </c>
      <c r="B778" s="50" t="s">
        <v>673</v>
      </c>
      <c r="C778" s="56">
        <v>162</v>
      </c>
      <c r="D778" s="57">
        <v>3405480.45</v>
      </c>
      <c r="E778" s="57">
        <v>204279.62</v>
      </c>
      <c r="F778" s="58">
        <v>3.1003151808312501E-4</v>
      </c>
    </row>
    <row r="779" spans="1:6" x14ac:dyDescent="0.2">
      <c r="A779" s="50" t="s">
        <v>670</v>
      </c>
      <c r="B779" s="50" t="s">
        <v>674</v>
      </c>
      <c r="C779" s="56">
        <v>23</v>
      </c>
      <c r="D779" s="57">
        <v>465424.47</v>
      </c>
      <c r="E779" s="57">
        <v>27925.45</v>
      </c>
      <c r="F779" s="58">
        <v>4.2381954972573397E-5</v>
      </c>
    </row>
    <row r="780" spans="1:6" x14ac:dyDescent="0.2">
      <c r="A780" s="50" t="s">
        <v>670</v>
      </c>
      <c r="B780" s="50" t="s">
        <v>50</v>
      </c>
      <c r="C780" s="56">
        <v>50</v>
      </c>
      <c r="D780" s="57">
        <v>139817.10999999999</v>
      </c>
      <c r="E780" s="57">
        <v>8389.0300000000007</v>
      </c>
      <c r="F780" s="58">
        <v>1.2731880479045725E-5</v>
      </c>
    </row>
    <row r="781" spans="1:6" x14ac:dyDescent="0.2">
      <c r="A781" s="50" t="s">
        <v>670</v>
      </c>
      <c r="B781" s="50" t="s">
        <v>51</v>
      </c>
      <c r="C781" s="56">
        <v>442</v>
      </c>
      <c r="D781" s="57">
        <v>9737220.3399999999</v>
      </c>
      <c r="E781" s="57">
        <v>583919.41</v>
      </c>
      <c r="F781" s="58">
        <v>8.8620402329171516E-4</v>
      </c>
    </row>
    <row r="782" spans="1:6" x14ac:dyDescent="0.2">
      <c r="A782" s="50" t="s">
        <v>352</v>
      </c>
      <c r="B782" s="50" t="s">
        <v>675</v>
      </c>
      <c r="C782" s="56">
        <v>100</v>
      </c>
      <c r="D782" s="57">
        <v>1222059.96</v>
      </c>
      <c r="E782" s="57">
        <v>73323.59</v>
      </c>
      <c r="F782" s="58">
        <v>1.1128189840476816E-4</v>
      </c>
    </row>
    <row r="783" spans="1:6" x14ac:dyDescent="0.2">
      <c r="A783" s="50" t="s">
        <v>352</v>
      </c>
      <c r="B783" s="50" t="s">
        <v>676</v>
      </c>
      <c r="C783" s="56">
        <v>638</v>
      </c>
      <c r="D783" s="57">
        <v>33717329.130000003</v>
      </c>
      <c r="E783" s="57">
        <v>2013313.18</v>
      </c>
      <c r="F783" s="58">
        <v>3.0555693297851442E-3</v>
      </c>
    </row>
    <row r="784" spans="1:6" x14ac:dyDescent="0.2">
      <c r="A784" s="50" t="s">
        <v>352</v>
      </c>
      <c r="B784" s="50" t="s">
        <v>50</v>
      </c>
      <c r="C784" s="56">
        <v>60</v>
      </c>
      <c r="D784" s="57">
        <v>673780.72</v>
      </c>
      <c r="E784" s="57">
        <v>40426.86</v>
      </c>
      <c r="F784" s="58">
        <v>6.1355120873702253E-5</v>
      </c>
    </row>
    <row r="785" spans="1:6" x14ac:dyDescent="0.2">
      <c r="A785" s="50" t="s">
        <v>352</v>
      </c>
      <c r="B785" s="50" t="s">
        <v>51</v>
      </c>
      <c r="C785" s="56">
        <v>798</v>
      </c>
      <c r="D785" s="57">
        <v>35613169.810000002</v>
      </c>
      <c r="E785" s="57">
        <v>2127063.63</v>
      </c>
      <c r="F785" s="58">
        <v>3.2282063490636148E-3</v>
      </c>
    </row>
    <row r="786" spans="1:6" x14ac:dyDescent="0.2">
      <c r="A786" s="50" t="s">
        <v>677</v>
      </c>
      <c r="B786" s="50" t="s">
        <v>678</v>
      </c>
      <c r="C786" s="56">
        <v>27</v>
      </c>
      <c r="D786" s="57">
        <v>486056.1</v>
      </c>
      <c r="E786" s="57">
        <v>29163.360000000001</v>
      </c>
      <c r="F786" s="58">
        <v>4.4260708793195746E-5</v>
      </c>
    </row>
    <row r="787" spans="1:6" x14ac:dyDescent="0.2">
      <c r="A787" s="50" t="s">
        <v>677</v>
      </c>
      <c r="B787" s="50" t="s">
        <v>679</v>
      </c>
      <c r="C787" s="56">
        <v>61</v>
      </c>
      <c r="D787" s="57">
        <v>849865.02</v>
      </c>
      <c r="E787" s="57">
        <v>50965.41</v>
      </c>
      <c r="F787" s="58">
        <v>7.7349289332087471E-5</v>
      </c>
    </row>
    <row r="788" spans="1:6" x14ac:dyDescent="0.2">
      <c r="A788" s="50" t="s">
        <v>677</v>
      </c>
      <c r="B788" s="50" t="s">
        <v>680</v>
      </c>
      <c r="C788" s="56">
        <v>35</v>
      </c>
      <c r="D788" s="57">
        <v>3996751.51</v>
      </c>
      <c r="E788" s="57">
        <v>239536.87</v>
      </c>
      <c r="F788" s="58">
        <v>3.6354081451189389E-4</v>
      </c>
    </row>
    <row r="789" spans="1:6" x14ac:dyDescent="0.2">
      <c r="A789" s="50" t="s">
        <v>677</v>
      </c>
      <c r="B789" s="50" t="s">
        <v>681</v>
      </c>
      <c r="C789" s="56">
        <v>41</v>
      </c>
      <c r="D789" s="57">
        <v>771454.62</v>
      </c>
      <c r="E789" s="57">
        <v>46249.78</v>
      </c>
      <c r="F789" s="58">
        <v>7.0192462196721117E-5</v>
      </c>
    </row>
    <row r="790" spans="1:6" x14ac:dyDescent="0.2">
      <c r="A790" s="50" t="s">
        <v>677</v>
      </c>
      <c r="B790" s="50" t="s">
        <v>682</v>
      </c>
      <c r="C790" s="56">
        <v>235</v>
      </c>
      <c r="D790" s="57">
        <v>3713105.99</v>
      </c>
      <c r="E790" s="57">
        <v>222242</v>
      </c>
      <c r="F790" s="58">
        <v>3.372927002793028E-4</v>
      </c>
    </row>
    <row r="791" spans="1:6" x14ac:dyDescent="0.2">
      <c r="A791" s="50" t="s">
        <v>677</v>
      </c>
      <c r="B791" s="50" t="s">
        <v>683</v>
      </c>
      <c r="C791" s="56">
        <v>52</v>
      </c>
      <c r="D791" s="57">
        <v>1114751.8400000001</v>
      </c>
      <c r="E791" s="57">
        <v>66885.119999999995</v>
      </c>
      <c r="F791" s="58">
        <v>1.0151034787891218E-4</v>
      </c>
    </row>
    <row r="792" spans="1:6" x14ac:dyDescent="0.2">
      <c r="A792" s="50" t="s">
        <v>677</v>
      </c>
      <c r="B792" s="50" t="s">
        <v>684</v>
      </c>
      <c r="C792" s="56">
        <v>21</v>
      </c>
      <c r="D792" s="57">
        <v>264010.36</v>
      </c>
      <c r="E792" s="57">
        <v>15840.63</v>
      </c>
      <c r="F792" s="58">
        <v>2.4041040248131914E-5</v>
      </c>
    </row>
    <row r="793" spans="1:6" x14ac:dyDescent="0.2">
      <c r="A793" s="50" t="s">
        <v>677</v>
      </c>
      <c r="B793" s="50" t="s">
        <v>50</v>
      </c>
      <c r="C793" s="56">
        <v>115</v>
      </c>
      <c r="D793" s="57">
        <v>1009512.63</v>
      </c>
      <c r="E793" s="57">
        <v>60570.79</v>
      </c>
      <c r="F793" s="58">
        <v>9.1927202406163515E-5</v>
      </c>
    </row>
    <row r="794" spans="1:6" x14ac:dyDescent="0.2">
      <c r="A794" s="50" t="s">
        <v>677</v>
      </c>
      <c r="B794" s="50" t="s">
        <v>51</v>
      </c>
      <c r="C794" s="56">
        <v>587</v>
      </c>
      <c r="D794" s="57">
        <v>12205508.07</v>
      </c>
      <c r="E794" s="57">
        <v>731453.97</v>
      </c>
      <c r="F794" s="58">
        <v>1.1101145808232295E-3</v>
      </c>
    </row>
    <row r="795" spans="1:6" x14ac:dyDescent="0.2">
      <c r="A795" s="50" t="s">
        <v>479</v>
      </c>
      <c r="B795" s="50" t="s">
        <v>685</v>
      </c>
      <c r="C795" s="56">
        <v>45</v>
      </c>
      <c r="D795" s="57">
        <v>658130.63</v>
      </c>
      <c r="E795" s="57">
        <v>39487.839999999997</v>
      </c>
      <c r="F795" s="58">
        <v>5.9929987049239409E-5</v>
      </c>
    </row>
    <row r="796" spans="1:6" x14ac:dyDescent="0.2">
      <c r="A796" s="50" t="s">
        <v>479</v>
      </c>
      <c r="B796" s="50" t="s">
        <v>686</v>
      </c>
      <c r="C796" s="56">
        <v>26</v>
      </c>
      <c r="D796" s="57">
        <v>252654.9</v>
      </c>
      <c r="E796" s="57">
        <v>15159.3</v>
      </c>
      <c r="F796" s="58">
        <v>2.3006997918233436E-5</v>
      </c>
    </row>
    <row r="797" spans="1:6" x14ac:dyDescent="0.2">
      <c r="A797" s="50" t="s">
        <v>479</v>
      </c>
      <c r="B797" s="50" t="s">
        <v>497</v>
      </c>
      <c r="C797" s="56">
        <v>24</v>
      </c>
      <c r="D797" s="57">
        <v>1946134.31</v>
      </c>
      <c r="E797" s="57">
        <v>115292.57</v>
      </c>
      <c r="F797" s="58">
        <v>1.7497746716390485E-4</v>
      </c>
    </row>
    <row r="798" spans="1:6" x14ac:dyDescent="0.2">
      <c r="A798" s="50" t="s">
        <v>479</v>
      </c>
      <c r="B798" s="50" t="s">
        <v>687</v>
      </c>
      <c r="C798" s="56">
        <v>63</v>
      </c>
      <c r="D798" s="57">
        <v>1258232.53</v>
      </c>
      <c r="E798" s="57">
        <v>75493.95</v>
      </c>
      <c r="F798" s="58">
        <v>1.1457581487860384E-4</v>
      </c>
    </row>
    <row r="799" spans="1:6" x14ac:dyDescent="0.2">
      <c r="A799" s="50" t="s">
        <v>479</v>
      </c>
      <c r="B799" s="50" t="s">
        <v>688</v>
      </c>
      <c r="C799" s="56">
        <v>1522</v>
      </c>
      <c r="D799" s="57">
        <v>106544190.27</v>
      </c>
      <c r="E799" s="57">
        <v>6378326.4800000004</v>
      </c>
      <c r="F799" s="58">
        <v>9.6802717834710839E-3</v>
      </c>
    </row>
    <row r="800" spans="1:6" x14ac:dyDescent="0.2">
      <c r="A800" s="50" t="s">
        <v>479</v>
      </c>
      <c r="B800" s="50" t="s">
        <v>50</v>
      </c>
      <c r="C800" s="56">
        <v>50</v>
      </c>
      <c r="D800" s="57">
        <v>585335.64</v>
      </c>
      <c r="E800" s="57">
        <v>35111.31</v>
      </c>
      <c r="F800" s="58">
        <v>5.3287805906370928E-5</v>
      </c>
    </row>
    <row r="801" spans="1:6" x14ac:dyDescent="0.2">
      <c r="A801" s="50" t="s">
        <v>479</v>
      </c>
      <c r="B801" s="50" t="s">
        <v>51</v>
      </c>
      <c r="C801" s="56">
        <v>1730</v>
      </c>
      <c r="D801" s="57">
        <v>111244678.28</v>
      </c>
      <c r="E801" s="57">
        <v>6658871.4500000002</v>
      </c>
      <c r="F801" s="58">
        <v>1.0106049856387437E-2</v>
      </c>
    </row>
    <row r="802" spans="1:6" x14ac:dyDescent="0.2">
      <c r="A802" s="50" t="s">
        <v>689</v>
      </c>
      <c r="B802" s="50" t="s">
        <v>576</v>
      </c>
      <c r="C802" s="56">
        <v>266</v>
      </c>
      <c r="D802" s="57">
        <v>6428983.0899999999</v>
      </c>
      <c r="E802" s="57">
        <v>385738.97</v>
      </c>
      <c r="F802" s="58">
        <v>5.8542912138235333E-4</v>
      </c>
    </row>
    <row r="803" spans="1:6" x14ac:dyDescent="0.2">
      <c r="A803" s="50" t="s">
        <v>689</v>
      </c>
      <c r="B803" s="50" t="s">
        <v>690</v>
      </c>
      <c r="C803" s="56">
        <v>66</v>
      </c>
      <c r="D803" s="57">
        <v>4054743.86</v>
      </c>
      <c r="E803" s="57">
        <v>243284.64</v>
      </c>
      <c r="F803" s="58">
        <v>3.6922873787168084E-4</v>
      </c>
    </row>
    <row r="804" spans="1:6" x14ac:dyDescent="0.2">
      <c r="A804" s="50" t="s">
        <v>689</v>
      </c>
      <c r="B804" s="50" t="s">
        <v>251</v>
      </c>
      <c r="C804" s="56">
        <v>21</v>
      </c>
      <c r="D804" s="57">
        <v>1260034.44</v>
      </c>
      <c r="E804" s="57">
        <v>75602.06</v>
      </c>
      <c r="F804" s="58">
        <v>1.1473989148800798E-4</v>
      </c>
    </row>
    <row r="805" spans="1:6" x14ac:dyDescent="0.2">
      <c r="A805" s="50" t="s">
        <v>689</v>
      </c>
      <c r="B805" s="50" t="s">
        <v>691</v>
      </c>
      <c r="C805" s="56">
        <v>33</v>
      </c>
      <c r="D805" s="57">
        <v>477798.40000000002</v>
      </c>
      <c r="E805" s="57">
        <v>28667.9</v>
      </c>
      <c r="F805" s="58">
        <v>4.3508758031051853E-5</v>
      </c>
    </row>
    <row r="806" spans="1:6" x14ac:dyDescent="0.2">
      <c r="A806" s="50" t="s">
        <v>689</v>
      </c>
      <c r="B806" s="50" t="s">
        <v>692</v>
      </c>
      <c r="C806" s="56">
        <v>1170</v>
      </c>
      <c r="D806" s="57">
        <v>63875039.5</v>
      </c>
      <c r="E806" s="57">
        <v>3828803.31</v>
      </c>
      <c r="F806" s="58">
        <v>5.8109061620586237E-3</v>
      </c>
    </row>
    <row r="807" spans="1:6" x14ac:dyDescent="0.2">
      <c r="A807" s="50" t="s">
        <v>689</v>
      </c>
      <c r="B807" s="50" t="s">
        <v>693</v>
      </c>
      <c r="C807" s="56">
        <v>37</v>
      </c>
      <c r="D807" s="57">
        <v>656433.23</v>
      </c>
      <c r="E807" s="57">
        <v>39386.01</v>
      </c>
      <c r="F807" s="58">
        <v>5.9775441483282301E-5</v>
      </c>
    </row>
    <row r="808" spans="1:6" x14ac:dyDescent="0.2">
      <c r="A808" s="50" t="s">
        <v>689</v>
      </c>
      <c r="B808" s="50" t="s">
        <v>694</v>
      </c>
      <c r="C808" s="56">
        <v>19</v>
      </c>
      <c r="D808" s="57">
        <v>640937.11</v>
      </c>
      <c r="E808" s="57">
        <v>38456.21</v>
      </c>
      <c r="F808" s="58">
        <v>5.8364300687574481E-5</v>
      </c>
    </row>
    <row r="809" spans="1:6" x14ac:dyDescent="0.2">
      <c r="A809" s="50" t="s">
        <v>689</v>
      </c>
      <c r="B809" s="50" t="s">
        <v>695</v>
      </c>
      <c r="C809" s="56">
        <v>81</v>
      </c>
      <c r="D809" s="57">
        <v>1301320.58</v>
      </c>
      <c r="E809" s="57">
        <v>78079.23</v>
      </c>
      <c r="F809" s="58">
        <v>1.1849944800005736E-4</v>
      </c>
    </row>
    <row r="810" spans="1:6" x14ac:dyDescent="0.2">
      <c r="A810" s="50" t="s">
        <v>689</v>
      </c>
      <c r="B810" s="50" t="s">
        <v>696</v>
      </c>
      <c r="C810" s="56">
        <v>71</v>
      </c>
      <c r="D810" s="57">
        <v>1142034.7</v>
      </c>
      <c r="E810" s="57">
        <v>68522.100000000006</v>
      </c>
      <c r="F810" s="58">
        <v>1.0399476308622321E-4</v>
      </c>
    </row>
    <row r="811" spans="1:6" x14ac:dyDescent="0.2">
      <c r="A811" s="50" t="s">
        <v>689</v>
      </c>
      <c r="B811" s="50" t="s">
        <v>697</v>
      </c>
      <c r="C811" s="56">
        <v>579</v>
      </c>
      <c r="D811" s="57">
        <v>24249140.52</v>
      </c>
      <c r="E811" s="57">
        <v>1454948.49</v>
      </c>
      <c r="F811" s="58">
        <v>2.208149247034288E-3</v>
      </c>
    </row>
    <row r="812" spans="1:6" x14ac:dyDescent="0.2">
      <c r="A812" s="50" t="s">
        <v>689</v>
      </c>
      <c r="B812" s="50" t="s">
        <v>50</v>
      </c>
      <c r="C812" s="56">
        <v>141</v>
      </c>
      <c r="D812" s="57">
        <v>2803389.81</v>
      </c>
      <c r="E812" s="57">
        <v>168203.38</v>
      </c>
      <c r="F812" s="58">
        <v>2.5527925520966191E-4</v>
      </c>
    </row>
    <row r="813" spans="1:6" x14ac:dyDescent="0.2">
      <c r="A813" s="50" t="s">
        <v>689</v>
      </c>
      <c r="B813" s="50" t="s">
        <v>51</v>
      </c>
      <c r="C813" s="56">
        <v>2484</v>
      </c>
      <c r="D813" s="57">
        <v>106889855.23999999</v>
      </c>
      <c r="E813" s="57">
        <v>6409692.2999999998</v>
      </c>
      <c r="F813" s="58">
        <v>9.727875126332804E-3</v>
      </c>
    </row>
    <row r="814" spans="1:6" x14ac:dyDescent="0.2">
      <c r="A814" s="50" t="s">
        <v>698</v>
      </c>
      <c r="B814" s="50" t="s">
        <v>699</v>
      </c>
      <c r="C814" s="56">
        <v>74</v>
      </c>
      <c r="D814" s="57">
        <v>1044031.38</v>
      </c>
      <c r="E814" s="57">
        <v>62640.639999999999</v>
      </c>
      <c r="F814" s="58">
        <v>9.5068576654384445E-5</v>
      </c>
    </row>
    <row r="815" spans="1:6" x14ac:dyDescent="0.2">
      <c r="A815" s="50" t="s">
        <v>698</v>
      </c>
      <c r="B815" s="50" t="s">
        <v>700</v>
      </c>
      <c r="C815" s="56">
        <v>38</v>
      </c>
      <c r="D815" s="57">
        <v>734704.17</v>
      </c>
      <c r="E815" s="57">
        <v>43738.59</v>
      </c>
      <c r="F815" s="58">
        <v>6.6381274140393397E-5</v>
      </c>
    </row>
    <row r="816" spans="1:6" x14ac:dyDescent="0.2">
      <c r="A816" s="50" t="s">
        <v>698</v>
      </c>
      <c r="B816" s="50" t="s">
        <v>701</v>
      </c>
      <c r="C816" s="56">
        <v>23</v>
      </c>
      <c r="D816" s="57">
        <v>134498.76</v>
      </c>
      <c r="E816" s="57">
        <v>8069.91</v>
      </c>
      <c r="F816" s="58">
        <v>1.2247557774457342E-5</v>
      </c>
    </row>
    <row r="817" spans="1:6" x14ac:dyDescent="0.2">
      <c r="A817" s="50" t="s">
        <v>698</v>
      </c>
      <c r="B817" s="50" t="s">
        <v>702</v>
      </c>
      <c r="C817" s="56">
        <v>447</v>
      </c>
      <c r="D817" s="57">
        <v>17884327.870000001</v>
      </c>
      <c r="E817" s="57">
        <v>1072557.8600000001</v>
      </c>
      <c r="F817" s="58">
        <v>1.6278018412594852E-3</v>
      </c>
    </row>
    <row r="818" spans="1:6" x14ac:dyDescent="0.2">
      <c r="A818" s="50" t="s">
        <v>698</v>
      </c>
      <c r="B818" s="50" t="s">
        <v>703</v>
      </c>
      <c r="C818" s="56">
        <v>200</v>
      </c>
      <c r="D818" s="57">
        <v>8291904.8399999999</v>
      </c>
      <c r="E818" s="57">
        <v>490885.85</v>
      </c>
      <c r="F818" s="58">
        <v>7.4500865666886004E-4</v>
      </c>
    </row>
    <row r="819" spans="1:6" x14ac:dyDescent="0.2">
      <c r="A819" s="50" t="s">
        <v>698</v>
      </c>
      <c r="B819" s="50" t="s">
        <v>698</v>
      </c>
      <c r="C819" s="56">
        <v>711</v>
      </c>
      <c r="D819" s="57">
        <v>28480407.48</v>
      </c>
      <c r="E819" s="57">
        <v>1708620.63</v>
      </c>
      <c r="F819" s="58">
        <v>2.5931429074865396E-3</v>
      </c>
    </row>
    <row r="820" spans="1:6" x14ac:dyDescent="0.2">
      <c r="A820" s="50" t="s">
        <v>698</v>
      </c>
      <c r="B820" s="50" t="s">
        <v>704</v>
      </c>
      <c r="C820" s="56">
        <v>154</v>
      </c>
      <c r="D820" s="57">
        <v>3023617.41</v>
      </c>
      <c r="E820" s="57">
        <v>181417.05</v>
      </c>
      <c r="F820" s="58">
        <v>2.7533340534734792E-4</v>
      </c>
    </row>
    <row r="821" spans="1:6" x14ac:dyDescent="0.2">
      <c r="A821" s="50" t="s">
        <v>698</v>
      </c>
      <c r="B821" s="50" t="s">
        <v>50</v>
      </c>
      <c r="C821" s="56">
        <v>108</v>
      </c>
      <c r="D821" s="57">
        <v>1093755.03</v>
      </c>
      <c r="E821" s="57">
        <v>65625.27</v>
      </c>
      <c r="F821" s="58">
        <v>9.9598296113508365E-5</v>
      </c>
    </row>
    <row r="822" spans="1:6" x14ac:dyDescent="0.2">
      <c r="A822" s="50" t="s">
        <v>698</v>
      </c>
      <c r="B822" s="50" t="s">
        <v>51</v>
      </c>
      <c r="C822" s="56">
        <v>1755</v>
      </c>
      <c r="D822" s="57">
        <v>60687246.939999998</v>
      </c>
      <c r="E822" s="57">
        <v>3633555.8</v>
      </c>
      <c r="F822" s="58">
        <v>5.5145825154449763E-3</v>
      </c>
    </row>
    <row r="823" spans="1:6" x14ac:dyDescent="0.2">
      <c r="A823" s="50" t="s">
        <v>705</v>
      </c>
      <c r="B823" s="50" t="s">
        <v>706</v>
      </c>
      <c r="C823" s="56">
        <v>47</v>
      </c>
      <c r="D823" s="57">
        <v>196336.24</v>
      </c>
      <c r="E823" s="57">
        <v>11745.23</v>
      </c>
      <c r="F823" s="58">
        <v>1.7825525067725613E-5</v>
      </c>
    </row>
    <row r="824" spans="1:6" x14ac:dyDescent="0.2">
      <c r="A824" s="50" t="s">
        <v>705</v>
      </c>
      <c r="B824" s="50" t="s">
        <v>707</v>
      </c>
      <c r="C824" s="56">
        <v>254</v>
      </c>
      <c r="D824" s="57">
        <v>4910457.42</v>
      </c>
      <c r="E824" s="57">
        <v>293845.17</v>
      </c>
      <c r="F824" s="58">
        <v>4.45963548084209E-4</v>
      </c>
    </row>
    <row r="825" spans="1:6" x14ac:dyDescent="0.2">
      <c r="A825" s="50" t="s">
        <v>705</v>
      </c>
      <c r="B825" s="50" t="s">
        <v>708</v>
      </c>
      <c r="C825" s="56">
        <v>59</v>
      </c>
      <c r="D825" s="57">
        <v>1084189.78</v>
      </c>
      <c r="E825" s="57">
        <v>65051.41</v>
      </c>
      <c r="F825" s="58">
        <v>9.8727359076484386E-5</v>
      </c>
    </row>
    <row r="826" spans="1:6" x14ac:dyDescent="0.2">
      <c r="A826" s="50" t="s">
        <v>705</v>
      </c>
      <c r="B826" s="50" t="s">
        <v>709</v>
      </c>
      <c r="C826" s="56">
        <v>30</v>
      </c>
      <c r="D826" s="57">
        <v>699563.99</v>
      </c>
      <c r="E826" s="57">
        <v>41973.83</v>
      </c>
      <c r="F826" s="58">
        <v>6.3702929517212814E-5</v>
      </c>
    </row>
    <row r="827" spans="1:6" x14ac:dyDescent="0.2">
      <c r="A827" s="50" t="s">
        <v>705</v>
      </c>
      <c r="B827" s="50" t="s">
        <v>710</v>
      </c>
      <c r="C827" s="56">
        <v>16</v>
      </c>
      <c r="D827" s="57">
        <v>703827.5</v>
      </c>
      <c r="E827" s="57">
        <v>42225.4</v>
      </c>
      <c r="F827" s="58">
        <v>6.4084732797462554E-5</v>
      </c>
    </row>
    <row r="828" spans="1:6" x14ac:dyDescent="0.2">
      <c r="A828" s="50" t="s">
        <v>705</v>
      </c>
      <c r="B828" s="50" t="s">
        <v>711</v>
      </c>
      <c r="C828" s="56">
        <v>109</v>
      </c>
      <c r="D828" s="57">
        <v>2872769.73</v>
      </c>
      <c r="E828" s="57">
        <v>172301.11</v>
      </c>
      <c r="F828" s="58">
        <v>2.6149830658930888E-4</v>
      </c>
    </row>
    <row r="829" spans="1:6" x14ac:dyDescent="0.2">
      <c r="A829" s="50" t="s">
        <v>705</v>
      </c>
      <c r="B829" s="50" t="s">
        <v>50</v>
      </c>
      <c r="C829" s="56">
        <v>44</v>
      </c>
      <c r="D829" s="57">
        <v>47861.21</v>
      </c>
      <c r="E829" s="57">
        <v>2871.69</v>
      </c>
      <c r="F829" s="58">
        <v>4.3583124452851896E-6</v>
      </c>
    </row>
    <row r="830" spans="1:6" x14ac:dyDescent="0.2">
      <c r="A830" s="50" t="s">
        <v>705</v>
      </c>
      <c r="B830" s="50" t="s">
        <v>51</v>
      </c>
      <c r="C830" s="56">
        <v>559</v>
      </c>
      <c r="D830" s="57">
        <v>10515005.869999999</v>
      </c>
      <c r="E830" s="57">
        <v>630013.84</v>
      </c>
      <c r="F830" s="58">
        <v>9.5616071357768843E-4</v>
      </c>
    </row>
    <row r="831" spans="1:6" x14ac:dyDescent="0.2">
      <c r="A831" s="50" t="s">
        <v>712</v>
      </c>
      <c r="B831" s="50" t="s">
        <v>713</v>
      </c>
      <c r="C831" s="56">
        <v>22</v>
      </c>
      <c r="D831" s="57">
        <v>206429.33</v>
      </c>
      <c r="E831" s="57">
        <v>12385.78</v>
      </c>
      <c r="F831" s="58">
        <v>1.8797676322501522E-5</v>
      </c>
    </row>
    <row r="832" spans="1:6" x14ac:dyDescent="0.2">
      <c r="A832" s="50" t="s">
        <v>712</v>
      </c>
      <c r="B832" s="50" t="s">
        <v>714</v>
      </c>
      <c r="C832" s="56">
        <v>18</v>
      </c>
      <c r="D832" s="57">
        <v>314708.45</v>
      </c>
      <c r="E832" s="57">
        <v>18882.5</v>
      </c>
      <c r="F832" s="58">
        <v>2.8657631829374895E-5</v>
      </c>
    </row>
    <row r="833" spans="1:6" x14ac:dyDescent="0.2">
      <c r="A833" s="50" t="s">
        <v>712</v>
      </c>
      <c r="B833" s="50" t="s">
        <v>715</v>
      </c>
      <c r="C833" s="56">
        <v>26</v>
      </c>
      <c r="D833" s="57">
        <v>210681.19</v>
      </c>
      <c r="E833" s="57">
        <v>12640.88</v>
      </c>
      <c r="F833" s="58">
        <v>1.9184837020485025E-5</v>
      </c>
    </row>
    <row r="834" spans="1:6" x14ac:dyDescent="0.2">
      <c r="A834" s="50" t="s">
        <v>712</v>
      </c>
      <c r="B834" s="50" t="s">
        <v>716</v>
      </c>
      <c r="C834" s="56">
        <v>56</v>
      </c>
      <c r="D834" s="57">
        <v>1351999.1</v>
      </c>
      <c r="E834" s="57">
        <v>81119.94</v>
      </c>
      <c r="F834" s="58">
        <v>1.231142790700904E-4</v>
      </c>
    </row>
    <row r="835" spans="1:6" x14ac:dyDescent="0.2">
      <c r="A835" s="50" t="s">
        <v>712</v>
      </c>
      <c r="B835" s="50" t="s">
        <v>717</v>
      </c>
      <c r="C835" s="56">
        <v>29</v>
      </c>
      <c r="D835" s="57">
        <v>1319064.3700000001</v>
      </c>
      <c r="E835" s="57">
        <v>79143.87</v>
      </c>
      <c r="F835" s="58">
        <v>1.2011523304710228E-4</v>
      </c>
    </row>
    <row r="836" spans="1:6" x14ac:dyDescent="0.2">
      <c r="A836" s="50" t="s">
        <v>712</v>
      </c>
      <c r="B836" s="50" t="s">
        <v>718</v>
      </c>
      <c r="C836" s="56">
        <v>1897</v>
      </c>
      <c r="D836" s="57">
        <v>133894920.37</v>
      </c>
      <c r="E836" s="57">
        <v>8021343.1399999997</v>
      </c>
      <c r="F836" s="58">
        <v>1.2173848721472367E-2</v>
      </c>
    </row>
    <row r="837" spans="1:6" x14ac:dyDescent="0.2">
      <c r="A837" s="50" t="s">
        <v>712</v>
      </c>
      <c r="B837" s="50" t="s">
        <v>719</v>
      </c>
      <c r="C837" s="56">
        <v>103</v>
      </c>
      <c r="D837" s="57">
        <v>2262882.84</v>
      </c>
      <c r="E837" s="57">
        <v>135772.98000000001</v>
      </c>
      <c r="F837" s="58">
        <v>2.060602183618208E-4</v>
      </c>
    </row>
    <row r="838" spans="1:6" x14ac:dyDescent="0.2">
      <c r="A838" s="50" t="s">
        <v>712</v>
      </c>
      <c r="B838" s="50" t="s">
        <v>720</v>
      </c>
      <c r="C838" s="56">
        <v>27</v>
      </c>
      <c r="D838" s="57">
        <v>1093022.47</v>
      </c>
      <c r="E838" s="57">
        <v>65581.350000000006</v>
      </c>
      <c r="F838" s="58">
        <v>9.9531639516662275E-5</v>
      </c>
    </row>
    <row r="839" spans="1:6" x14ac:dyDescent="0.2">
      <c r="A839" s="50" t="s">
        <v>712</v>
      </c>
      <c r="B839" s="50" t="s">
        <v>721</v>
      </c>
      <c r="C839" s="56">
        <v>18</v>
      </c>
      <c r="D839" s="57">
        <v>476479.27</v>
      </c>
      <c r="E839" s="57">
        <v>28547.26</v>
      </c>
      <c r="F839" s="58">
        <v>4.3325664865215979E-5</v>
      </c>
    </row>
    <row r="840" spans="1:6" x14ac:dyDescent="0.2">
      <c r="A840" s="50" t="s">
        <v>712</v>
      </c>
      <c r="B840" s="50" t="s">
        <v>722</v>
      </c>
      <c r="C840" s="56">
        <v>17</v>
      </c>
      <c r="D840" s="57">
        <v>291210.68</v>
      </c>
      <c r="E840" s="57">
        <v>17472.64</v>
      </c>
      <c r="F840" s="58">
        <v>2.6517912575517487E-5</v>
      </c>
    </row>
    <row r="841" spans="1:6" x14ac:dyDescent="0.2">
      <c r="A841" s="50" t="s">
        <v>712</v>
      </c>
      <c r="B841" s="50" t="s">
        <v>50</v>
      </c>
      <c r="C841" s="56">
        <v>116</v>
      </c>
      <c r="D841" s="57">
        <v>447263.64</v>
      </c>
      <c r="E841" s="57">
        <v>26835.83</v>
      </c>
      <c r="F841" s="58">
        <v>4.0728258227231231E-5</v>
      </c>
    </row>
    <row r="842" spans="1:6" x14ac:dyDescent="0.2">
      <c r="A842" s="50" t="s">
        <v>712</v>
      </c>
      <c r="B842" s="50" t="s">
        <v>51</v>
      </c>
      <c r="C842" s="56">
        <v>2329</v>
      </c>
      <c r="D842" s="57">
        <v>141868661.71000001</v>
      </c>
      <c r="E842" s="57">
        <v>8499726.1699999999</v>
      </c>
      <c r="F842" s="58">
        <v>1.2899882072308369E-2</v>
      </c>
    </row>
    <row r="843" spans="1:6" x14ac:dyDescent="0.2">
      <c r="A843" s="50" t="s">
        <v>723</v>
      </c>
      <c r="B843" s="50" t="s">
        <v>724</v>
      </c>
      <c r="C843" s="56">
        <v>137</v>
      </c>
      <c r="D843" s="57">
        <v>2587479.81</v>
      </c>
      <c r="E843" s="57">
        <v>155228.23000000001</v>
      </c>
      <c r="F843" s="58">
        <v>2.3558710260111361E-4</v>
      </c>
    </row>
    <row r="844" spans="1:6" x14ac:dyDescent="0.2">
      <c r="A844" s="50" t="s">
        <v>723</v>
      </c>
      <c r="B844" s="50" t="s">
        <v>341</v>
      </c>
      <c r="C844" s="56">
        <v>243</v>
      </c>
      <c r="D844" s="57">
        <v>7288152.1799999997</v>
      </c>
      <c r="E844" s="57">
        <v>435890.46</v>
      </c>
      <c r="F844" s="58">
        <v>6.6154313891787981E-4</v>
      </c>
    </row>
    <row r="845" spans="1:6" x14ac:dyDescent="0.2">
      <c r="A845" s="50" t="s">
        <v>723</v>
      </c>
      <c r="B845" s="50" t="s">
        <v>725</v>
      </c>
      <c r="C845" s="56">
        <v>203</v>
      </c>
      <c r="D845" s="57">
        <v>11954043.77</v>
      </c>
      <c r="E845" s="57">
        <v>717242.65</v>
      </c>
      <c r="F845" s="58">
        <v>1.0885463151608737E-3</v>
      </c>
    </row>
    <row r="846" spans="1:6" x14ac:dyDescent="0.2">
      <c r="A846" s="50" t="s">
        <v>723</v>
      </c>
      <c r="B846" s="50" t="s">
        <v>726</v>
      </c>
      <c r="C846" s="56">
        <v>28</v>
      </c>
      <c r="D846" s="57">
        <v>2114040.5</v>
      </c>
      <c r="E846" s="57">
        <v>126842.44</v>
      </c>
      <c r="F846" s="58">
        <v>1.925064978609599E-4</v>
      </c>
    </row>
    <row r="847" spans="1:6" x14ac:dyDescent="0.2">
      <c r="A847" s="50" t="s">
        <v>723</v>
      </c>
      <c r="B847" s="50" t="s">
        <v>50</v>
      </c>
      <c r="C847" s="56">
        <v>84</v>
      </c>
      <c r="D847" s="57">
        <v>1977624.89</v>
      </c>
      <c r="E847" s="57">
        <v>118657.5</v>
      </c>
      <c r="F847" s="58">
        <v>1.8008436111712175E-4</v>
      </c>
    </row>
    <row r="848" spans="1:6" x14ac:dyDescent="0.2">
      <c r="A848" s="50" t="s">
        <v>723</v>
      </c>
      <c r="B848" s="50" t="s">
        <v>51</v>
      </c>
      <c r="C848" s="56">
        <v>695</v>
      </c>
      <c r="D848" s="57">
        <v>25921341.149999999</v>
      </c>
      <c r="E848" s="57">
        <v>1553861.28</v>
      </c>
      <c r="F848" s="58">
        <v>2.3582674156579489E-3</v>
      </c>
    </row>
    <row r="849" spans="1:6" x14ac:dyDescent="0.2">
      <c r="A849" s="50" t="s">
        <v>727</v>
      </c>
      <c r="B849" s="50" t="s">
        <v>728</v>
      </c>
      <c r="C849" s="56">
        <v>133</v>
      </c>
      <c r="D849" s="57">
        <v>2584804.67</v>
      </c>
      <c r="E849" s="57">
        <v>155069.60999999999</v>
      </c>
      <c r="F849" s="58">
        <v>2.3534636786997227E-4</v>
      </c>
    </row>
    <row r="850" spans="1:6" x14ac:dyDescent="0.2">
      <c r="A850" s="50" t="s">
        <v>727</v>
      </c>
      <c r="B850" s="50" t="s">
        <v>729</v>
      </c>
      <c r="C850" s="56">
        <v>1111</v>
      </c>
      <c r="D850" s="57">
        <v>49344749.590000004</v>
      </c>
      <c r="E850" s="57">
        <v>2950958.3</v>
      </c>
      <c r="F850" s="58">
        <v>4.4786165235132019E-3</v>
      </c>
    </row>
    <row r="851" spans="1:6" x14ac:dyDescent="0.2">
      <c r="A851" s="50" t="s">
        <v>727</v>
      </c>
      <c r="B851" s="50" t="s">
        <v>730</v>
      </c>
      <c r="C851" s="56">
        <v>87</v>
      </c>
      <c r="D851" s="57">
        <v>1425105.06</v>
      </c>
      <c r="E851" s="57">
        <v>85506.32</v>
      </c>
      <c r="F851" s="58">
        <v>1.2977140938142277E-4</v>
      </c>
    </row>
    <row r="852" spans="1:6" x14ac:dyDescent="0.2">
      <c r="A852" s="50" t="s">
        <v>727</v>
      </c>
      <c r="B852" s="50" t="s">
        <v>731</v>
      </c>
      <c r="C852" s="56">
        <v>108</v>
      </c>
      <c r="D852" s="57">
        <v>2571032.52</v>
      </c>
      <c r="E852" s="57">
        <v>154261.95000000001</v>
      </c>
      <c r="F852" s="58">
        <v>2.3412059676321668E-4</v>
      </c>
    </row>
    <row r="853" spans="1:6" x14ac:dyDescent="0.2">
      <c r="A853" s="50" t="s">
        <v>727</v>
      </c>
      <c r="B853" s="50" t="s">
        <v>732</v>
      </c>
      <c r="C853" s="56">
        <v>34</v>
      </c>
      <c r="D853" s="57">
        <v>2052346.49</v>
      </c>
      <c r="E853" s="57">
        <v>123140.81</v>
      </c>
      <c r="F853" s="58">
        <v>1.8688860035223124E-4</v>
      </c>
    </row>
    <row r="854" spans="1:6" x14ac:dyDescent="0.2">
      <c r="A854" s="50" t="s">
        <v>727</v>
      </c>
      <c r="B854" s="50" t="s">
        <v>733</v>
      </c>
      <c r="C854" s="56">
        <v>20</v>
      </c>
      <c r="D854" s="57">
        <v>437497.31</v>
      </c>
      <c r="E854" s="57">
        <v>26249.84</v>
      </c>
      <c r="F854" s="58">
        <v>3.9838911706606559E-5</v>
      </c>
    </row>
    <row r="855" spans="1:6" x14ac:dyDescent="0.2">
      <c r="A855" s="50" t="s">
        <v>727</v>
      </c>
      <c r="B855" s="50" t="s">
        <v>50</v>
      </c>
      <c r="C855" s="56">
        <v>87</v>
      </c>
      <c r="D855" s="57">
        <v>1150537.94</v>
      </c>
      <c r="E855" s="57">
        <v>69032.3</v>
      </c>
      <c r="F855" s="58">
        <v>1.0476908448219022E-4</v>
      </c>
    </row>
    <row r="856" spans="1:6" x14ac:dyDescent="0.2">
      <c r="A856" s="50" t="s">
        <v>727</v>
      </c>
      <c r="B856" s="50" t="s">
        <v>51</v>
      </c>
      <c r="C856" s="56">
        <v>1580</v>
      </c>
      <c r="D856" s="57">
        <v>59566073.579999998</v>
      </c>
      <c r="E856" s="57">
        <v>3564219.12</v>
      </c>
      <c r="F856" s="58">
        <v>5.4093514788920213E-3</v>
      </c>
    </row>
    <row r="857" spans="1:6" x14ac:dyDescent="0.2">
      <c r="A857" s="50" t="s">
        <v>734</v>
      </c>
      <c r="B857" s="50" t="s">
        <v>735</v>
      </c>
      <c r="C857" s="56">
        <v>48</v>
      </c>
      <c r="D857" s="57">
        <v>907255.37</v>
      </c>
      <c r="E857" s="57">
        <v>54435.3</v>
      </c>
      <c r="F857" s="58">
        <v>8.2615479196164243E-5</v>
      </c>
    </row>
    <row r="858" spans="1:6" x14ac:dyDescent="0.2">
      <c r="A858" s="50" t="s">
        <v>734</v>
      </c>
      <c r="B858" s="50" t="s">
        <v>384</v>
      </c>
      <c r="C858" s="56">
        <v>100</v>
      </c>
      <c r="D858" s="57">
        <v>2382731.19</v>
      </c>
      <c r="E858" s="57">
        <v>142963.88</v>
      </c>
      <c r="F858" s="58">
        <v>2.169737184132892E-4</v>
      </c>
    </row>
    <row r="859" spans="1:6" x14ac:dyDescent="0.2">
      <c r="A859" s="50" t="s">
        <v>734</v>
      </c>
      <c r="B859" s="50" t="s">
        <v>736</v>
      </c>
      <c r="C859" s="56">
        <v>43</v>
      </c>
      <c r="D859" s="57">
        <v>929309.31</v>
      </c>
      <c r="E859" s="57">
        <v>55758.58</v>
      </c>
      <c r="F859" s="58">
        <v>8.4623797535747207E-5</v>
      </c>
    </row>
    <row r="860" spans="1:6" x14ac:dyDescent="0.2">
      <c r="A860" s="50" t="s">
        <v>734</v>
      </c>
      <c r="B860" s="50" t="s">
        <v>737</v>
      </c>
      <c r="C860" s="56">
        <v>19</v>
      </c>
      <c r="D860" s="57">
        <v>509516.68</v>
      </c>
      <c r="E860" s="57">
        <v>30571.02</v>
      </c>
      <c r="F860" s="58">
        <v>4.6397089146482537E-5</v>
      </c>
    </row>
    <row r="861" spans="1:6" x14ac:dyDescent="0.2">
      <c r="A861" s="50" t="s">
        <v>734</v>
      </c>
      <c r="B861" s="50" t="s">
        <v>738</v>
      </c>
      <c r="C861" s="56">
        <v>105</v>
      </c>
      <c r="D861" s="57">
        <v>2339166.5099999998</v>
      </c>
      <c r="E861" s="57">
        <v>140350.01999999999</v>
      </c>
      <c r="F861" s="58">
        <v>2.130067099380592E-4</v>
      </c>
    </row>
    <row r="862" spans="1:6" x14ac:dyDescent="0.2">
      <c r="A862" s="50" t="s">
        <v>734</v>
      </c>
      <c r="B862" s="50" t="s">
        <v>739</v>
      </c>
      <c r="C862" s="56">
        <v>122</v>
      </c>
      <c r="D862" s="57">
        <v>3042683.35</v>
      </c>
      <c r="E862" s="57">
        <v>182561.05</v>
      </c>
      <c r="F862" s="58">
        <v>2.7706963364406735E-4</v>
      </c>
    </row>
    <row r="863" spans="1:6" x14ac:dyDescent="0.2">
      <c r="A863" s="50" t="s">
        <v>734</v>
      </c>
      <c r="B863" s="50" t="s">
        <v>740</v>
      </c>
      <c r="C863" s="56">
        <v>45</v>
      </c>
      <c r="D863" s="57">
        <v>568056.22</v>
      </c>
      <c r="E863" s="57">
        <v>34083.370000000003</v>
      </c>
      <c r="F863" s="58">
        <v>5.1727719791572172E-5</v>
      </c>
    </row>
    <row r="864" spans="1:6" x14ac:dyDescent="0.2">
      <c r="A864" s="50" t="s">
        <v>734</v>
      </c>
      <c r="B864" s="50" t="s">
        <v>741</v>
      </c>
      <c r="C864" s="56">
        <v>348</v>
      </c>
      <c r="D864" s="57">
        <v>10029877.779999999</v>
      </c>
      <c r="E864" s="57">
        <v>601165.89</v>
      </c>
      <c r="F864" s="58">
        <v>9.1237869688857347E-4</v>
      </c>
    </row>
    <row r="865" spans="1:6" x14ac:dyDescent="0.2">
      <c r="A865" s="50" t="s">
        <v>734</v>
      </c>
      <c r="B865" s="50" t="s">
        <v>564</v>
      </c>
      <c r="C865" s="56">
        <v>5069</v>
      </c>
      <c r="D865" s="57">
        <v>410541460.23000002</v>
      </c>
      <c r="E865" s="57">
        <v>24560446.219999999</v>
      </c>
      <c r="F865" s="58">
        <v>3.7274949044772798E-2</v>
      </c>
    </row>
    <row r="866" spans="1:6" x14ac:dyDescent="0.2">
      <c r="A866" s="50" t="s">
        <v>734</v>
      </c>
      <c r="B866" s="50" t="s">
        <v>742</v>
      </c>
      <c r="C866" s="56">
        <v>91</v>
      </c>
      <c r="D866" s="57">
        <v>1697003.55</v>
      </c>
      <c r="E866" s="57">
        <v>101816.18</v>
      </c>
      <c r="F866" s="58">
        <v>1.5452459159080438E-4</v>
      </c>
    </row>
    <row r="867" spans="1:6" x14ac:dyDescent="0.2">
      <c r="A867" s="50" t="s">
        <v>734</v>
      </c>
      <c r="B867" s="50" t="s">
        <v>785</v>
      </c>
      <c r="C867" s="56">
        <v>18</v>
      </c>
      <c r="D867" s="57">
        <v>0</v>
      </c>
      <c r="E867" s="57">
        <v>0</v>
      </c>
      <c r="F867" s="58">
        <v>0</v>
      </c>
    </row>
    <row r="868" spans="1:6" x14ac:dyDescent="0.2">
      <c r="A868" s="50" t="s">
        <v>734</v>
      </c>
      <c r="B868" s="50" t="s">
        <v>50</v>
      </c>
      <c r="C868" s="56">
        <v>94</v>
      </c>
      <c r="D868" s="57">
        <v>1694272.2</v>
      </c>
      <c r="E868" s="57">
        <v>101656.34</v>
      </c>
      <c r="F868" s="58">
        <v>1.5428200528752847E-4</v>
      </c>
    </row>
    <row r="869" spans="1:6" x14ac:dyDescent="0.2">
      <c r="A869" s="50" t="s">
        <v>734</v>
      </c>
      <c r="B869" s="50" t="s">
        <v>51</v>
      </c>
      <c r="C869" s="56">
        <v>6102</v>
      </c>
      <c r="D869" s="57">
        <v>434641332.38999999</v>
      </c>
      <c r="E869" s="57">
        <v>26005807.829999998</v>
      </c>
      <c r="F869" s="58">
        <v>3.9468548455851439E-2</v>
      </c>
    </row>
    <row r="870" spans="1:6" x14ac:dyDescent="0.2">
      <c r="A870" s="50" t="s">
        <v>743</v>
      </c>
      <c r="B870" s="50" t="s">
        <v>744</v>
      </c>
      <c r="C870" s="56">
        <v>18</v>
      </c>
      <c r="D870" s="57">
        <v>404428.96</v>
      </c>
      <c r="E870" s="57">
        <v>24265.71</v>
      </c>
      <c r="F870" s="58">
        <v>3.6827633166073383E-5</v>
      </c>
    </row>
    <row r="871" spans="1:6" x14ac:dyDescent="0.2">
      <c r="A871" s="50" t="s">
        <v>743</v>
      </c>
      <c r="B871" s="50" t="s">
        <v>745</v>
      </c>
      <c r="C871" s="56">
        <v>32</v>
      </c>
      <c r="D871" s="57">
        <v>263250.28000000003</v>
      </c>
      <c r="E871" s="57">
        <v>15795.02</v>
      </c>
      <c r="F871" s="58">
        <v>2.3971818768574768E-5</v>
      </c>
    </row>
    <row r="872" spans="1:6" x14ac:dyDescent="0.2">
      <c r="A872" s="50" t="s">
        <v>743</v>
      </c>
      <c r="B872" s="50" t="s">
        <v>746</v>
      </c>
      <c r="C872" s="56">
        <v>28</v>
      </c>
      <c r="D872" s="57">
        <v>2188711.34</v>
      </c>
      <c r="E872" s="57">
        <v>131322.69</v>
      </c>
      <c r="F872" s="58">
        <v>1.9930609298891209E-4</v>
      </c>
    </row>
    <row r="873" spans="1:6" x14ac:dyDescent="0.2">
      <c r="A873" s="50" t="s">
        <v>743</v>
      </c>
      <c r="B873" s="50" t="s">
        <v>747</v>
      </c>
      <c r="C873" s="56">
        <v>72</v>
      </c>
      <c r="D873" s="57">
        <v>1440890.99</v>
      </c>
      <c r="E873" s="57">
        <v>86453.47</v>
      </c>
      <c r="F873" s="58">
        <v>1.3120888196117611E-4</v>
      </c>
    </row>
    <row r="874" spans="1:6" x14ac:dyDescent="0.2">
      <c r="A874" s="50" t="s">
        <v>743</v>
      </c>
      <c r="B874" s="50" t="s">
        <v>748</v>
      </c>
      <c r="C874" s="56">
        <v>227</v>
      </c>
      <c r="D874" s="57">
        <v>7758344.9400000004</v>
      </c>
      <c r="E874" s="57">
        <v>461459.82</v>
      </c>
      <c r="F874" s="58">
        <v>7.0034929832435379E-4</v>
      </c>
    </row>
    <row r="875" spans="1:6" x14ac:dyDescent="0.2">
      <c r="A875" s="50" t="s">
        <v>743</v>
      </c>
      <c r="B875" s="50" t="s">
        <v>50</v>
      </c>
      <c r="C875" s="56">
        <v>64</v>
      </c>
      <c r="D875" s="57">
        <v>293777.33</v>
      </c>
      <c r="E875" s="57">
        <v>17626.64</v>
      </c>
      <c r="F875" s="58">
        <v>2.6751635615460491E-5</v>
      </c>
    </row>
    <row r="876" spans="1:6" x14ac:dyDescent="0.2">
      <c r="A876" s="50" t="s">
        <v>743</v>
      </c>
      <c r="B876" s="50" t="s">
        <v>51</v>
      </c>
      <c r="C876" s="56">
        <v>441</v>
      </c>
      <c r="D876" s="57">
        <v>12349403.84</v>
      </c>
      <c r="E876" s="57">
        <v>736923.35</v>
      </c>
      <c r="F876" s="58">
        <v>1.1184153608245506E-3</v>
      </c>
    </row>
    <row r="877" spans="1:6" x14ac:dyDescent="0.2">
      <c r="A877" s="50" t="s">
        <v>749</v>
      </c>
      <c r="B877" s="50" t="s">
        <v>750</v>
      </c>
      <c r="C877" s="56">
        <v>239</v>
      </c>
      <c r="D877" s="57">
        <v>4643683.25</v>
      </c>
      <c r="E877" s="57">
        <v>278621.06</v>
      </c>
      <c r="F877" s="58">
        <v>4.2285818919052948E-4</v>
      </c>
    </row>
    <row r="878" spans="1:6" x14ac:dyDescent="0.2">
      <c r="A878" s="50" t="s">
        <v>749</v>
      </c>
      <c r="B878" s="50" t="s">
        <v>751</v>
      </c>
      <c r="C878" s="56">
        <v>292</v>
      </c>
      <c r="D878" s="57">
        <v>7422695.1699999999</v>
      </c>
      <c r="E878" s="57">
        <v>444177.49</v>
      </c>
      <c r="F878" s="58">
        <v>6.7412021582501514E-4</v>
      </c>
    </row>
    <row r="879" spans="1:6" x14ac:dyDescent="0.2">
      <c r="A879" s="50" t="s">
        <v>749</v>
      </c>
      <c r="B879" s="50" t="s">
        <v>301</v>
      </c>
      <c r="C879" s="56">
        <v>21</v>
      </c>
      <c r="D879" s="57">
        <v>291288.98</v>
      </c>
      <c r="E879" s="57">
        <v>17477.349999999999</v>
      </c>
      <c r="F879" s="58">
        <v>2.6525060858102755E-5</v>
      </c>
    </row>
    <row r="880" spans="1:6" x14ac:dyDescent="0.2">
      <c r="A880" s="50" t="s">
        <v>749</v>
      </c>
      <c r="B880" s="50" t="s">
        <v>752</v>
      </c>
      <c r="C880" s="56">
        <v>250</v>
      </c>
      <c r="D880" s="57">
        <v>11796275.720000001</v>
      </c>
      <c r="E880" s="57">
        <v>707148.80000000005</v>
      </c>
      <c r="F880" s="58">
        <v>1.073227059922376E-3</v>
      </c>
    </row>
    <row r="881" spans="1:6" x14ac:dyDescent="0.2">
      <c r="A881" s="50" t="s">
        <v>749</v>
      </c>
      <c r="B881" s="50" t="s">
        <v>753</v>
      </c>
      <c r="C881" s="56">
        <v>46</v>
      </c>
      <c r="D881" s="57">
        <v>2021259.15</v>
      </c>
      <c r="E881" s="57">
        <v>121275.57</v>
      </c>
      <c r="F881" s="58">
        <v>1.8405775903389824E-4</v>
      </c>
    </row>
    <row r="882" spans="1:6" x14ac:dyDescent="0.2">
      <c r="A882" s="50" t="s">
        <v>749</v>
      </c>
      <c r="B882" s="50" t="s">
        <v>754</v>
      </c>
      <c r="C882" s="56">
        <v>18</v>
      </c>
      <c r="D882" s="57">
        <v>190434.51</v>
      </c>
      <c r="E882" s="57">
        <v>11426.07</v>
      </c>
      <c r="F882" s="58">
        <v>1.7341141655854129E-5</v>
      </c>
    </row>
    <row r="883" spans="1:6" x14ac:dyDescent="0.2">
      <c r="A883" s="50" t="s">
        <v>749</v>
      </c>
      <c r="B883" s="50" t="s">
        <v>50</v>
      </c>
      <c r="C883" s="56">
        <v>30</v>
      </c>
      <c r="D883" s="57">
        <v>23036.97</v>
      </c>
      <c r="E883" s="57">
        <v>1382.22</v>
      </c>
      <c r="F883" s="58">
        <v>2.097770521233871E-6</v>
      </c>
    </row>
    <row r="884" spans="1:6" x14ac:dyDescent="0.2">
      <c r="A884" s="50" t="s">
        <v>749</v>
      </c>
      <c r="B884" s="50" t="s">
        <v>51</v>
      </c>
      <c r="C884" s="56">
        <v>896</v>
      </c>
      <c r="D884" s="57">
        <v>26388673.75</v>
      </c>
      <c r="E884" s="57">
        <v>1581508.54</v>
      </c>
      <c r="F884" s="58">
        <v>2.4002271666533682E-3</v>
      </c>
    </row>
    <row r="885" spans="1:6" x14ac:dyDescent="0.2">
      <c r="A885" s="50" t="s">
        <v>21</v>
      </c>
      <c r="B885" s="50" t="s">
        <v>21</v>
      </c>
      <c r="C885" s="56">
        <v>191785</v>
      </c>
      <c r="D885" s="57">
        <v>11011395705.190001</v>
      </c>
      <c r="E885" s="57">
        <v>658899525</v>
      </c>
      <c r="F885" s="58"/>
    </row>
    <row r="886" spans="1:6" x14ac:dyDescent="0.2">
      <c r="C886" s="56"/>
      <c r="D886" s="57"/>
      <c r="E886" s="57"/>
      <c r="F886" s="58"/>
    </row>
    <row r="887" spans="1:6" x14ac:dyDescent="0.2">
      <c r="C887" s="56"/>
      <c r="D887" s="57"/>
      <c r="E887" s="57"/>
      <c r="F887" s="58"/>
    </row>
    <row r="888" spans="1:6" x14ac:dyDescent="0.2">
      <c r="C888" s="56"/>
      <c r="D888" s="57"/>
      <c r="E888" s="57"/>
      <c r="F888" s="58"/>
    </row>
    <row r="889" spans="1:6" x14ac:dyDescent="0.2">
      <c r="B889" s="70"/>
      <c r="C889" s="56"/>
      <c r="D889" s="57"/>
      <c r="E889" s="57"/>
      <c r="F889" s="58"/>
    </row>
    <row r="890" spans="1:6" x14ac:dyDescent="0.2">
      <c r="C890" s="56"/>
      <c r="D890" s="57"/>
      <c r="E890" s="57"/>
      <c r="F890" s="58"/>
    </row>
    <row r="891" spans="1:6" x14ac:dyDescent="0.2">
      <c r="C891" s="56"/>
      <c r="D891" s="57"/>
      <c r="E891" s="57"/>
      <c r="F891" s="58"/>
    </row>
  </sheetData>
  <autoFilter ref="A7:F891" xr:uid="{BB229922-5035-4B77-B331-D9ED06111ED2}"/>
  <mergeCells count="5">
    <mergeCell ref="A1:F1"/>
    <mergeCell ref="A2:F2"/>
    <mergeCell ref="A3:F3"/>
    <mergeCell ref="A4:F4"/>
    <mergeCell ref="A5:F5"/>
  </mergeCells>
  <conditionalFormatting sqref="B8:F884 B886:F891 C885:F885">
    <cfRule type="expression" dxfId="1" priority="2" stopIfTrue="1">
      <formula>$B8="Other"</formula>
    </cfRule>
  </conditionalFormatting>
  <conditionalFormatting sqref="B885">
    <cfRule type="expression" dxfId="0" priority="1" stopIfTrue="1">
      <formula>$B885="Other"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21B2D-3610-4E25-A310-B6A37DFF4B70}">
  <dimension ref="A1:F1296"/>
  <sheetViews>
    <sheetView workbookViewId="0">
      <pane xSplit="2" ySplit="6" topLeftCell="C1288" activePane="bottomRight" state="frozen"/>
      <selection pane="topRight" activeCell="C1" sqref="C1"/>
      <selection pane="bottomLeft" activeCell="A2" sqref="A2"/>
      <selection pane="bottomRight" activeCell="F1294" sqref="F1294"/>
    </sheetView>
  </sheetViews>
  <sheetFormatPr defaultRowHeight="12.75" x14ac:dyDescent="0.2"/>
  <cols>
    <col min="1" max="1" width="9.6640625" style="50" bestFit="1" customWidth="1"/>
    <col min="2" max="2" width="18.21875" style="50" bestFit="1" customWidth="1"/>
    <col min="3" max="3" width="8.109375" style="50" bestFit="1" customWidth="1"/>
    <col min="4" max="4" width="11.5546875" style="50" bestFit="1" customWidth="1"/>
    <col min="5" max="5" width="9.44140625" style="50" bestFit="1" customWidth="1"/>
    <col min="6" max="6" width="8" style="69" bestFit="1" customWidth="1"/>
    <col min="7" max="16384" width="8.88671875" style="50"/>
  </cols>
  <sheetData>
    <row r="1" spans="1:6" x14ac:dyDescent="0.2">
      <c r="A1" s="83" t="s">
        <v>755</v>
      </c>
      <c r="B1" s="83"/>
      <c r="C1" s="83"/>
      <c r="D1" s="83"/>
      <c r="E1" s="83"/>
      <c r="F1" s="83"/>
    </row>
    <row r="2" spans="1:6" x14ac:dyDescent="0.2">
      <c r="A2" s="81" t="s">
        <v>756</v>
      </c>
      <c r="B2" s="81"/>
      <c r="C2" s="81"/>
      <c r="D2" s="81"/>
      <c r="E2" s="81"/>
      <c r="F2" s="81"/>
    </row>
    <row r="3" spans="1:6" x14ac:dyDescent="0.2">
      <c r="A3" s="81" t="str">
        <f>'Table 3. County and City'!A3:F3</f>
        <v>Quarter Ending March 2025</v>
      </c>
      <c r="B3" s="84"/>
      <c r="C3" s="84"/>
      <c r="D3" s="84"/>
      <c r="E3" s="84"/>
      <c r="F3" s="84"/>
    </row>
    <row r="4" spans="1:6" x14ac:dyDescent="0.2">
      <c r="A4" s="51"/>
      <c r="B4" s="71"/>
      <c r="C4" s="71"/>
      <c r="D4" s="71"/>
      <c r="E4" s="71"/>
      <c r="F4" s="71"/>
    </row>
    <row r="5" spans="1:6" ht="75" customHeight="1" x14ac:dyDescent="0.2">
      <c r="A5" s="82" t="s">
        <v>40</v>
      </c>
      <c r="B5" s="82"/>
      <c r="C5" s="82"/>
      <c r="D5" s="82"/>
      <c r="E5" s="82"/>
      <c r="F5" s="82"/>
    </row>
    <row r="6" spans="1:6" ht="25.5" x14ac:dyDescent="0.2">
      <c r="A6" s="60" t="s">
        <v>41</v>
      </c>
      <c r="B6" s="60" t="s">
        <v>0</v>
      </c>
      <c r="C6" s="61" t="s">
        <v>13</v>
      </c>
      <c r="D6" s="61" t="s">
        <v>27</v>
      </c>
      <c r="E6" s="61" t="s">
        <v>11</v>
      </c>
      <c r="F6" s="62" t="s">
        <v>43</v>
      </c>
    </row>
    <row r="7" spans="1:6" x14ac:dyDescent="0.2">
      <c r="A7" s="50" t="s">
        <v>44</v>
      </c>
      <c r="B7" s="50" t="s">
        <v>5</v>
      </c>
      <c r="C7" s="63" t="s">
        <v>757</v>
      </c>
      <c r="D7" s="64" t="s">
        <v>757</v>
      </c>
      <c r="E7" s="64" t="s">
        <v>757</v>
      </c>
      <c r="F7" s="65" t="s">
        <v>757</v>
      </c>
    </row>
    <row r="8" spans="1:6" x14ac:dyDescent="0.2">
      <c r="A8" s="50" t="s">
        <v>44</v>
      </c>
      <c r="B8" s="50" t="s">
        <v>1</v>
      </c>
      <c r="C8" s="63" t="s">
        <v>757</v>
      </c>
      <c r="D8" s="64" t="s">
        <v>757</v>
      </c>
      <c r="E8" s="64" t="s">
        <v>757</v>
      </c>
      <c r="F8" s="65" t="s">
        <v>757</v>
      </c>
    </row>
    <row r="9" spans="1:6" x14ac:dyDescent="0.2">
      <c r="A9" s="50" t="s">
        <v>44</v>
      </c>
      <c r="B9" s="50" t="s">
        <v>758</v>
      </c>
      <c r="C9" s="63">
        <v>57</v>
      </c>
      <c r="D9" s="64">
        <v>1827681</v>
      </c>
      <c r="E9" s="64">
        <v>109661</v>
      </c>
      <c r="F9" s="65">
        <v>1.66430533296071E-4</v>
      </c>
    </row>
    <row r="10" spans="1:6" x14ac:dyDescent="0.2">
      <c r="A10" s="50" t="s">
        <v>44</v>
      </c>
      <c r="B10" s="50" t="s">
        <v>3</v>
      </c>
      <c r="C10" s="63">
        <v>21</v>
      </c>
      <c r="D10" s="64">
        <v>2254766</v>
      </c>
      <c r="E10" s="64">
        <v>135286</v>
      </c>
      <c r="F10" s="65">
        <v>2.0532113629724571E-4</v>
      </c>
    </row>
    <row r="11" spans="1:6" x14ac:dyDescent="0.2">
      <c r="A11" s="50" t="s">
        <v>44</v>
      </c>
      <c r="B11" s="50" t="s">
        <v>2</v>
      </c>
      <c r="C11" s="63">
        <v>24</v>
      </c>
      <c r="D11" s="64">
        <v>644258</v>
      </c>
      <c r="E11" s="64">
        <v>38655</v>
      </c>
      <c r="F11" s="65">
        <v>5.8666000351625688E-5</v>
      </c>
    </row>
    <row r="12" spans="1:6" x14ac:dyDescent="0.2">
      <c r="A12" s="50" t="s">
        <v>44</v>
      </c>
      <c r="B12" s="50" t="s">
        <v>6</v>
      </c>
      <c r="C12" s="63" t="s">
        <v>757</v>
      </c>
      <c r="D12" s="64" t="s">
        <v>757</v>
      </c>
      <c r="E12" s="64" t="s">
        <v>757</v>
      </c>
      <c r="F12" s="65" t="s">
        <v>757</v>
      </c>
    </row>
    <row r="13" spans="1:6" x14ac:dyDescent="0.2">
      <c r="A13" s="50" t="s">
        <v>44</v>
      </c>
      <c r="B13" s="50" t="s">
        <v>10</v>
      </c>
      <c r="C13" s="63">
        <v>126</v>
      </c>
      <c r="D13" s="64">
        <v>3488030</v>
      </c>
      <c r="E13" s="64">
        <v>209282</v>
      </c>
      <c r="F13" s="65">
        <v>3.1762353862602324E-4</v>
      </c>
    </row>
    <row r="14" spans="1:6" x14ac:dyDescent="0.2">
      <c r="A14" s="50" t="s">
        <v>44</v>
      </c>
      <c r="B14" s="50" t="s">
        <v>4</v>
      </c>
      <c r="C14" s="63">
        <v>36</v>
      </c>
      <c r="D14" s="64">
        <v>3509167</v>
      </c>
      <c r="E14" s="64">
        <v>210550</v>
      </c>
      <c r="F14" s="65">
        <v>3.1954795948867644E-4</v>
      </c>
    </row>
    <row r="15" spans="1:6" x14ac:dyDescent="0.2">
      <c r="A15" s="50" t="s">
        <v>44</v>
      </c>
      <c r="B15" s="50" t="s">
        <v>759</v>
      </c>
      <c r="C15" s="63">
        <v>217</v>
      </c>
      <c r="D15" s="64">
        <v>2003909</v>
      </c>
      <c r="E15" s="64">
        <v>115996</v>
      </c>
      <c r="F15" s="65">
        <v>1.7604504919899554E-4</v>
      </c>
    </row>
    <row r="16" spans="1:6" x14ac:dyDescent="0.2">
      <c r="A16" s="50" t="s">
        <v>44</v>
      </c>
      <c r="B16" s="50" t="s">
        <v>8</v>
      </c>
      <c r="C16" s="63">
        <v>42</v>
      </c>
      <c r="D16" s="64">
        <v>641378</v>
      </c>
      <c r="E16" s="64">
        <v>38483</v>
      </c>
      <c r="F16" s="65">
        <v>5.8404959035871461E-5</v>
      </c>
    </row>
    <row r="17" spans="1:6" x14ac:dyDescent="0.2">
      <c r="A17" s="50" t="s">
        <v>44</v>
      </c>
      <c r="B17" s="50" t="s">
        <v>760</v>
      </c>
      <c r="C17" s="63">
        <v>42</v>
      </c>
      <c r="D17" s="64">
        <v>1684745</v>
      </c>
      <c r="E17" s="64">
        <v>101085</v>
      </c>
      <c r="F17" s="65">
        <v>1.534148918779998E-4</v>
      </c>
    </row>
    <row r="18" spans="1:6" x14ac:dyDescent="0.2">
      <c r="A18" s="50" t="s">
        <v>44</v>
      </c>
      <c r="B18" s="50" t="s">
        <v>25</v>
      </c>
      <c r="C18" s="63">
        <v>45</v>
      </c>
      <c r="D18" s="64">
        <v>3253829</v>
      </c>
      <c r="E18" s="64">
        <v>195230</v>
      </c>
      <c r="F18" s="65">
        <v>2.9629707020173028E-4</v>
      </c>
    </row>
    <row r="19" spans="1:6" x14ac:dyDescent="0.2">
      <c r="A19" s="50" t="s">
        <v>44</v>
      </c>
      <c r="B19" s="50" t="s">
        <v>51</v>
      </c>
      <c r="C19" s="63">
        <v>623</v>
      </c>
      <c r="D19" s="64">
        <v>20064273</v>
      </c>
      <c r="E19" s="64">
        <v>1199618</v>
      </c>
      <c r="F19" s="65">
        <v>1.8206387274561247E-3</v>
      </c>
    </row>
    <row r="20" spans="1:6" x14ac:dyDescent="0.2">
      <c r="A20" s="50" t="s">
        <v>52</v>
      </c>
      <c r="B20" s="50" t="s">
        <v>5</v>
      </c>
      <c r="C20" s="63" t="s">
        <v>757</v>
      </c>
      <c r="D20" s="64" t="s">
        <v>757</v>
      </c>
      <c r="E20" s="64" t="s">
        <v>757</v>
      </c>
      <c r="F20" s="65" t="s">
        <v>757</v>
      </c>
    </row>
    <row r="21" spans="1:6" x14ac:dyDescent="0.2">
      <c r="A21" s="50" t="s">
        <v>52</v>
      </c>
      <c r="B21" s="50" t="s">
        <v>1</v>
      </c>
      <c r="C21" s="63">
        <v>15</v>
      </c>
      <c r="D21" s="64">
        <v>304896</v>
      </c>
      <c r="E21" s="64">
        <v>18294</v>
      </c>
      <c r="F21" s="65">
        <v>2.7764475758184978E-5</v>
      </c>
    </row>
    <row r="22" spans="1:6" x14ac:dyDescent="0.2">
      <c r="A22" s="50" t="s">
        <v>52</v>
      </c>
      <c r="B22" s="50" t="s">
        <v>758</v>
      </c>
      <c r="C22" s="63">
        <v>40</v>
      </c>
      <c r="D22" s="64">
        <v>825669</v>
      </c>
      <c r="E22" s="64">
        <v>49540</v>
      </c>
      <c r="F22" s="65">
        <v>7.5185969665490527E-5</v>
      </c>
    </row>
    <row r="23" spans="1:6" x14ac:dyDescent="0.2">
      <c r="A23" s="50" t="s">
        <v>52</v>
      </c>
      <c r="B23" s="50" t="s">
        <v>3</v>
      </c>
      <c r="C23" s="63">
        <v>12</v>
      </c>
      <c r="D23" s="64">
        <v>485098</v>
      </c>
      <c r="E23" s="64">
        <v>29106</v>
      </c>
      <c r="F23" s="65">
        <v>4.4173654281061112E-5</v>
      </c>
    </row>
    <row r="24" spans="1:6" x14ac:dyDescent="0.2">
      <c r="A24" s="50" t="s">
        <v>52</v>
      </c>
      <c r="B24" s="50" t="s">
        <v>2</v>
      </c>
      <c r="C24" s="63" t="s">
        <v>757</v>
      </c>
      <c r="D24" s="64" t="s">
        <v>757</v>
      </c>
      <c r="E24" s="64" t="s">
        <v>757</v>
      </c>
      <c r="F24" s="65" t="s">
        <v>757</v>
      </c>
    </row>
    <row r="25" spans="1:6" x14ac:dyDescent="0.2">
      <c r="A25" s="50" t="s">
        <v>52</v>
      </c>
      <c r="B25" s="50" t="s">
        <v>6</v>
      </c>
      <c r="C25" s="63" t="s">
        <v>757</v>
      </c>
      <c r="D25" s="64" t="s">
        <v>757</v>
      </c>
      <c r="E25" s="64" t="s">
        <v>757</v>
      </c>
      <c r="F25" s="65" t="s">
        <v>757</v>
      </c>
    </row>
    <row r="26" spans="1:6" x14ac:dyDescent="0.2">
      <c r="A26" s="50" t="s">
        <v>52</v>
      </c>
      <c r="B26" s="50" t="s">
        <v>10</v>
      </c>
      <c r="C26" s="63">
        <v>63</v>
      </c>
      <c r="D26" s="64">
        <v>1020294</v>
      </c>
      <c r="E26" s="64">
        <v>61218</v>
      </c>
      <c r="F26" s="65">
        <v>9.2909460859547831E-5</v>
      </c>
    </row>
    <row r="27" spans="1:6" x14ac:dyDescent="0.2">
      <c r="A27" s="50" t="s">
        <v>52</v>
      </c>
      <c r="B27" s="50" t="s">
        <v>4</v>
      </c>
      <c r="C27" s="63" t="s">
        <v>757</v>
      </c>
      <c r="D27" s="64" t="s">
        <v>757</v>
      </c>
      <c r="E27" s="64" t="s">
        <v>757</v>
      </c>
      <c r="F27" s="65" t="s">
        <v>757</v>
      </c>
    </row>
    <row r="28" spans="1:6" x14ac:dyDescent="0.2">
      <c r="A28" s="50" t="s">
        <v>52</v>
      </c>
      <c r="B28" s="50" t="s">
        <v>759</v>
      </c>
      <c r="C28" s="63">
        <v>117</v>
      </c>
      <c r="D28" s="64">
        <v>1895991</v>
      </c>
      <c r="E28" s="64">
        <v>111529</v>
      </c>
      <c r="F28" s="65">
        <v>1.6926556339972736E-4</v>
      </c>
    </row>
    <row r="29" spans="1:6" x14ac:dyDescent="0.2">
      <c r="A29" s="50" t="s">
        <v>52</v>
      </c>
      <c r="B29" s="50" t="s">
        <v>8</v>
      </c>
      <c r="C29" s="63">
        <v>11</v>
      </c>
      <c r="D29" s="64">
        <v>75691</v>
      </c>
      <c r="E29" s="64">
        <v>4541</v>
      </c>
      <c r="F29" s="65">
        <v>6.8917942723252422E-6</v>
      </c>
    </row>
    <row r="30" spans="1:6" x14ac:dyDescent="0.2">
      <c r="A30" s="50" t="s">
        <v>52</v>
      </c>
      <c r="B30" s="50" t="s">
        <v>760</v>
      </c>
      <c r="C30" s="63">
        <v>30</v>
      </c>
      <c r="D30" s="64">
        <v>1333531</v>
      </c>
      <c r="E30" s="64">
        <v>80012</v>
      </c>
      <c r="F30" s="65">
        <v>1.2143277765190207E-4</v>
      </c>
    </row>
    <row r="31" spans="1:6" x14ac:dyDescent="0.2">
      <c r="A31" s="50" t="s">
        <v>52</v>
      </c>
      <c r="B31" s="50" t="s">
        <v>25</v>
      </c>
      <c r="C31" s="63">
        <v>36</v>
      </c>
      <c r="D31" s="64">
        <v>1787843</v>
      </c>
      <c r="E31" s="64">
        <v>107271</v>
      </c>
      <c r="F31" s="65">
        <v>1.6280327315274193E-4</v>
      </c>
    </row>
    <row r="32" spans="1:6" x14ac:dyDescent="0.2">
      <c r="A32" s="50" t="s">
        <v>52</v>
      </c>
      <c r="B32" s="50" t="s">
        <v>51</v>
      </c>
      <c r="C32" s="63">
        <v>348</v>
      </c>
      <c r="D32" s="64">
        <v>8239965</v>
      </c>
      <c r="E32" s="64">
        <v>492168</v>
      </c>
      <c r="F32" s="65">
        <v>7.4695454821003518E-4</v>
      </c>
    </row>
    <row r="33" spans="1:6" x14ac:dyDescent="0.2">
      <c r="A33" s="50" t="s">
        <v>54</v>
      </c>
      <c r="B33" s="50" t="s">
        <v>5</v>
      </c>
      <c r="C33" s="63">
        <v>18</v>
      </c>
      <c r="D33" s="64">
        <v>117136</v>
      </c>
      <c r="E33" s="64">
        <v>7028</v>
      </c>
      <c r="F33" s="65">
        <v>1.0666269576283155E-5</v>
      </c>
    </row>
    <row r="34" spans="1:6" x14ac:dyDescent="0.2">
      <c r="A34" s="50" t="s">
        <v>54</v>
      </c>
      <c r="B34" s="50" t="s">
        <v>1</v>
      </c>
      <c r="C34" s="63">
        <v>39</v>
      </c>
      <c r="D34" s="64">
        <v>2103798</v>
      </c>
      <c r="E34" s="64">
        <v>126228</v>
      </c>
      <c r="F34" s="65">
        <v>1.9157397212223533E-4</v>
      </c>
    </row>
    <row r="35" spans="1:6" x14ac:dyDescent="0.2">
      <c r="A35" s="50" t="s">
        <v>54</v>
      </c>
      <c r="B35" s="50" t="s">
        <v>758</v>
      </c>
      <c r="C35" s="63">
        <v>117</v>
      </c>
      <c r="D35" s="64">
        <v>2482715</v>
      </c>
      <c r="E35" s="64">
        <v>148963</v>
      </c>
      <c r="F35" s="65">
        <v>2.260784739459117E-4</v>
      </c>
    </row>
    <row r="36" spans="1:6" x14ac:dyDescent="0.2">
      <c r="A36" s="50" t="s">
        <v>54</v>
      </c>
      <c r="B36" s="50" t="s">
        <v>3</v>
      </c>
      <c r="C36" s="63">
        <v>63</v>
      </c>
      <c r="D36" s="64">
        <v>3958562</v>
      </c>
      <c r="E36" s="64">
        <v>237514</v>
      </c>
      <c r="F36" s="65">
        <v>3.6047073877935643E-4</v>
      </c>
    </row>
    <row r="37" spans="1:6" x14ac:dyDescent="0.2">
      <c r="A37" s="50" t="s">
        <v>54</v>
      </c>
      <c r="B37" s="50" t="s">
        <v>2</v>
      </c>
      <c r="C37" s="63">
        <v>42</v>
      </c>
      <c r="D37" s="64">
        <v>1364102</v>
      </c>
      <c r="E37" s="64">
        <v>81846</v>
      </c>
      <c r="F37" s="65">
        <v>1.2421620656523493E-4</v>
      </c>
    </row>
    <row r="38" spans="1:6" x14ac:dyDescent="0.2">
      <c r="A38" s="50" t="s">
        <v>54</v>
      </c>
      <c r="B38" s="50" t="s">
        <v>6</v>
      </c>
      <c r="C38" s="63">
        <v>24</v>
      </c>
      <c r="D38" s="64">
        <v>1119197</v>
      </c>
      <c r="E38" s="64">
        <v>67152</v>
      </c>
      <c r="F38" s="65">
        <v>1.0191538625306864E-4</v>
      </c>
    </row>
    <row r="39" spans="1:6" x14ac:dyDescent="0.2">
      <c r="A39" s="50" t="s">
        <v>54</v>
      </c>
      <c r="B39" s="50" t="s">
        <v>10</v>
      </c>
      <c r="C39" s="63">
        <v>207</v>
      </c>
      <c r="D39" s="64">
        <v>2161478</v>
      </c>
      <c r="E39" s="64">
        <v>129689</v>
      </c>
      <c r="F39" s="65">
        <v>1.9682666976075498E-4</v>
      </c>
    </row>
    <row r="40" spans="1:6" x14ac:dyDescent="0.2">
      <c r="A40" s="50" t="s">
        <v>54</v>
      </c>
      <c r="B40" s="50" t="s">
        <v>4</v>
      </c>
      <c r="C40" s="63">
        <v>24</v>
      </c>
      <c r="D40" s="64">
        <v>1065706</v>
      </c>
      <c r="E40" s="64">
        <v>63942</v>
      </c>
      <c r="F40" s="65">
        <v>9.7043626813701975E-5</v>
      </c>
    </row>
    <row r="41" spans="1:6" x14ac:dyDescent="0.2">
      <c r="A41" s="50" t="s">
        <v>54</v>
      </c>
      <c r="B41" s="50" t="s">
        <v>759</v>
      </c>
      <c r="C41" s="63">
        <v>428</v>
      </c>
      <c r="D41" s="64">
        <v>4453735</v>
      </c>
      <c r="E41" s="64">
        <v>264815</v>
      </c>
      <c r="F41" s="65">
        <v>4.019049769270665E-4</v>
      </c>
    </row>
    <row r="42" spans="1:6" x14ac:dyDescent="0.2">
      <c r="A42" s="50" t="s">
        <v>54</v>
      </c>
      <c r="B42" s="50" t="s">
        <v>8</v>
      </c>
      <c r="C42" s="63">
        <v>135</v>
      </c>
      <c r="D42" s="64">
        <v>3536396</v>
      </c>
      <c r="E42" s="64">
        <v>212184</v>
      </c>
      <c r="F42" s="65">
        <v>3.220278519883416E-4</v>
      </c>
    </row>
    <row r="43" spans="1:6" x14ac:dyDescent="0.2">
      <c r="A43" s="50" t="s">
        <v>54</v>
      </c>
      <c r="B43" s="50" t="s">
        <v>760</v>
      </c>
      <c r="C43" s="63">
        <v>57</v>
      </c>
      <c r="D43" s="64">
        <v>1690445</v>
      </c>
      <c r="E43" s="64">
        <v>101427</v>
      </c>
      <c r="F43" s="65">
        <v>1.5393393914537158E-4</v>
      </c>
    </row>
    <row r="44" spans="1:6" x14ac:dyDescent="0.2">
      <c r="A44" s="50" t="s">
        <v>54</v>
      </c>
      <c r="B44" s="50" t="s">
        <v>25</v>
      </c>
      <c r="C44" s="63">
        <v>57</v>
      </c>
      <c r="D44" s="64">
        <v>2971776</v>
      </c>
      <c r="E44" s="64">
        <v>178307</v>
      </c>
      <c r="F44" s="65">
        <v>2.7061333655923741E-4</v>
      </c>
    </row>
    <row r="45" spans="1:6" x14ac:dyDescent="0.2">
      <c r="A45" s="50" t="s">
        <v>54</v>
      </c>
      <c r="B45" s="50" t="s">
        <v>51</v>
      </c>
      <c r="C45" s="63">
        <v>1211</v>
      </c>
      <c r="D45" s="64">
        <v>27025046</v>
      </c>
      <c r="E45" s="64">
        <v>1619094</v>
      </c>
      <c r="F45" s="65">
        <v>2.4572699307544958E-3</v>
      </c>
    </row>
    <row r="46" spans="1:6" x14ac:dyDescent="0.2">
      <c r="A46" s="50" t="s">
        <v>61</v>
      </c>
      <c r="B46" s="50" t="s">
        <v>5</v>
      </c>
      <c r="C46" s="63">
        <v>18</v>
      </c>
      <c r="D46" s="64">
        <v>280272</v>
      </c>
      <c r="E46" s="64">
        <v>16816</v>
      </c>
      <c r="F46" s="65">
        <v>2.5521341661180638E-5</v>
      </c>
    </row>
    <row r="47" spans="1:6" x14ac:dyDescent="0.2">
      <c r="A47" s="50" t="s">
        <v>61</v>
      </c>
      <c r="B47" s="50" t="s">
        <v>1</v>
      </c>
      <c r="C47" s="63">
        <v>30</v>
      </c>
      <c r="D47" s="64">
        <v>3410666</v>
      </c>
      <c r="E47" s="64">
        <v>204640</v>
      </c>
      <c r="F47" s="65">
        <v>3.105784584647958E-4</v>
      </c>
    </row>
    <row r="48" spans="1:6" x14ac:dyDescent="0.2">
      <c r="A48" s="50" t="s">
        <v>61</v>
      </c>
      <c r="B48" s="50" t="s">
        <v>758</v>
      </c>
      <c r="C48" s="63">
        <v>88</v>
      </c>
      <c r="D48" s="64">
        <v>3773239</v>
      </c>
      <c r="E48" s="64">
        <v>226210</v>
      </c>
      <c r="F48" s="65">
        <v>3.4331486067885777E-4</v>
      </c>
    </row>
    <row r="49" spans="1:6" x14ac:dyDescent="0.2">
      <c r="A49" s="50" t="s">
        <v>61</v>
      </c>
      <c r="B49" s="50" t="s">
        <v>3</v>
      </c>
      <c r="C49" s="63">
        <v>48</v>
      </c>
      <c r="D49" s="64">
        <v>2647458</v>
      </c>
      <c r="E49" s="64">
        <v>158772</v>
      </c>
      <c r="F49" s="65">
        <v>2.4096541735424431E-4</v>
      </c>
    </row>
    <row r="50" spans="1:6" x14ac:dyDescent="0.2">
      <c r="A50" s="50" t="s">
        <v>61</v>
      </c>
      <c r="B50" s="50" t="s">
        <v>2</v>
      </c>
      <c r="C50" s="63">
        <v>21</v>
      </c>
      <c r="D50" s="64">
        <v>6899562</v>
      </c>
      <c r="E50" s="64">
        <v>413974</v>
      </c>
      <c r="F50" s="65">
        <v>6.2828091655837254E-4</v>
      </c>
    </row>
    <row r="51" spans="1:6" x14ac:dyDescent="0.2">
      <c r="A51" s="50" t="s">
        <v>61</v>
      </c>
      <c r="B51" s="50" t="s">
        <v>6</v>
      </c>
      <c r="C51" s="63">
        <v>19</v>
      </c>
      <c r="D51" s="64">
        <v>805985</v>
      </c>
      <c r="E51" s="64">
        <v>48359</v>
      </c>
      <c r="F51" s="65">
        <v>7.3393587142782737E-5</v>
      </c>
    </row>
    <row r="52" spans="1:6" x14ac:dyDescent="0.2">
      <c r="A52" s="50" t="s">
        <v>61</v>
      </c>
      <c r="B52" s="50" t="s">
        <v>10</v>
      </c>
      <c r="C52" s="63">
        <v>140</v>
      </c>
      <c r="D52" s="64">
        <v>1942388</v>
      </c>
      <c r="E52" s="64">
        <v>116543</v>
      </c>
      <c r="F52" s="65">
        <v>1.7687522129037673E-4</v>
      </c>
    </row>
    <row r="53" spans="1:6" x14ac:dyDescent="0.2">
      <c r="A53" s="50" t="s">
        <v>61</v>
      </c>
      <c r="B53" s="50" t="s">
        <v>4</v>
      </c>
      <c r="C53" s="63">
        <v>39</v>
      </c>
      <c r="D53" s="64">
        <v>641024</v>
      </c>
      <c r="E53" s="64">
        <v>38461</v>
      </c>
      <c r="F53" s="65">
        <v>5.8371570030368015E-5</v>
      </c>
    </row>
    <row r="54" spans="1:6" x14ac:dyDescent="0.2">
      <c r="A54" s="50" t="s">
        <v>61</v>
      </c>
      <c r="B54" s="50" t="s">
        <v>759</v>
      </c>
      <c r="C54" s="63">
        <v>327</v>
      </c>
      <c r="D54" s="64">
        <v>2921361</v>
      </c>
      <c r="E54" s="64">
        <v>171973</v>
      </c>
      <c r="F54" s="65">
        <v>2.6100033833838118E-4</v>
      </c>
    </row>
    <row r="55" spans="1:6" x14ac:dyDescent="0.2">
      <c r="A55" s="50" t="s">
        <v>61</v>
      </c>
      <c r="B55" s="50" t="s">
        <v>8</v>
      </c>
      <c r="C55" s="63">
        <v>86</v>
      </c>
      <c r="D55" s="64">
        <v>867819</v>
      </c>
      <c r="E55" s="64">
        <v>51997</v>
      </c>
      <c r="F55" s="65">
        <v>7.8914914507398286E-5</v>
      </c>
    </row>
    <row r="56" spans="1:6" x14ac:dyDescent="0.2">
      <c r="A56" s="50" t="s">
        <v>61</v>
      </c>
      <c r="B56" s="50" t="s">
        <v>760</v>
      </c>
      <c r="C56" s="63">
        <v>54</v>
      </c>
      <c r="D56" s="64">
        <v>4004355</v>
      </c>
      <c r="E56" s="64">
        <v>240261</v>
      </c>
      <c r="F56" s="65">
        <v>3.6463981142108239E-4</v>
      </c>
    </row>
    <row r="57" spans="1:6" x14ac:dyDescent="0.2">
      <c r="A57" s="50" t="s">
        <v>61</v>
      </c>
      <c r="B57" s="50" t="s">
        <v>25</v>
      </c>
      <c r="C57" s="63">
        <v>48</v>
      </c>
      <c r="D57" s="64">
        <v>2011509</v>
      </c>
      <c r="E57" s="64">
        <v>120691</v>
      </c>
      <c r="F57" s="65">
        <v>1.8317056650984494E-4</v>
      </c>
    </row>
    <row r="58" spans="1:6" x14ac:dyDescent="0.2">
      <c r="A58" s="50" t="s">
        <v>61</v>
      </c>
      <c r="B58" s="50" t="s">
        <v>51</v>
      </c>
      <c r="C58" s="63">
        <v>918</v>
      </c>
      <c r="D58" s="64">
        <v>30205638</v>
      </c>
      <c r="E58" s="64">
        <v>1808698</v>
      </c>
      <c r="F58" s="65">
        <v>2.7450285216397536E-3</v>
      </c>
    </row>
    <row r="59" spans="1:6" x14ac:dyDescent="0.2">
      <c r="A59" s="50" t="s">
        <v>66</v>
      </c>
      <c r="B59" s="50" t="s">
        <v>5</v>
      </c>
      <c r="C59" s="63" t="s">
        <v>757</v>
      </c>
      <c r="D59" s="64" t="s">
        <v>757</v>
      </c>
      <c r="E59" s="64" t="s">
        <v>757</v>
      </c>
      <c r="F59" s="65" t="s">
        <v>757</v>
      </c>
    </row>
    <row r="60" spans="1:6" x14ac:dyDescent="0.2">
      <c r="A60" s="50" t="s">
        <v>66</v>
      </c>
      <c r="B60" s="50" t="s">
        <v>1</v>
      </c>
      <c r="C60" s="63" t="s">
        <v>757</v>
      </c>
      <c r="D60" s="64" t="s">
        <v>757</v>
      </c>
      <c r="E60" s="64" t="s">
        <v>757</v>
      </c>
      <c r="F60" s="65" t="s">
        <v>757</v>
      </c>
    </row>
    <row r="61" spans="1:6" x14ac:dyDescent="0.2">
      <c r="A61" s="50" t="s">
        <v>66</v>
      </c>
      <c r="B61" s="50" t="s">
        <v>758</v>
      </c>
      <c r="C61" s="63">
        <v>45</v>
      </c>
      <c r="D61" s="64">
        <v>864538</v>
      </c>
      <c r="E61" s="64">
        <v>51872</v>
      </c>
      <c r="F61" s="65">
        <v>7.8725204248855977E-5</v>
      </c>
    </row>
    <row r="62" spans="1:6" x14ac:dyDescent="0.2">
      <c r="A62" s="50" t="s">
        <v>66</v>
      </c>
      <c r="B62" s="50" t="s">
        <v>3</v>
      </c>
      <c r="C62" s="63" t="s">
        <v>757</v>
      </c>
      <c r="D62" s="64" t="s">
        <v>757</v>
      </c>
      <c r="E62" s="64" t="s">
        <v>757</v>
      </c>
      <c r="F62" s="65" t="s">
        <v>757</v>
      </c>
    </row>
    <row r="63" spans="1:6" x14ac:dyDescent="0.2">
      <c r="A63" s="50" t="s">
        <v>66</v>
      </c>
      <c r="B63" s="50" t="s">
        <v>2</v>
      </c>
      <c r="C63" s="63">
        <v>12</v>
      </c>
      <c r="D63" s="64">
        <v>784757</v>
      </c>
      <c r="E63" s="64">
        <v>47085</v>
      </c>
      <c r="F63" s="65">
        <v>7.1460060187719456E-5</v>
      </c>
    </row>
    <row r="64" spans="1:6" x14ac:dyDescent="0.2">
      <c r="A64" s="50" t="s">
        <v>66</v>
      </c>
      <c r="B64" s="50" t="s">
        <v>6</v>
      </c>
      <c r="C64" s="63" t="s">
        <v>757</v>
      </c>
      <c r="D64" s="64" t="s">
        <v>757</v>
      </c>
      <c r="E64" s="64" t="s">
        <v>757</v>
      </c>
      <c r="F64" s="65" t="s">
        <v>757</v>
      </c>
    </row>
    <row r="65" spans="1:6" x14ac:dyDescent="0.2">
      <c r="A65" s="50" t="s">
        <v>66</v>
      </c>
      <c r="B65" s="50" t="s">
        <v>10</v>
      </c>
      <c r="C65" s="63">
        <v>87</v>
      </c>
      <c r="D65" s="64">
        <v>1315965</v>
      </c>
      <c r="E65" s="64">
        <v>78958</v>
      </c>
      <c r="F65" s="65">
        <v>1.1983314075187327E-4</v>
      </c>
    </row>
    <row r="66" spans="1:6" x14ac:dyDescent="0.2">
      <c r="A66" s="50" t="s">
        <v>66</v>
      </c>
      <c r="B66" s="50" t="s">
        <v>4</v>
      </c>
      <c r="C66" s="63">
        <v>21</v>
      </c>
      <c r="D66" s="64">
        <v>1490420</v>
      </c>
      <c r="E66" s="64">
        <v>89425</v>
      </c>
      <c r="F66" s="65">
        <v>1.3571871896117261E-4</v>
      </c>
    </row>
    <row r="67" spans="1:6" x14ac:dyDescent="0.2">
      <c r="A67" s="50" t="s">
        <v>66</v>
      </c>
      <c r="B67" s="50" t="s">
        <v>759</v>
      </c>
      <c r="C67" s="63">
        <v>155</v>
      </c>
      <c r="D67" s="64">
        <v>1565575</v>
      </c>
      <c r="E67" s="64">
        <v>93175</v>
      </c>
      <c r="F67" s="65">
        <v>1.4141002671744208E-4</v>
      </c>
    </row>
    <row r="68" spans="1:6" x14ac:dyDescent="0.2">
      <c r="A68" s="50" t="s">
        <v>66</v>
      </c>
      <c r="B68" s="50" t="s">
        <v>8</v>
      </c>
      <c r="C68" s="63">
        <v>60</v>
      </c>
      <c r="D68" s="64">
        <v>491542</v>
      </c>
      <c r="E68" s="64">
        <v>29449</v>
      </c>
      <c r="F68" s="65">
        <v>4.4694219230501228E-5</v>
      </c>
    </row>
    <row r="69" spans="1:6" x14ac:dyDescent="0.2">
      <c r="A69" s="50" t="s">
        <v>66</v>
      </c>
      <c r="B69" s="50" t="s">
        <v>760</v>
      </c>
      <c r="C69" s="63">
        <v>36</v>
      </c>
      <c r="D69" s="64">
        <v>1280656</v>
      </c>
      <c r="E69" s="64">
        <v>76839</v>
      </c>
      <c r="F69" s="65">
        <v>1.1661717244906392E-4</v>
      </c>
    </row>
    <row r="70" spans="1:6" x14ac:dyDescent="0.2">
      <c r="A70" s="50" t="s">
        <v>66</v>
      </c>
      <c r="B70" s="50" t="s">
        <v>25</v>
      </c>
      <c r="C70" s="63">
        <v>45</v>
      </c>
      <c r="D70" s="64">
        <v>1467895</v>
      </c>
      <c r="E70" s="64">
        <v>88074</v>
      </c>
      <c r="F70" s="65">
        <v>1.3366833048684726E-4</v>
      </c>
    </row>
    <row r="71" spans="1:6" x14ac:dyDescent="0.2">
      <c r="A71" s="50" t="s">
        <v>66</v>
      </c>
      <c r="B71" s="50" t="s">
        <v>51</v>
      </c>
      <c r="C71" s="63">
        <v>482</v>
      </c>
      <c r="D71" s="64">
        <v>10791094</v>
      </c>
      <c r="E71" s="64">
        <v>646663</v>
      </c>
      <c r="F71" s="65">
        <v>9.8142883935799555E-4</v>
      </c>
    </row>
    <row r="72" spans="1:6" x14ac:dyDescent="0.2">
      <c r="A72" s="50" t="s">
        <v>69</v>
      </c>
      <c r="B72" s="50" t="s">
        <v>5</v>
      </c>
      <c r="C72" s="63">
        <v>42</v>
      </c>
      <c r="D72" s="64">
        <v>727628</v>
      </c>
      <c r="E72" s="64">
        <v>43658</v>
      </c>
      <c r="F72" s="65">
        <v>6.6258963739523327E-5</v>
      </c>
    </row>
    <row r="73" spans="1:6" x14ac:dyDescent="0.2">
      <c r="A73" s="50" t="s">
        <v>69</v>
      </c>
      <c r="B73" s="50" t="s">
        <v>1</v>
      </c>
      <c r="C73" s="63">
        <v>21</v>
      </c>
      <c r="D73" s="64">
        <v>1611478</v>
      </c>
      <c r="E73" s="64">
        <v>96689</v>
      </c>
      <c r="F73" s="65">
        <v>1.4674316150558366E-4</v>
      </c>
    </row>
    <row r="74" spans="1:6" x14ac:dyDescent="0.2">
      <c r="A74" s="50" t="s">
        <v>69</v>
      </c>
      <c r="B74" s="50" t="s">
        <v>758</v>
      </c>
      <c r="C74" s="63">
        <v>141</v>
      </c>
      <c r="D74" s="64">
        <v>3058363</v>
      </c>
      <c r="E74" s="64">
        <v>183502</v>
      </c>
      <c r="F74" s="65">
        <v>2.7849769490425605E-4</v>
      </c>
    </row>
    <row r="75" spans="1:6" x14ac:dyDescent="0.2">
      <c r="A75" s="50" t="s">
        <v>69</v>
      </c>
      <c r="B75" s="50" t="s">
        <v>3</v>
      </c>
      <c r="C75" s="63">
        <v>54</v>
      </c>
      <c r="D75" s="64">
        <v>4075869</v>
      </c>
      <c r="E75" s="64">
        <v>244552</v>
      </c>
      <c r="F75" s="65">
        <v>3.7115218517632298E-4</v>
      </c>
    </row>
    <row r="76" spans="1:6" x14ac:dyDescent="0.2">
      <c r="A76" s="50" t="s">
        <v>69</v>
      </c>
      <c r="B76" s="50" t="s">
        <v>2</v>
      </c>
      <c r="C76" s="63">
        <v>51</v>
      </c>
      <c r="D76" s="64">
        <v>2131021</v>
      </c>
      <c r="E76" s="64">
        <v>127861</v>
      </c>
      <c r="F76" s="65">
        <v>1.9405234693983215E-4</v>
      </c>
    </row>
    <row r="77" spans="1:6" x14ac:dyDescent="0.2">
      <c r="A77" s="50" t="s">
        <v>69</v>
      </c>
      <c r="B77" s="50" t="s">
        <v>6</v>
      </c>
      <c r="C77" s="63">
        <v>21</v>
      </c>
      <c r="D77" s="64">
        <v>659754</v>
      </c>
      <c r="E77" s="64">
        <v>39585</v>
      </c>
      <c r="F77" s="65">
        <v>6.0077444675180515E-5</v>
      </c>
    </row>
    <row r="78" spans="1:6" x14ac:dyDescent="0.2">
      <c r="A78" s="50" t="s">
        <v>69</v>
      </c>
      <c r="B78" s="50" t="s">
        <v>10</v>
      </c>
      <c r="C78" s="63">
        <v>304</v>
      </c>
      <c r="D78" s="64">
        <v>4447438</v>
      </c>
      <c r="E78" s="64">
        <v>266846</v>
      </c>
      <c r="F78" s="65">
        <v>4.0498738920786206E-4</v>
      </c>
    </row>
    <row r="79" spans="1:6" x14ac:dyDescent="0.2">
      <c r="A79" s="50" t="s">
        <v>69</v>
      </c>
      <c r="B79" s="50" t="s">
        <v>4</v>
      </c>
      <c r="C79" s="63">
        <v>79</v>
      </c>
      <c r="D79" s="64">
        <v>3385519</v>
      </c>
      <c r="E79" s="64">
        <v>203131</v>
      </c>
      <c r="F79" s="65">
        <v>3.0828827622367294E-4</v>
      </c>
    </row>
    <row r="80" spans="1:6" x14ac:dyDescent="0.2">
      <c r="A80" s="50" t="s">
        <v>69</v>
      </c>
      <c r="B80" s="50" t="s">
        <v>759</v>
      </c>
      <c r="C80" s="63">
        <v>497</v>
      </c>
      <c r="D80" s="64">
        <v>4446006</v>
      </c>
      <c r="E80" s="64">
        <v>266243</v>
      </c>
      <c r="F80" s="65">
        <v>4.0407222692065393E-4</v>
      </c>
    </row>
    <row r="81" spans="1:6" x14ac:dyDescent="0.2">
      <c r="A81" s="50" t="s">
        <v>69</v>
      </c>
      <c r="B81" s="50" t="s">
        <v>8</v>
      </c>
      <c r="C81" s="63">
        <v>116</v>
      </c>
      <c r="D81" s="64">
        <v>1967757</v>
      </c>
      <c r="E81" s="64">
        <v>118065</v>
      </c>
      <c r="F81" s="65">
        <v>1.7918513339838796E-4</v>
      </c>
    </row>
    <row r="82" spans="1:6" x14ac:dyDescent="0.2">
      <c r="A82" s="50" t="s">
        <v>69</v>
      </c>
      <c r="B82" s="50" t="s">
        <v>760</v>
      </c>
      <c r="C82" s="63">
        <v>126</v>
      </c>
      <c r="D82" s="64">
        <v>4908137</v>
      </c>
      <c r="E82" s="64">
        <v>294488</v>
      </c>
      <c r="F82" s="65">
        <v>4.4693915694087559E-4</v>
      </c>
    </row>
    <row r="83" spans="1:6" x14ac:dyDescent="0.2">
      <c r="A83" s="50" t="s">
        <v>69</v>
      </c>
      <c r="B83" s="50" t="s">
        <v>25</v>
      </c>
      <c r="C83" s="63">
        <v>76</v>
      </c>
      <c r="D83" s="64">
        <v>4641244</v>
      </c>
      <c r="E83" s="64">
        <v>278475</v>
      </c>
      <c r="F83" s="65">
        <v>4.2263651398057077E-4</v>
      </c>
    </row>
    <row r="84" spans="1:6" x14ac:dyDescent="0.2">
      <c r="A84" s="50" t="s">
        <v>69</v>
      </c>
      <c r="B84" s="50" t="s">
        <v>51</v>
      </c>
      <c r="C84" s="63">
        <v>1528</v>
      </c>
      <c r="D84" s="64">
        <v>36060215</v>
      </c>
      <c r="E84" s="64">
        <v>2163096</v>
      </c>
      <c r="F84" s="65">
        <v>3.2828920112947901E-3</v>
      </c>
    </row>
    <row r="85" spans="1:6" x14ac:dyDescent="0.2">
      <c r="A85" s="50" t="s">
        <v>82</v>
      </c>
      <c r="B85" s="50" t="s">
        <v>5</v>
      </c>
      <c r="C85" s="63">
        <v>193</v>
      </c>
      <c r="D85" s="64">
        <v>15761417</v>
      </c>
      <c r="E85" s="64">
        <v>945685</v>
      </c>
      <c r="F85" s="65">
        <v>1.4352491667967181E-3</v>
      </c>
    </row>
    <row r="86" spans="1:6" x14ac:dyDescent="0.2">
      <c r="A86" s="50" t="s">
        <v>82</v>
      </c>
      <c r="B86" s="50" t="s">
        <v>1</v>
      </c>
      <c r="C86" s="63">
        <v>122</v>
      </c>
      <c r="D86" s="64">
        <v>92228589</v>
      </c>
      <c r="E86" s="64">
        <v>5533715</v>
      </c>
      <c r="F86" s="65">
        <v>8.3984200267959216E-3</v>
      </c>
    </row>
    <row r="87" spans="1:6" x14ac:dyDescent="0.2">
      <c r="A87" s="50" t="s">
        <v>82</v>
      </c>
      <c r="B87" s="50" t="s">
        <v>758</v>
      </c>
      <c r="C87" s="63">
        <v>994</v>
      </c>
      <c r="D87" s="64">
        <v>63226256</v>
      </c>
      <c r="E87" s="64">
        <v>3793576</v>
      </c>
      <c r="F87" s="65">
        <v>5.7574422700793883E-3</v>
      </c>
    </row>
    <row r="88" spans="1:6" x14ac:dyDescent="0.2">
      <c r="A88" s="50" t="s">
        <v>82</v>
      </c>
      <c r="B88" s="50" t="s">
        <v>3</v>
      </c>
      <c r="C88" s="63">
        <v>359</v>
      </c>
      <c r="D88" s="64">
        <v>50496390</v>
      </c>
      <c r="E88" s="64">
        <v>3029783</v>
      </c>
      <c r="F88" s="65">
        <v>4.5982473300569017E-3</v>
      </c>
    </row>
    <row r="89" spans="1:6" x14ac:dyDescent="0.2">
      <c r="A89" s="50" t="s">
        <v>82</v>
      </c>
      <c r="B89" s="50" t="s">
        <v>2</v>
      </c>
      <c r="C89" s="63">
        <v>228</v>
      </c>
      <c r="D89" s="64">
        <v>55457200</v>
      </c>
      <c r="E89" s="64">
        <v>3327432</v>
      </c>
      <c r="F89" s="65">
        <v>5.0499838800157956E-3</v>
      </c>
    </row>
    <row r="90" spans="1:6" x14ac:dyDescent="0.2">
      <c r="A90" s="50" t="s">
        <v>82</v>
      </c>
      <c r="B90" s="50" t="s">
        <v>6</v>
      </c>
      <c r="C90" s="63">
        <v>163</v>
      </c>
      <c r="D90" s="64">
        <v>16047132</v>
      </c>
      <c r="E90" s="64">
        <v>962828</v>
      </c>
      <c r="F90" s="65">
        <v>1.4612667904942455E-3</v>
      </c>
    </row>
    <row r="91" spans="1:6" x14ac:dyDescent="0.2">
      <c r="A91" s="50" t="s">
        <v>82</v>
      </c>
      <c r="B91" s="50" t="s">
        <v>10</v>
      </c>
      <c r="C91" s="63">
        <v>938</v>
      </c>
      <c r="D91" s="64">
        <v>30391324</v>
      </c>
      <c r="E91" s="64">
        <v>1823480</v>
      </c>
      <c r="F91" s="65">
        <v>2.7674628979739335E-3</v>
      </c>
    </row>
    <row r="92" spans="1:6" x14ac:dyDescent="0.2">
      <c r="A92" s="50" t="s">
        <v>82</v>
      </c>
      <c r="B92" s="50" t="s">
        <v>4</v>
      </c>
      <c r="C92" s="63">
        <v>248</v>
      </c>
      <c r="D92" s="64">
        <v>27285137</v>
      </c>
      <c r="E92" s="64">
        <v>1637108</v>
      </c>
      <c r="F92" s="65">
        <v>2.4846094555335463E-3</v>
      </c>
    </row>
    <row r="93" spans="1:6" x14ac:dyDescent="0.2">
      <c r="A93" s="50" t="s">
        <v>82</v>
      </c>
      <c r="B93" s="50" t="s">
        <v>759</v>
      </c>
      <c r="C93" s="63">
        <v>2408</v>
      </c>
      <c r="D93" s="64">
        <v>65569423</v>
      </c>
      <c r="E93" s="64">
        <v>3849691</v>
      </c>
      <c r="F93" s="65">
        <v>5.8426069993442048E-3</v>
      </c>
    </row>
    <row r="94" spans="1:6" x14ac:dyDescent="0.2">
      <c r="A94" s="50" t="s">
        <v>82</v>
      </c>
      <c r="B94" s="50" t="s">
        <v>8</v>
      </c>
      <c r="C94" s="63">
        <v>872</v>
      </c>
      <c r="D94" s="64">
        <v>50698341</v>
      </c>
      <c r="E94" s="64">
        <v>3041900</v>
      </c>
      <c r="F94" s="65">
        <v>4.6166370836789594E-3</v>
      </c>
    </row>
    <row r="95" spans="1:6" x14ac:dyDescent="0.2">
      <c r="A95" s="50" t="s">
        <v>82</v>
      </c>
      <c r="B95" s="50" t="s">
        <v>760</v>
      </c>
      <c r="C95" s="63">
        <v>230</v>
      </c>
      <c r="D95" s="64">
        <v>40896786</v>
      </c>
      <c r="E95" s="64">
        <v>2453807</v>
      </c>
      <c r="F95" s="65">
        <v>3.7240988830635514E-3</v>
      </c>
    </row>
    <row r="96" spans="1:6" x14ac:dyDescent="0.2">
      <c r="A96" s="50" t="s">
        <v>82</v>
      </c>
      <c r="B96" s="50" t="s">
        <v>25</v>
      </c>
      <c r="C96" s="63">
        <v>373</v>
      </c>
      <c r="D96" s="64">
        <v>42297378</v>
      </c>
      <c r="E96" s="64">
        <v>2537843</v>
      </c>
      <c r="F96" s="65">
        <v>3.8516388133584475E-3</v>
      </c>
    </row>
    <row r="97" spans="1:6" x14ac:dyDescent="0.2">
      <c r="A97" s="50" t="s">
        <v>82</v>
      </c>
      <c r="B97" s="50" t="s">
        <v>51</v>
      </c>
      <c r="C97" s="63">
        <v>7128</v>
      </c>
      <c r="D97" s="64">
        <v>550355373</v>
      </c>
      <c r="E97" s="64">
        <v>32936848</v>
      </c>
      <c r="F97" s="65">
        <v>4.998766359719161E-2</v>
      </c>
    </row>
    <row r="98" spans="1:6" x14ac:dyDescent="0.2">
      <c r="A98" s="50" t="s">
        <v>94</v>
      </c>
      <c r="B98" s="50" t="s">
        <v>5</v>
      </c>
      <c r="C98" s="63">
        <v>21</v>
      </c>
      <c r="D98" s="64">
        <v>653990</v>
      </c>
      <c r="E98" s="64">
        <v>39239</v>
      </c>
      <c r="F98" s="65">
        <v>5.9552326679535387E-5</v>
      </c>
    </row>
    <row r="99" spans="1:6" x14ac:dyDescent="0.2">
      <c r="A99" s="50" t="s">
        <v>94</v>
      </c>
      <c r="B99" s="50" t="s">
        <v>1</v>
      </c>
      <c r="C99" s="63">
        <v>36</v>
      </c>
      <c r="D99" s="64">
        <v>2556401</v>
      </c>
      <c r="E99" s="64">
        <v>153384</v>
      </c>
      <c r="F99" s="65">
        <v>2.3278814637003634E-4</v>
      </c>
    </row>
    <row r="100" spans="1:6" x14ac:dyDescent="0.2">
      <c r="A100" s="50" t="s">
        <v>94</v>
      </c>
      <c r="B100" s="50" t="s">
        <v>758</v>
      </c>
      <c r="C100" s="63">
        <v>135</v>
      </c>
      <c r="D100" s="64">
        <v>4921419</v>
      </c>
      <c r="E100" s="64">
        <v>295285</v>
      </c>
      <c r="F100" s="65">
        <v>4.4814874954934137E-4</v>
      </c>
    </row>
    <row r="101" spans="1:6" x14ac:dyDescent="0.2">
      <c r="A101" s="50" t="s">
        <v>94</v>
      </c>
      <c r="B101" s="50" t="s">
        <v>3</v>
      </c>
      <c r="C101" s="63">
        <v>50</v>
      </c>
      <c r="D101" s="64">
        <v>3518453</v>
      </c>
      <c r="E101" s="64">
        <v>211107</v>
      </c>
      <c r="F101" s="65">
        <v>3.2039330840074101E-4</v>
      </c>
    </row>
    <row r="102" spans="1:6" x14ac:dyDescent="0.2">
      <c r="A102" s="50" t="s">
        <v>94</v>
      </c>
      <c r="B102" s="50" t="s">
        <v>2</v>
      </c>
      <c r="C102" s="63">
        <v>52</v>
      </c>
      <c r="D102" s="64">
        <v>7590863</v>
      </c>
      <c r="E102" s="64">
        <v>455452</v>
      </c>
      <c r="F102" s="65">
        <v>6.9123133338891798E-4</v>
      </c>
    </row>
    <row r="103" spans="1:6" x14ac:dyDescent="0.2">
      <c r="A103" s="50" t="s">
        <v>94</v>
      </c>
      <c r="B103" s="50" t="s">
        <v>6</v>
      </c>
      <c r="C103" s="63">
        <v>12</v>
      </c>
      <c r="D103" s="64">
        <v>4396218</v>
      </c>
      <c r="E103" s="64">
        <v>263773</v>
      </c>
      <c r="F103" s="65">
        <v>4.0032355221185779E-4</v>
      </c>
    </row>
    <row r="104" spans="1:6" x14ac:dyDescent="0.2">
      <c r="A104" s="50" t="s">
        <v>94</v>
      </c>
      <c r="B104" s="50" t="s">
        <v>10</v>
      </c>
      <c r="C104" s="63">
        <v>333</v>
      </c>
      <c r="D104" s="64">
        <v>16930215</v>
      </c>
      <c r="E104" s="64">
        <v>1015813</v>
      </c>
      <c r="F104" s="65">
        <v>1.5416811748851622E-3</v>
      </c>
    </row>
    <row r="105" spans="1:6" x14ac:dyDescent="0.2">
      <c r="A105" s="50" t="s">
        <v>94</v>
      </c>
      <c r="B105" s="50" t="s">
        <v>4</v>
      </c>
      <c r="C105" s="63">
        <v>42</v>
      </c>
      <c r="D105" s="64">
        <v>3906864</v>
      </c>
      <c r="E105" s="64">
        <v>234412</v>
      </c>
      <c r="F105" s="65">
        <v>3.5576288900337035E-4</v>
      </c>
    </row>
    <row r="106" spans="1:6" x14ac:dyDescent="0.2">
      <c r="A106" s="50" t="s">
        <v>94</v>
      </c>
      <c r="B106" s="50" t="s">
        <v>759</v>
      </c>
      <c r="C106" s="63">
        <v>487</v>
      </c>
      <c r="D106" s="64">
        <v>6548740</v>
      </c>
      <c r="E106" s="64">
        <v>389415</v>
      </c>
      <c r="F106" s="65">
        <v>5.9100816264204671E-4</v>
      </c>
    </row>
    <row r="107" spans="1:6" x14ac:dyDescent="0.2">
      <c r="A107" s="50" t="s">
        <v>94</v>
      </c>
      <c r="B107" s="50" t="s">
        <v>8</v>
      </c>
      <c r="C107" s="63">
        <v>139</v>
      </c>
      <c r="D107" s="64">
        <v>1942269</v>
      </c>
      <c r="E107" s="64">
        <v>116536</v>
      </c>
      <c r="F107" s="65">
        <v>1.7686459751589835E-4</v>
      </c>
    </row>
    <row r="108" spans="1:6" x14ac:dyDescent="0.2">
      <c r="A108" s="50" t="s">
        <v>94</v>
      </c>
      <c r="B108" s="50" t="s">
        <v>760</v>
      </c>
      <c r="C108" s="63">
        <v>75</v>
      </c>
      <c r="D108" s="64">
        <v>2239986</v>
      </c>
      <c r="E108" s="64">
        <v>134250</v>
      </c>
      <c r="F108" s="65">
        <v>2.0374881767444699E-4</v>
      </c>
    </row>
    <row r="109" spans="1:6" x14ac:dyDescent="0.2">
      <c r="A109" s="50" t="s">
        <v>94</v>
      </c>
      <c r="B109" s="50" t="s">
        <v>25</v>
      </c>
      <c r="C109" s="63">
        <v>54</v>
      </c>
      <c r="D109" s="64">
        <v>4737333</v>
      </c>
      <c r="E109" s="64">
        <v>284240</v>
      </c>
      <c r="F109" s="65">
        <v>4.3138595110454235E-4</v>
      </c>
    </row>
    <row r="110" spans="1:6" x14ac:dyDescent="0.2">
      <c r="A110" s="50" t="s">
        <v>94</v>
      </c>
      <c r="B110" s="50" t="s">
        <v>51</v>
      </c>
      <c r="C110" s="63">
        <v>1436</v>
      </c>
      <c r="D110" s="64">
        <v>59942750</v>
      </c>
      <c r="E110" s="64">
        <v>3592907</v>
      </c>
      <c r="F110" s="65">
        <v>5.4528905271079651E-3</v>
      </c>
    </row>
    <row r="111" spans="1:6" x14ac:dyDescent="0.2">
      <c r="A111" s="50" t="s">
        <v>98</v>
      </c>
      <c r="B111" s="50" t="s">
        <v>5</v>
      </c>
      <c r="C111" s="63">
        <v>15</v>
      </c>
      <c r="D111" s="64">
        <v>360500</v>
      </c>
      <c r="E111" s="64">
        <v>21630</v>
      </c>
      <c r="F111" s="65">
        <v>3.2827463138162298E-5</v>
      </c>
    </row>
    <row r="112" spans="1:6" x14ac:dyDescent="0.2">
      <c r="A112" s="50" t="s">
        <v>98</v>
      </c>
      <c r="B112" s="50" t="s">
        <v>1</v>
      </c>
      <c r="C112" s="63">
        <v>33</v>
      </c>
      <c r="D112" s="64">
        <v>2468184</v>
      </c>
      <c r="E112" s="64">
        <v>148091</v>
      </c>
      <c r="F112" s="65">
        <v>2.2475505518232053E-4</v>
      </c>
    </row>
    <row r="113" spans="1:6" x14ac:dyDescent="0.2">
      <c r="A113" s="50" t="s">
        <v>98</v>
      </c>
      <c r="B113" s="50" t="s">
        <v>758</v>
      </c>
      <c r="C113" s="63">
        <v>159</v>
      </c>
      <c r="D113" s="64">
        <v>7564956</v>
      </c>
      <c r="E113" s="64">
        <v>453897</v>
      </c>
      <c r="F113" s="65">
        <v>6.8887133777265151E-4</v>
      </c>
    </row>
    <row r="114" spans="1:6" x14ac:dyDescent="0.2">
      <c r="A114" s="50" t="s">
        <v>98</v>
      </c>
      <c r="B114" s="50" t="s">
        <v>3</v>
      </c>
      <c r="C114" s="63">
        <v>51</v>
      </c>
      <c r="D114" s="64">
        <v>6585463</v>
      </c>
      <c r="E114" s="64">
        <v>395128</v>
      </c>
      <c r="F114" s="65">
        <v>5.9967868029846478E-4</v>
      </c>
    </row>
    <row r="115" spans="1:6" x14ac:dyDescent="0.2">
      <c r="A115" s="50" t="s">
        <v>98</v>
      </c>
      <c r="B115" s="50" t="s">
        <v>2</v>
      </c>
      <c r="C115" s="63">
        <v>39</v>
      </c>
      <c r="D115" s="64">
        <v>11340662</v>
      </c>
      <c r="E115" s="64">
        <v>680440</v>
      </c>
      <c r="F115" s="65">
        <v>1.032691586580266E-3</v>
      </c>
    </row>
    <row r="116" spans="1:6" x14ac:dyDescent="0.2">
      <c r="A116" s="50" t="s">
        <v>98</v>
      </c>
      <c r="B116" s="50" t="s">
        <v>6</v>
      </c>
      <c r="C116" s="63">
        <v>30</v>
      </c>
      <c r="D116" s="64">
        <v>2267223</v>
      </c>
      <c r="E116" s="64">
        <v>136033</v>
      </c>
      <c r="F116" s="65">
        <v>2.0645484480229459E-4</v>
      </c>
    </row>
    <row r="117" spans="1:6" x14ac:dyDescent="0.2">
      <c r="A117" s="50" t="s">
        <v>98</v>
      </c>
      <c r="B117" s="50" t="s">
        <v>10</v>
      </c>
      <c r="C117" s="63">
        <v>228</v>
      </c>
      <c r="D117" s="64">
        <v>5463242</v>
      </c>
      <c r="E117" s="64">
        <v>327795</v>
      </c>
      <c r="F117" s="65">
        <v>4.9748859359102684E-4</v>
      </c>
    </row>
    <row r="118" spans="1:6" x14ac:dyDescent="0.2">
      <c r="A118" s="50" t="s">
        <v>98</v>
      </c>
      <c r="B118" s="50" t="s">
        <v>4</v>
      </c>
      <c r="C118" s="63">
        <v>53</v>
      </c>
      <c r="D118" s="64">
        <v>3600261</v>
      </c>
      <c r="E118" s="64">
        <v>216016</v>
      </c>
      <c r="F118" s="65">
        <v>3.2784360967421484E-4</v>
      </c>
    </row>
    <row r="119" spans="1:6" x14ac:dyDescent="0.2">
      <c r="A119" s="50" t="s">
        <v>98</v>
      </c>
      <c r="B119" s="50" t="s">
        <v>759</v>
      </c>
      <c r="C119" s="63">
        <v>489</v>
      </c>
      <c r="D119" s="64">
        <v>5530079</v>
      </c>
      <c r="E119" s="64">
        <v>327183</v>
      </c>
      <c r="F119" s="65">
        <v>4.9655977216520367E-4</v>
      </c>
    </row>
    <row r="120" spans="1:6" x14ac:dyDescent="0.2">
      <c r="A120" s="50" t="s">
        <v>98</v>
      </c>
      <c r="B120" s="50" t="s">
        <v>8</v>
      </c>
      <c r="C120" s="63">
        <v>135</v>
      </c>
      <c r="D120" s="64">
        <v>2861421</v>
      </c>
      <c r="E120" s="64">
        <v>171685</v>
      </c>
      <c r="F120" s="65">
        <v>2.6056324590269968E-4</v>
      </c>
    </row>
    <row r="121" spans="1:6" x14ac:dyDescent="0.2">
      <c r="A121" s="50" t="s">
        <v>98</v>
      </c>
      <c r="B121" s="50" t="s">
        <v>760</v>
      </c>
      <c r="C121" s="63">
        <v>72</v>
      </c>
      <c r="D121" s="64">
        <v>4441882</v>
      </c>
      <c r="E121" s="64">
        <v>266513</v>
      </c>
      <c r="F121" s="65">
        <v>4.0448200107910535E-4</v>
      </c>
    </row>
    <row r="122" spans="1:6" x14ac:dyDescent="0.2">
      <c r="A122" s="50" t="s">
        <v>98</v>
      </c>
      <c r="B122" s="50" t="s">
        <v>25</v>
      </c>
      <c r="C122" s="63">
        <v>98</v>
      </c>
      <c r="D122" s="64">
        <v>3692101</v>
      </c>
      <c r="E122" s="64">
        <v>221526</v>
      </c>
      <c r="F122" s="65">
        <v>3.362060378707601E-4</v>
      </c>
    </row>
    <row r="123" spans="1:6" x14ac:dyDescent="0.2">
      <c r="A123" s="50" t="s">
        <v>98</v>
      </c>
      <c r="B123" s="50" t="s">
        <v>51</v>
      </c>
      <c r="C123" s="63">
        <v>1402</v>
      </c>
      <c r="D123" s="64">
        <v>56175974</v>
      </c>
      <c r="E123" s="64">
        <v>3365937</v>
      </c>
      <c r="F123" s="65">
        <v>5.10842222805717E-3</v>
      </c>
    </row>
    <row r="124" spans="1:6" x14ac:dyDescent="0.2">
      <c r="A124" s="50" t="s">
        <v>105</v>
      </c>
      <c r="B124" s="50" t="s">
        <v>5</v>
      </c>
      <c r="C124" s="63">
        <v>18</v>
      </c>
      <c r="D124" s="64">
        <v>99645</v>
      </c>
      <c r="E124" s="64">
        <v>5979</v>
      </c>
      <c r="F124" s="65">
        <v>9.0742210865960418E-6</v>
      </c>
    </row>
    <row r="125" spans="1:6" x14ac:dyDescent="0.2">
      <c r="A125" s="50" t="s">
        <v>105</v>
      </c>
      <c r="B125" s="50" t="s">
        <v>1</v>
      </c>
      <c r="C125" s="63">
        <v>26</v>
      </c>
      <c r="D125" s="64">
        <v>2138139</v>
      </c>
      <c r="E125" s="64">
        <v>128288</v>
      </c>
      <c r="F125" s="65">
        <v>1.9470039718301271E-4</v>
      </c>
    </row>
    <row r="126" spans="1:6" x14ac:dyDescent="0.2">
      <c r="A126" s="50" t="s">
        <v>105</v>
      </c>
      <c r="B126" s="50" t="s">
        <v>758</v>
      </c>
      <c r="C126" s="63">
        <v>120</v>
      </c>
      <c r="D126" s="64">
        <v>4842923</v>
      </c>
      <c r="E126" s="64">
        <v>290575</v>
      </c>
      <c r="F126" s="65">
        <v>4.4100046700746692E-4</v>
      </c>
    </row>
    <row r="127" spans="1:6" x14ac:dyDescent="0.2">
      <c r="A127" s="50" t="s">
        <v>105</v>
      </c>
      <c r="B127" s="50" t="s">
        <v>3</v>
      </c>
      <c r="C127" s="63">
        <v>51</v>
      </c>
      <c r="D127" s="64">
        <v>3646110</v>
      </c>
      <c r="E127" s="64">
        <v>218767</v>
      </c>
      <c r="F127" s="65">
        <v>3.3201875304421412E-4</v>
      </c>
    </row>
    <row r="128" spans="1:6" x14ac:dyDescent="0.2">
      <c r="A128" s="50" t="s">
        <v>105</v>
      </c>
      <c r="B128" s="50" t="s">
        <v>2</v>
      </c>
      <c r="C128" s="63">
        <v>40</v>
      </c>
      <c r="D128" s="64">
        <v>7369741</v>
      </c>
      <c r="E128" s="64">
        <v>442184</v>
      </c>
      <c r="F128" s="65">
        <v>6.7109472770620238E-4</v>
      </c>
    </row>
    <row r="129" spans="1:6" x14ac:dyDescent="0.2">
      <c r="A129" s="50" t="s">
        <v>105</v>
      </c>
      <c r="B129" s="50" t="s">
        <v>6</v>
      </c>
      <c r="C129" s="63">
        <v>30</v>
      </c>
      <c r="D129" s="64">
        <v>1659213</v>
      </c>
      <c r="E129" s="64">
        <v>99553</v>
      </c>
      <c r="F129" s="65">
        <v>1.5108980294930519E-4</v>
      </c>
    </row>
    <row r="130" spans="1:6" x14ac:dyDescent="0.2">
      <c r="A130" s="50" t="s">
        <v>105</v>
      </c>
      <c r="B130" s="50" t="s">
        <v>10</v>
      </c>
      <c r="C130" s="63">
        <v>250</v>
      </c>
      <c r="D130" s="64">
        <v>3524685</v>
      </c>
      <c r="E130" s="64">
        <v>211481</v>
      </c>
      <c r="F130" s="65">
        <v>3.2096092149429961E-4</v>
      </c>
    </row>
    <row r="131" spans="1:6" x14ac:dyDescent="0.2">
      <c r="A131" s="50" t="s">
        <v>105</v>
      </c>
      <c r="B131" s="50" t="s">
        <v>4</v>
      </c>
      <c r="C131" s="63">
        <v>42</v>
      </c>
      <c r="D131" s="64">
        <v>3728021</v>
      </c>
      <c r="E131" s="64">
        <v>223681</v>
      </c>
      <c r="F131" s="65">
        <v>3.3947664272802961E-4</v>
      </c>
    </row>
    <row r="132" spans="1:6" x14ac:dyDescent="0.2">
      <c r="A132" s="50" t="s">
        <v>105</v>
      </c>
      <c r="B132" s="50" t="s">
        <v>759</v>
      </c>
      <c r="C132" s="63">
        <v>463</v>
      </c>
      <c r="D132" s="64">
        <v>4306991</v>
      </c>
      <c r="E132" s="64">
        <v>256091</v>
      </c>
      <c r="F132" s="65">
        <v>3.8866471856288123E-4</v>
      </c>
    </row>
    <row r="133" spans="1:6" x14ac:dyDescent="0.2">
      <c r="A133" s="50" t="s">
        <v>105</v>
      </c>
      <c r="B133" s="50" t="s">
        <v>8</v>
      </c>
      <c r="C133" s="63">
        <v>163</v>
      </c>
      <c r="D133" s="64">
        <v>2348771</v>
      </c>
      <c r="E133" s="64">
        <v>140877</v>
      </c>
      <c r="F133" s="65">
        <v>2.1380649674132641E-4</v>
      </c>
    </row>
    <row r="134" spans="1:6" x14ac:dyDescent="0.2">
      <c r="A134" s="50" t="s">
        <v>105</v>
      </c>
      <c r="B134" s="50" t="s">
        <v>760</v>
      </c>
      <c r="C134" s="63">
        <v>81</v>
      </c>
      <c r="D134" s="64">
        <v>2899131</v>
      </c>
      <c r="E134" s="64">
        <v>173948</v>
      </c>
      <c r="F134" s="65">
        <v>2.6399776042334975E-4</v>
      </c>
    </row>
    <row r="135" spans="1:6" x14ac:dyDescent="0.2">
      <c r="A135" s="50" t="s">
        <v>105</v>
      </c>
      <c r="B135" s="50" t="s">
        <v>25</v>
      </c>
      <c r="C135" s="63">
        <v>66</v>
      </c>
      <c r="D135" s="64">
        <v>5660049</v>
      </c>
      <c r="E135" s="64">
        <v>339603</v>
      </c>
      <c r="F135" s="65">
        <v>5.1540938345396811E-4</v>
      </c>
    </row>
    <row r="136" spans="1:6" x14ac:dyDescent="0.2">
      <c r="A136" s="50" t="s">
        <v>105</v>
      </c>
      <c r="B136" s="50" t="s">
        <v>51</v>
      </c>
      <c r="C136" s="63">
        <v>1350</v>
      </c>
      <c r="D136" s="64">
        <v>42223419</v>
      </c>
      <c r="E136" s="64">
        <v>2531027</v>
      </c>
      <c r="F136" s="65">
        <v>3.8412942923806521E-3</v>
      </c>
    </row>
    <row r="137" spans="1:6" x14ac:dyDescent="0.2">
      <c r="A137" s="50" t="s">
        <v>112</v>
      </c>
      <c r="B137" s="50" t="s">
        <v>5</v>
      </c>
      <c r="C137" s="63">
        <v>42</v>
      </c>
      <c r="D137" s="64">
        <v>798147</v>
      </c>
      <c r="E137" s="64">
        <v>47889</v>
      </c>
      <c r="F137" s="65">
        <v>7.2680276570663631E-5</v>
      </c>
    </row>
    <row r="138" spans="1:6" x14ac:dyDescent="0.2">
      <c r="A138" s="50" t="s">
        <v>112</v>
      </c>
      <c r="B138" s="50" t="s">
        <v>1</v>
      </c>
      <c r="C138" s="63">
        <v>30</v>
      </c>
      <c r="D138" s="64">
        <v>2012587</v>
      </c>
      <c r="E138" s="64">
        <v>120755</v>
      </c>
      <c r="F138" s="65">
        <v>1.8326769816221861E-4</v>
      </c>
    </row>
    <row r="139" spans="1:6" x14ac:dyDescent="0.2">
      <c r="A139" s="50" t="s">
        <v>112</v>
      </c>
      <c r="B139" s="50" t="s">
        <v>758</v>
      </c>
      <c r="C139" s="63">
        <v>150</v>
      </c>
      <c r="D139" s="64">
        <v>5699618</v>
      </c>
      <c r="E139" s="64">
        <v>341977</v>
      </c>
      <c r="F139" s="65">
        <v>5.1901236068420376E-4</v>
      </c>
    </row>
    <row r="140" spans="1:6" x14ac:dyDescent="0.2">
      <c r="A140" s="50" t="s">
        <v>112</v>
      </c>
      <c r="B140" s="50" t="s">
        <v>3</v>
      </c>
      <c r="C140" s="63">
        <v>84</v>
      </c>
      <c r="D140" s="64">
        <v>5859039</v>
      </c>
      <c r="E140" s="64">
        <v>351542</v>
      </c>
      <c r="F140" s="65">
        <v>5.3352898966786179E-4</v>
      </c>
    </row>
    <row r="141" spans="1:6" x14ac:dyDescent="0.2">
      <c r="A141" s="50" t="s">
        <v>112</v>
      </c>
      <c r="B141" s="50" t="s">
        <v>2</v>
      </c>
      <c r="C141" s="63">
        <v>23</v>
      </c>
      <c r="D141" s="64">
        <v>10073790</v>
      </c>
      <c r="E141" s="64">
        <v>604427</v>
      </c>
      <c r="F141" s="65">
        <v>9.173280195196497E-4</v>
      </c>
    </row>
    <row r="142" spans="1:6" x14ac:dyDescent="0.2">
      <c r="A142" s="50" t="s">
        <v>112</v>
      </c>
      <c r="B142" s="50" t="s">
        <v>6</v>
      </c>
      <c r="C142" s="63">
        <v>30</v>
      </c>
      <c r="D142" s="64">
        <v>1903336</v>
      </c>
      <c r="E142" s="64">
        <v>114200</v>
      </c>
      <c r="F142" s="65">
        <v>1.7331929220425955E-4</v>
      </c>
    </row>
    <row r="143" spans="1:6" x14ac:dyDescent="0.2">
      <c r="A143" s="50" t="s">
        <v>112</v>
      </c>
      <c r="B143" s="50" t="s">
        <v>10</v>
      </c>
      <c r="C143" s="63">
        <v>226</v>
      </c>
      <c r="D143" s="64">
        <v>3268496</v>
      </c>
      <c r="E143" s="64">
        <v>196110</v>
      </c>
      <c r="F143" s="65">
        <v>2.9763263042186818E-4</v>
      </c>
    </row>
    <row r="144" spans="1:6" x14ac:dyDescent="0.2">
      <c r="A144" s="50" t="s">
        <v>112</v>
      </c>
      <c r="B144" s="50" t="s">
        <v>4</v>
      </c>
      <c r="C144" s="63">
        <v>39</v>
      </c>
      <c r="D144" s="64">
        <v>6086942</v>
      </c>
      <c r="E144" s="64">
        <v>365217</v>
      </c>
      <c r="F144" s="65">
        <v>5.5428329195239111E-4</v>
      </c>
    </row>
    <row r="145" spans="1:6" x14ac:dyDescent="0.2">
      <c r="A145" s="50" t="s">
        <v>112</v>
      </c>
      <c r="B145" s="50" t="s">
        <v>759</v>
      </c>
      <c r="C145" s="63">
        <v>366</v>
      </c>
      <c r="D145" s="64">
        <v>5080258</v>
      </c>
      <c r="E145" s="64">
        <v>303010</v>
      </c>
      <c r="F145" s="65">
        <v>4.5987284352725651E-4</v>
      </c>
    </row>
    <row r="146" spans="1:6" x14ac:dyDescent="0.2">
      <c r="A146" s="50" t="s">
        <v>112</v>
      </c>
      <c r="B146" s="50" t="s">
        <v>8</v>
      </c>
      <c r="C146" s="63">
        <v>130</v>
      </c>
      <c r="D146" s="64">
        <v>3048543</v>
      </c>
      <c r="E146" s="64">
        <v>182899</v>
      </c>
      <c r="F146" s="65">
        <v>2.7758253261704792E-4</v>
      </c>
    </row>
    <row r="147" spans="1:6" x14ac:dyDescent="0.2">
      <c r="A147" s="50" t="s">
        <v>112</v>
      </c>
      <c r="B147" s="50" t="s">
        <v>760</v>
      </c>
      <c r="C147" s="63">
        <v>75</v>
      </c>
      <c r="D147" s="64">
        <v>4550638</v>
      </c>
      <c r="E147" s="64">
        <v>267285</v>
      </c>
      <c r="F147" s="65">
        <v>4.0565365163586269E-4</v>
      </c>
    </row>
    <row r="148" spans="1:6" x14ac:dyDescent="0.2">
      <c r="A148" s="50" t="s">
        <v>112</v>
      </c>
      <c r="B148" s="50" t="s">
        <v>25</v>
      </c>
      <c r="C148" s="63">
        <v>78</v>
      </c>
      <c r="D148" s="64">
        <v>4528418</v>
      </c>
      <c r="E148" s="64">
        <v>271705</v>
      </c>
      <c r="F148" s="65">
        <v>4.1236180637791895E-4</v>
      </c>
    </row>
    <row r="149" spans="1:6" x14ac:dyDescent="0.2">
      <c r="A149" s="50" t="s">
        <v>112</v>
      </c>
      <c r="B149" s="50" t="s">
        <v>51</v>
      </c>
      <c r="C149" s="63">
        <v>1273</v>
      </c>
      <c r="D149" s="64">
        <v>52909813</v>
      </c>
      <c r="E149" s="64">
        <v>3167016</v>
      </c>
      <c r="F149" s="65">
        <v>4.8065233933412025E-3</v>
      </c>
    </row>
    <row r="150" spans="1:6" x14ac:dyDescent="0.2">
      <c r="A150" s="50" t="s">
        <v>119</v>
      </c>
      <c r="B150" s="50" t="s">
        <v>5</v>
      </c>
      <c r="C150" s="63" t="s">
        <v>757</v>
      </c>
      <c r="D150" s="64" t="s">
        <v>757</v>
      </c>
      <c r="E150" s="64" t="s">
        <v>757</v>
      </c>
      <c r="F150" s="65" t="s">
        <v>757</v>
      </c>
    </row>
    <row r="151" spans="1:6" x14ac:dyDescent="0.2">
      <c r="A151" s="50" t="s">
        <v>119</v>
      </c>
      <c r="B151" s="50" t="s">
        <v>1</v>
      </c>
      <c r="C151" s="63">
        <v>21</v>
      </c>
      <c r="D151" s="64">
        <v>1994228</v>
      </c>
      <c r="E151" s="64">
        <v>119654</v>
      </c>
      <c r="F151" s="65">
        <v>1.8159673020497788E-4</v>
      </c>
    </row>
    <row r="152" spans="1:6" x14ac:dyDescent="0.2">
      <c r="A152" s="50" t="s">
        <v>119</v>
      </c>
      <c r="B152" s="50" t="s">
        <v>758</v>
      </c>
      <c r="C152" s="63">
        <v>69</v>
      </c>
      <c r="D152" s="64">
        <v>859621</v>
      </c>
      <c r="E152" s="64">
        <v>51577</v>
      </c>
      <c r="F152" s="65">
        <v>7.8277488038696108E-5</v>
      </c>
    </row>
    <row r="153" spans="1:6" x14ac:dyDescent="0.2">
      <c r="A153" s="50" t="s">
        <v>119</v>
      </c>
      <c r="B153" s="50" t="s">
        <v>3</v>
      </c>
      <c r="C153" s="63">
        <v>28</v>
      </c>
      <c r="D153" s="64">
        <v>1888136</v>
      </c>
      <c r="E153" s="64">
        <v>113288</v>
      </c>
      <c r="F153" s="65">
        <v>1.7193516615793484E-4</v>
      </c>
    </row>
    <row r="154" spans="1:6" x14ac:dyDescent="0.2">
      <c r="A154" s="50" t="s">
        <v>119</v>
      </c>
      <c r="B154" s="50" t="s">
        <v>2</v>
      </c>
      <c r="C154" s="63">
        <v>30</v>
      </c>
      <c r="D154" s="64">
        <v>1512595</v>
      </c>
      <c r="E154" s="64">
        <v>90756</v>
      </c>
      <c r="F154" s="65">
        <v>1.3773875379413119E-4</v>
      </c>
    </row>
    <row r="155" spans="1:6" x14ac:dyDescent="0.2">
      <c r="A155" s="50" t="s">
        <v>119</v>
      </c>
      <c r="B155" s="50" t="s">
        <v>6</v>
      </c>
      <c r="C155" s="63" t="s">
        <v>757</v>
      </c>
      <c r="D155" s="64" t="s">
        <v>757</v>
      </c>
      <c r="E155" s="64" t="s">
        <v>757</v>
      </c>
      <c r="F155" s="65" t="s">
        <v>757</v>
      </c>
    </row>
    <row r="156" spans="1:6" x14ac:dyDescent="0.2">
      <c r="A156" s="50" t="s">
        <v>119</v>
      </c>
      <c r="B156" s="50" t="s">
        <v>10</v>
      </c>
      <c r="C156" s="63">
        <v>196</v>
      </c>
      <c r="D156" s="64">
        <v>1692290</v>
      </c>
      <c r="E156" s="64">
        <v>101499</v>
      </c>
      <c r="F156" s="65">
        <v>1.5404321225429197E-4</v>
      </c>
    </row>
    <row r="157" spans="1:6" x14ac:dyDescent="0.2">
      <c r="A157" s="50" t="s">
        <v>119</v>
      </c>
      <c r="B157" s="50" t="s">
        <v>4</v>
      </c>
      <c r="C157" s="63">
        <v>27</v>
      </c>
      <c r="D157" s="64">
        <v>2437916</v>
      </c>
      <c r="E157" s="64">
        <v>146275</v>
      </c>
      <c r="F157" s="65">
        <v>2.2199894454621777E-4</v>
      </c>
    </row>
    <row r="158" spans="1:6" x14ac:dyDescent="0.2">
      <c r="A158" s="50" t="s">
        <v>119</v>
      </c>
      <c r="B158" s="50" t="s">
        <v>759</v>
      </c>
      <c r="C158" s="63">
        <v>237</v>
      </c>
      <c r="D158" s="64">
        <v>2333088</v>
      </c>
      <c r="E158" s="64">
        <v>139692</v>
      </c>
      <c r="F158" s="65">
        <v>2.1200804349034524E-4</v>
      </c>
    </row>
    <row r="159" spans="1:6" x14ac:dyDescent="0.2">
      <c r="A159" s="50" t="s">
        <v>119</v>
      </c>
      <c r="B159" s="50" t="s">
        <v>8</v>
      </c>
      <c r="C159" s="63">
        <v>68</v>
      </c>
      <c r="D159" s="64">
        <v>319597</v>
      </c>
      <c r="E159" s="64">
        <v>19174</v>
      </c>
      <c r="F159" s="65">
        <v>2.910003597832288E-5</v>
      </c>
    </row>
    <row r="160" spans="1:6" x14ac:dyDescent="0.2">
      <c r="A160" s="50" t="s">
        <v>119</v>
      </c>
      <c r="B160" s="50" t="s">
        <v>760</v>
      </c>
      <c r="C160" s="63">
        <v>90</v>
      </c>
      <c r="D160" s="64">
        <v>2529972</v>
      </c>
      <c r="E160" s="64">
        <v>151798</v>
      </c>
      <c r="F160" s="65">
        <v>2.3038110260965142E-4</v>
      </c>
    </row>
    <row r="161" spans="1:6" x14ac:dyDescent="0.2">
      <c r="A161" s="50" t="s">
        <v>119</v>
      </c>
      <c r="B161" s="50" t="s">
        <v>25</v>
      </c>
      <c r="C161" s="63">
        <v>48</v>
      </c>
      <c r="D161" s="64">
        <v>2221761</v>
      </c>
      <c r="E161" s="64">
        <v>133306</v>
      </c>
      <c r="F161" s="65">
        <v>2.0231612580193543E-4</v>
      </c>
    </row>
    <row r="162" spans="1:6" x14ac:dyDescent="0.2">
      <c r="A162" s="50" t="s">
        <v>119</v>
      </c>
      <c r="B162" s="50" t="s">
        <v>51</v>
      </c>
      <c r="C162" s="63">
        <v>836</v>
      </c>
      <c r="D162" s="64">
        <v>17866989</v>
      </c>
      <c r="E162" s="64">
        <v>1071686</v>
      </c>
      <c r="F162" s="65">
        <v>1.6264786250894407E-3</v>
      </c>
    </row>
    <row r="163" spans="1:6" x14ac:dyDescent="0.2">
      <c r="A163" s="50" t="s">
        <v>128</v>
      </c>
      <c r="B163" s="50" t="s">
        <v>5</v>
      </c>
      <c r="C163" s="63" t="s">
        <v>757</v>
      </c>
      <c r="D163" s="64" t="s">
        <v>757</v>
      </c>
      <c r="E163" s="64" t="s">
        <v>757</v>
      </c>
      <c r="F163" s="65" t="s">
        <v>757</v>
      </c>
    </row>
    <row r="164" spans="1:6" x14ac:dyDescent="0.2">
      <c r="A164" s="50" t="s">
        <v>128</v>
      </c>
      <c r="B164" s="50" t="s">
        <v>1</v>
      </c>
      <c r="C164" s="63">
        <v>24</v>
      </c>
      <c r="D164" s="64">
        <v>854298</v>
      </c>
      <c r="E164" s="64">
        <v>51258</v>
      </c>
      <c r="F164" s="65">
        <v>7.779334745889612E-5</v>
      </c>
    </row>
    <row r="165" spans="1:6" x14ac:dyDescent="0.2">
      <c r="A165" s="50" t="s">
        <v>128</v>
      </c>
      <c r="B165" s="50" t="s">
        <v>758</v>
      </c>
      <c r="C165" s="63">
        <v>51</v>
      </c>
      <c r="D165" s="64">
        <v>1244159</v>
      </c>
      <c r="E165" s="64">
        <v>74650</v>
      </c>
      <c r="F165" s="65">
        <v>1.132949664014709E-4</v>
      </c>
    </row>
    <row r="166" spans="1:6" x14ac:dyDescent="0.2">
      <c r="A166" s="50" t="s">
        <v>128</v>
      </c>
      <c r="B166" s="50" t="s">
        <v>3</v>
      </c>
      <c r="C166" s="63">
        <v>30</v>
      </c>
      <c r="D166" s="64">
        <v>2150075</v>
      </c>
      <c r="E166" s="64">
        <v>129005</v>
      </c>
      <c r="F166" s="65">
        <v>1.9578857522601143E-4</v>
      </c>
    </row>
    <row r="167" spans="1:6" x14ac:dyDescent="0.2">
      <c r="A167" s="50" t="s">
        <v>128</v>
      </c>
      <c r="B167" s="50" t="s">
        <v>2</v>
      </c>
      <c r="C167" s="63">
        <v>29</v>
      </c>
      <c r="D167" s="64">
        <v>1214033</v>
      </c>
      <c r="E167" s="64">
        <v>72842</v>
      </c>
      <c r="F167" s="65">
        <v>1.1055099722191484E-4</v>
      </c>
    </row>
    <row r="168" spans="1:6" x14ac:dyDescent="0.2">
      <c r="A168" s="50" t="s">
        <v>128</v>
      </c>
      <c r="B168" s="50" t="s">
        <v>6</v>
      </c>
      <c r="C168" s="63" t="s">
        <v>757</v>
      </c>
      <c r="D168" s="64" t="s">
        <v>757</v>
      </c>
      <c r="E168" s="64" t="s">
        <v>757</v>
      </c>
      <c r="F168" s="65" t="s">
        <v>757</v>
      </c>
    </row>
    <row r="169" spans="1:6" x14ac:dyDescent="0.2">
      <c r="A169" s="50" t="s">
        <v>128</v>
      </c>
      <c r="B169" s="50" t="s">
        <v>10</v>
      </c>
      <c r="C169" s="63">
        <v>135</v>
      </c>
      <c r="D169" s="64">
        <v>1761106</v>
      </c>
      <c r="E169" s="64">
        <v>105666</v>
      </c>
      <c r="F169" s="65">
        <v>1.6036739343305858E-4</v>
      </c>
    </row>
    <row r="170" spans="1:6" x14ac:dyDescent="0.2">
      <c r="A170" s="50" t="s">
        <v>128</v>
      </c>
      <c r="B170" s="50" t="s">
        <v>4</v>
      </c>
      <c r="C170" s="63">
        <v>34</v>
      </c>
      <c r="D170" s="64">
        <v>1722886</v>
      </c>
      <c r="E170" s="64">
        <v>103373</v>
      </c>
      <c r="F170" s="65">
        <v>1.5688734845035836E-4</v>
      </c>
    </row>
    <row r="171" spans="1:6" x14ac:dyDescent="0.2">
      <c r="A171" s="50" t="s">
        <v>128</v>
      </c>
      <c r="B171" s="50" t="s">
        <v>759</v>
      </c>
      <c r="C171" s="63">
        <v>202</v>
      </c>
      <c r="D171" s="64">
        <v>1743535</v>
      </c>
      <c r="E171" s="64">
        <v>104562</v>
      </c>
      <c r="F171" s="65">
        <v>1.5869187242961285E-4</v>
      </c>
    </row>
    <row r="172" spans="1:6" x14ac:dyDescent="0.2">
      <c r="A172" s="50" t="s">
        <v>128</v>
      </c>
      <c r="B172" s="50" t="s">
        <v>8</v>
      </c>
      <c r="C172" s="63">
        <v>39</v>
      </c>
      <c r="D172" s="64">
        <v>1067353</v>
      </c>
      <c r="E172" s="64">
        <v>64041</v>
      </c>
      <c r="F172" s="65">
        <v>9.719387733846749E-5</v>
      </c>
    </row>
    <row r="173" spans="1:6" x14ac:dyDescent="0.2">
      <c r="A173" s="50" t="s">
        <v>128</v>
      </c>
      <c r="B173" s="50" t="s">
        <v>760</v>
      </c>
      <c r="C173" s="63">
        <v>42</v>
      </c>
      <c r="D173" s="64">
        <v>1675142</v>
      </c>
      <c r="E173" s="64">
        <v>100508</v>
      </c>
      <c r="F173" s="65">
        <v>1.5253918932456848E-4</v>
      </c>
    </row>
    <row r="174" spans="1:6" x14ac:dyDescent="0.2">
      <c r="A174" s="50" t="s">
        <v>128</v>
      </c>
      <c r="B174" s="50" t="s">
        <v>25</v>
      </c>
      <c r="C174" s="63">
        <v>49</v>
      </c>
      <c r="D174" s="64">
        <v>2602468</v>
      </c>
      <c r="E174" s="64">
        <v>156148</v>
      </c>
      <c r="F174" s="65">
        <v>2.3698301960692401E-4</v>
      </c>
    </row>
    <row r="175" spans="1:6" x14ac:dyDescent="0.2">
      <c r="A175" s="50" t="s">
        <v>128</v>
      </c>
      <c r="B175" s="50" t="s">
        <v>51</v>
      </c>
      <c r="C175" s="63">
        <v>638</v>
      </c>
      <c r="D175" s="64">
        <v>16167283</v>
      </c>
      <c r="E175" s="64">
        <v>969987</v>
      </c>
      <c r="F175" s="65">
        <v>1.472131876421481E-3</v>
      </c>
    </row>
    <row r="176" spans="1:6" x14ac:dyDescent="0.2">
      <c r="A176" s="50" t="s">
        <v>135</v>
      </c>
      <c r="B176" s="50" t="s">
        <v>5</v>
      </c>
      <c r="C176" s="63">
        <v>56</v>
      </c>
      <c r="D176" s="64">
        <v>1390263</v>
      </c>
      <c r="E176" s="64">
        <v>83416</v>
      </c>
      <c r="F176" s="65">
        <v>1.265989674125264E-4</v>
      </c>
    </row>
    <row r="177" spans="1:6" x14ac:dyDescent="0.2">
      <c r="A177" s="50" t="s">
        <v>135</v>
      </c>
      <c r="B177" s="50" t="s">
        <v>1</v>
      </c>
      <c r="C177" s="63">
        <v>36</v>
      </c>
      <c r="D177" s="64">
        <v>4093839</v>
      </c>
      <c r="E177" s="64">
        <v>245630</v>
      </c>
      <c r="F177" s="65">
        <v>3.7278824644599191E-4</v>
      </c>
    </row>
    <row r="178" spans="1:6" x14ac:dyDescent="0.2">
      <c r="A178" s="50" t="s">
        <v>135</v>
      </c>
      <c r="B178" s="50" t="s">
        <v>758</v>
      </c>
      <c r="C178" s="63">
        <v>167</v>
      </c>
      <c r="D178" s="64">
        <v>7421810</v>
      </c>
      <c r="E178" s="64">
        <v>445309</v>
      </c>
      <c r="F178" s="65">
        <v>6.7583748416976026E-4</v>
      </c>
    </row>
    <row r="179" spans="1:6" x14ac:dyDescent="0.2">
      <c r="A179" s="50" t="s">
        <v>135</v>
      </c>
      <c r="B179" s="50" t="s">
        <v>3</v>
      </c>
      <c r="C179" s="63">
        <v>78</v>
      </c>
      <c r="D179" s="64">
        <v>7209775</v>
      </c>
      <c r="E179" s="64">
        <v>432587</v>
      </c>
      <c r="F179" s="65">
        <v>6.5652953289635756E-4</v>
      </c>
    </row>
    <row r="180" spans="1:6" x14ac:dyDescent="0.2">
      <c r="A180" s="50" t="s">
        <v>135</v>
      </c>
      <c r="B180" s="50" t="s">
        <v>2</v>
      </c>
      <c r="C180" s="63">
        <v>60</v>
      </c>
      <c r="D180" s="64">
        <v>11543089</v>
      </c>
      <c r="E180" s="64">
        <v>692585</v>
      </c>
      <c r="F180" s="65">
        <v>1.0511238353002373E-3</v>
      </c>
    </row>
    <row r="181" spans="1:6" x14ac:dyDescent="0.2">
      <c r="A181" s="50" t="s">
        <v>135</v>
      </c>
      <c r="B181" s="50" t="s">
        <v>6</v>
      </c>
      <c r="C181" s="63">
        <v>39</v>
      </c>
      <c r="D181" s="64">
        <v>3374358</v>
      </c>
      <c r="E181" s="64">
        <v>202462</v>
      </c>
      <c r="F181" s="65">
        <v>3.0727294691995448E-4</v>
      </c>
    </row>
    <row r="182" spans="1:6" x14ac:dyDescent="0.2">
      <c r="A182" s="50" t="s">
        <v>135</v>
      </c>
      <c r="B182" s="50" t="s">
        <v>10</v>
      </c>
      <c r="C182" s="63">
        <v>317</v>
      </c>
      <c r="D182" s="64">
        <v>8052554</v>
      </c>
      <c r="E182" s="64">
        <v>483153</v>
      </c>
      <c r="F182" s="65">
        <v>7.3327264436396343E-4</v>
      </c>
    </row>
    <row r="183" spans="1:6" x14ac:dyDescent="0.2">
      <c r="A183" s="50" t="s">
        <v>135</v>
      </c>
      <c r="B183" s="50" t="s">
        <v>4</v>
      </c>
      <c r="C183" s="63">
        <v>81</v>
      </c>
      <c r="D183" s="64">
        <v>6405292</v>
      </c>
      <c r="E183" s="64">
        <v>384318</v>
      </c>
      <c r="F183" s="65">
        <v>5.832725371397253E-4</v>
      </c>
    </row>
    <row r="184" spans="1:6" x14ac:dyDescent="0.2">
      <c r="A184" s="50" t="s">
        <v>135</v>
      </c>
      <c r="B184" s="50" t="s">
        <v>759</v>
      </c>
      <c r="C184" s="63">
        <v>665</v>
      </c>
      <c r="D184" s="64">
        <v>9128611</v>
      </c>
      <c r="E184" s="64">
        <v>542018</v>
      </c>
      <c r="F184" s="65">
        <v>8.2261099931671075E-4</v>
      </c>
    </row>
    <row r="185" spans="1:6" x14ac:dyDescent="0.2">
      <c r="A185" s="50" t="s">
        <v>135</v>
      </c>
      <c r="B185" s="50" t="s">
        <v>8</v>
      </c>
      <c r="C185" s="63">
        <v>228</v>
      </c>
      <c r="D185" s="64">
        <v>6068365</v>
      </c>
      <c r="E185" s="64">
        <v>364102</v>
      </c>
      <c r="F185" s="65">
        <v>5.5259107644619362E-4</v>
      </c>
    </row>
    <row r="186" spans="1:6" x14ac:dyDescent="0.2">
      <c r="A186" s="50" t="s">
        <v>135</v>
      </c>
      <c r="B186" s="50" t="s">
        <v>760</v>
      </c>
      <c r="C186" s="63">
        <v>111</v>
      </c>
      <c r="D186" s="64">
        <v>6374698</v>
      </c>
      <c r="E186" s="64">
        <v>382482</v>
      </c>
      <c r="F186" s="65">
        <v>5.8048607286225579E-4</v>
      </c>
    </row>
    <row r="187" spans="1:6" x14ac:dyDescent="0.2">
      <c r="A187" s="50" t="s">
        <v>135</v>
      </c>
      <c r="B187" s="50" t="s">
        <v>25</v>
      </c>
      <c r="C187" s="63">
        <v>127</v>
      </c>
      <c r="D187" s="64">
        <v>9410618</v>
      </c>
      <c r="E187" s="64">
        <v>564637</v>
      </c>
      <c r="F187" s="65">
        <v>8.5693945002045984E-4</v>
      </c>
    </row>
    <row r="188" spans="1:6" x14ac:dyDescent="0.2">
      <c r="A188" s="50" t="s">
        <v>135</v>
      </c>
      <c r="B188" s="50" t="s">
        <v>51</v>
      </c>
      <c r="C188" s="63">
        <v>1965</v>
      </c>
      <c r="D188" s="64">
        <v>80473271</v>
      </c>
      <c r="E188" s="64">
        <v>4822697</v>
      </c>
      <c r="F188" s="65">
        <v>7.3193207579299998E-3</v>
      </c>
    </row>
    <row r="189" spans="1:6" x14ac:dyDescent="0.2">
      <c r="A189" s="50" t="s">
        <v>145</v>
      </c>
      <c r="B189" s="50" t="s">
        <v>5</v>
      </c>
      <c r="C189" s="63">
        <v>18</v>
      </c>
      <c r="D189" s="64">
        <v>241489</v>
      </c>
      <c r="E189" s="64">
        <v>14489</v>
      </c>
      <c r="F189" s="65">
        <v>2.1989695488156889E-5</v>
      </c>
    </row>
    <row r="190" spans="1:6" x14ac:dyDescent="0.2">
      <c r="A190" s="50" t="s">
        <v>145</v>
      </c>
      <c r="B190" s="50" t="s">
        <v>1</v>
      </c>
      <c r="C190" s="63">
        <v>15</v>
      </c>
      <c r="D190" s="64">
        <v>1612564</v>
      </c>
      <c r="E190" s="64">
        <v>96754</v>
      </c>
      <c r="F190" s="65">
        <v>1.4684181084002567E-4</v>
      </c>
    </row>
    <row r="191" spans="1:6" x14ac:dyDescent="0.2">
      <c r="A191" s="50" t="s">
        <v>145</v>
      </c>
      <c r="B191" s="50" t="s">
        <v>758</v>
      </c>
      <c r="C191" s="63">
        <v>96</v>
      </c>
      <c r="D191" s="64">
        <v>4178056</v>
      </c>
      <c r="E191" s="64">
        <v>250683</v>
      </c>
      <c r="F191" s="65">
        <v>3.8045709393730651E-4</v>
      </c>
    </row>
    <row r="192" spans="1:6" x14ac:dyDescent="0.2">
      <c r="A192" s="50" t="s">
        <v>145</v>
      </c>
      <c r="B192" s="50" t="s">
        <v>3</v>
      </c>
      <c r="C192" s="63">
        <v>17</v>
      </c>
      <c r="D192" s="64">
        <v>1873479</v>
      </c>
      <c r="E192" s="64">
        <v>112409</v>
      </c>
      <c r="F192" s="65">
        <v>1.7060112361986525E-4</v>
      </c>
    </row>
    <row r="193" spans="1:6" x14ac:dyDescent="0.2">
      <c r="A193" s="50" t="s">
        <v>145</v>
      </c>
      <c r="B193" s="50" t="s">
        <v>2</v>
      </c>
      <c r="C193" s="63">
        <v>27</v>
      </c>
      <c r="D193" s="64">
        <v>8720999</v>
      </c>
      <c r="E193" s="64">
        <v>523260</v>
      </c>
      <c r="F193" s="65">
        <v>7.9414231907881661E-4</v>
      </c>
    </row>
    <row r="194" spans="1:6" x14ac:dyDescent="0.2">
      <c r="A194" s="50" t="s">
        <v>145</v>
      </c>
      <c r="B194" s="50" t="s">
        <v>6</v>
      </c>
      <c r="C194" s="63">
        <v>24</v>
      </c>
      <c r="D194" s="64">
        <v>1638988</v>
      </c>
      <c r="E194" s="64">
        <v>98339</v>
      </c>
      <c r="F194" s="65">
        <v>1.4924733691834221E-4</v>
      </c>
    </row>
    <row r="195" spans="1:6" x14ac:dyDescent="0.2">
      <c r="A195" s="50" t="s">
        <v>145</v>
      </c>
      <c r="B195" s="50" t="s">
        <v>10</v>
      </c>
      <c r="C195" s="63">
        <v>170</v>
      </c>
      <c r="D195" s="64">
        <v>5701972</v>
      </c>
      <c r="E195" s="64">
        <v>342118</v>
      </c>
      <c r="F195" s="65">
        <v>5.1922635385583951E-4</v>
      </c>
    </row>
    <row r="196" spans="1:6" x14ac:dyDescent="0.2">
      <c r="A196" s="50" t="s">
        <v>145</v>
      </c>
      <c r="B196" s="50" t="s">
        <v>4</v>
      </c>
      <c r="C196" s="63">
        <v>51</v>
      </c>
      <c r="D196" s="64">
        <v>3510941</v>
      </c>
      <c r="E196" s="64">
        <v>210656</v>
      </c>
      <c r="F196" s="65">
        <v>3.1970883378792036E-4</v>
      </c>
    </row>
    <row r="197" spans="1:6" x14ac:dyDescent="0.2">
      <c r="A197" s="50" t="s">
        <v>145</v>
      </c>
      <c r="B197" s="50" t="s">
        <v>759</v>
      </c>
      <c r="C197" s="63">
        <v>349</v>
      </c>
      <c r="D197" s="64">
        <v>4868175</v>
      </c>
      <c r="E197" s="64">
        <v>289165</v>
      </c>
      <c r="F197" s="65">
        <v>4.3886053529110962E-4</v>
      </c>
    </row>
    <row r="198" spans="1:6" x14ac:dyDescent="0.2">
      <c r="A198" s="50" t="s">
        <v>145</v>
      </c>
      <c r="B198" s="50" t="s">
        <v>8</v>
      </c>
      <c r="C198" s="63">
        <v>83</v>
      </c>
      <c r="D198" s="64">
        <v>2136022</v>
      </c>
      <c r="E198" s="64">
        <v>128161</v>
      </c>
      <c r="F198" s="65">
        <v>1.9450765156033372E-4</v>
      </c>
    </row>
    <row r="199" spans="1:6" x14ac:dyDescent="0.2">
      <c r="A199" s="50" t="s">
        <v>145</v>
      </c>
      <c r="B199" s="50" t="s">
        <v>760</v>
      </c>
      <c r="C199" s="63">
        <v>100</v>
      </c>
      <c r="D199" s="64">
        <v>3374789</v>
      </c>
      <c r="E199" s="64">
        <v>202487</v>
      </c>
      <c r="F199" s="65">
        <v>3.0731088897166292E-4</v>
      </c>
    </row>
    <row r="200" spans="1:6" x14ac:dyDescent="0.2">
      <c r="A200" s="50" t="s">
        <v>145</v>
      </c>
      <c r="B200" s="50" t="s">
        <v>25</v>
      </c>
      <c r="C200" s="63">
        <v>108</v>
      </c>
      <c r="D200" s="64">
        <v>5521138</v>
      </c>
      <c r="E200" s="64">
        <v>331268</v>
      </c>
      <c r="F200" s="65">
        <v>5.0275950341436648E-4</v>
      </c>
    </row>
    <row r="201" spans="1:6" x14ac:dyDescent="0.2">
      <c r="A201" s="50" t="s">
        <v>145</v>
      </c>
      <c r="B201" s="50" t="s">
        <v>51</v>
      </c>
      <c r="C201" s="63">
        <v>1058</v>
      </c>
      <c r="D201" s="64">
        <v>43378610</v>
      </c>
      <c r="E201" s="64">
        <v>2599791</v>
      </c>
      <c r="F201" s="65">
        <v>3.9456561821278827E-3</v>
      </c>
    </row>
    <row r="202" spans="1:6" x14ac:dyDescent="0.2">
      <c r="A202" s="50" t="s">
        <v>152</v>
      </c>
      <c r="B202" s="50" t="s">
        <v>5</v>
      </c>
      <c r="C202" s="63" t="s">
        <v>757</v>
      </c>
      <c r="D202" s="64" t="s">
        <v>757</v>
      </c>
      <c r="E202" s="64" t="s">
        <v>757</v>
      </c>
      <c r="F202" s="65" t="s">
        <v>757</v>
      </c>
    </row>
    <row r="203" spans="1:6" x14ac:dyDescent="0.2">
      <c r="A203" s="50" t="s">
        <v>152</v>
      </c>
      <c r="B203" s="50" t="s">
        <v>1</v>
      </c>
      <c r="C203" s="63">
        <v>21</v>
      </c>
      <c r="D203" s="64">
        <v>340406</v>
      </c>
      <c r="E203" s="64">
        <v>20424</v>
      </c>
      <c r="F203" s="65">
        <v>3.0997138563746036E-5</v>
      </c>
    </row>
    <row r="204" spans="1:6" x14ac:dyDescent="0.2">
      <c r="A204" s="50" t="s">
        <v>152</v>
      </c>
      <c r="B204" s="50" t="s">
        <v>758</v>
      </c>
      <c r="C204" s="63">
        <v>109</v>
      </c>
      <c r="D204" s="64">
        <v>2851626</v>
      </c>
      <c r="E204" s="64">
        <v>171098</v>
      </c>
      <c r="F204" s="65">
        <v>2.5967236652858495E-4</v>
      </c>
    </row>
    <row r="205" spans="1:6" x14ac:dyDescent="0.2">
      <c r="A205" s="50" t="s">
        <v>152</v>
      </c>
      <c r="B205" s="50" t="s">
        <v>3</v>
      </c>
      <c r="C205" s="63">
        <v>35</v>
      </c>
      <c r="D205" s="64">
        <v>3105274</v>
      </c>
      <c r="E205" s="64">
        <v>186316</v>
      </c>
      <c r="F205" s="65">
        <v>2.8276845224456062E-4</v>
      </c>
    </row>
    <row r="206" spans="1:6" x14ac:dyDescent="0.2">
      <c r="A206" s="50" t="s">
        <v>152</v>
      </c>
      <c r="B206" s="50" t="s">
        <v>2</v>
      </c>
      <c r="C206" s="63">
        <v>21</v>
      </c>
      <c r="D206" s="64">
        <v>2889082</v>
      </c>
      <c r="E206" s="64">
        <v>173345</v>
      </c>
      <c r="F206" s="65">
        <v>2.6308259813614162E-4</v>
      </c>
    </row>
    <row r="207" spans="1:6" x14ac:dyDescent="0.2">
      <c r="A207" s="50" t="s">
        <v>152</v>
      </c>
      <c r="B207" s="50" t="s">
        <v>6</v>
      </c>
      <c r="C207" s="63" t="s">
        <v>757</v>
      </c>
      <c r="D207" s="64" t="s">
        <v>757</v>
      </c>
      <c r="E207" s="64" t="s">
        <v>757</v>
      </c>
      <c r="F207" s="65" t="s">
        <v>757</v>
      </c>
    </row>
    <row r="208" spans="1:6" x14ac:dyDescent="0.2">
      <c r="A208" s="50" t="s">
        <v>152</v>
      </c>
      <c r="B208" s="50" t="s">
        <v>10</v>
      </c>
      <c r="C208" s="63">
        <v>263</v>
      </c>
      <c r="D208" s="64">
        <v>4319213</v>
      </c>
      <c r="E208" s="64">
        <v>259153</v>
      </c>
      <c r="F208" s="65">
        <v>3.9331186105613381E-4</v>
      </c>
    </row>
    <row r="209" spans="1:6" x14ac:dyDescent="0.2">
      <c r="A209" s="50" t="s">
        <v>152</v>
      </c>
      <c r="B209" s="50" t="s">
        <v>4</v>
      </c>
      <c r="C209" s="63">
        <v>44</v>
      </c>
      <c r="D209" s="64">
        <v>1734839</v>
      </c>
      <c r="E209" s="64">
        <v>104090</v>
      </c>
      <c r="F209" s="65">
        <v>1.5797552649335708E-4</v>
      </c>
    </row>
    <row r="210" spans="1:6" x14ac:dyDescent="0.2">
      <c r="A210" s="50" t="s">
        <v>152</v>
      </c>
      <c r="B210" s="50" t="s">
        <v>759</v>
      </c>
      <c r="C210" s="63">
        <v>305</v>
      </c>
      <c r="D210" s="64">
        <v>3871576</v>
      </c>
      <c r="E210" s="64">
        <v>232286</v>
      </c>
      <c r="F210" s="65">
        <v>3.5253629692608265E-4</v>
      </c>
    </row>
    <row r="211" spans="1:6" x14ac:dyDescent="0.2">
      <c r="A211" s="50" t="s">
        <v>152</v>
      </c>
      <c r="B211" s="50" t="s">
        <v>8</v>
      </c>
      <c r="C211" s="63">
        <v>75</v>
      </c>
      <c r="D211" s="64">
        <v>1631023</v>
      </c>
      <c r="E211" s="64">
        <v>97861</v>
      </c>
      <c r="F211" s="65">
        <v>1.4852188488967641E-4</v>
      </c>
    </row>
    <row r="212" spans="1:6" x14ac:dyDescent="0.2">
      <c r="A212" s="50" t="s">
        <v>152</v>
      </c>
      <c r="B212" s="50" t="s">
        <v>760</v>
      </c>
      <c r="C212" s="63">
        <v>105</v>
      </c>
      <c r="D212" s="64">
        <v>2651591</v>
      </c>
      <c r="E212" s="64">
        <v>159095</v>
      </c>
      <c r="F212" s="65">
        <v>2.4145562866231766E-4</v>
      </c>
    </row>
    <row r="213" spans="1:6" x14ac:dyDescent="0.2">
      <c r="A213" s="50" t="s">
        <v>152</v>
      </c>
      <c r="B213" s="50" t="s">
        <v>25</v>
      </c>
      <c r="C213" s="63">
        <v>76</v>
      </c>
      <c r="D213" s="64">
        <v>5021538</v>
      </c>
      <c r="E213" s="64">
        <v>301292</v>
      </c>
      <c r="F213" s="65">
        <v>4.5726546573385089E-4</v>
      </c>
    </row>
    <row r="214" spans="1:6" x14ac:dyDescent="0.2">
      <c r="A214" s="50" t="s">
        <v>152</v>
      </c>
      <c r="B214" s="50" t="s">
        <v>51</v>
      </c>
      <c r="C214" s="63">
        <v>1072</v>
      </c>
      <c r="D214" s="64">
        <v>28645858</v>
      </c>
      <c r="E214" s="64">
        <v>1718743</v>
      </c>
      <c r="F214" s="65">
        <v>2.6085054311823616E-3</v>
      </c>
    </row>
    <row r="215" spans="1:6" x14ac:dyDescent="0.2">
      <c r="A215" s="50" t="s">
        <v>160</v>
      </c>
      <c r="B215" s="50" t="s">
        <v>5</v>
      </c>
      <c r="C215" s="63">
        <v>65</v>
      </c>
      <c r="D215" s="64">
        <v>5809892</v>
      </c>
      <c r="E215" s="64">
        <v>348594</v>
      </c>
      <c r="F215" s="65">
        <v>5.2905486293039982E-4</v>
      </c>
    </row>
    <row r="216" spans="1:6" x14ac:dyDescent="0.2">
      <c r="A216" s="50" t="s">
        <v>160</v>
      </c>
      <c r="B216" s="50" t="s">
        <v>1</v>
      </c>
      <c r="C216" s="63">
        <v>64</v>
      </c>
      <c r="D216" s="64">
        <v>24946130</v>
      </c>
      <c r="E216" s="64">
        <v>1496768</v>
      </c>
      <c r="F216" s="65">
        <v>2.2716179540629177E-3</v>
      </c>
    </row>
    <row r="217" spans="1:6" x14ac:dyDescent="0.2">
      <c r="A217" s="50" t="s">
        <v>160</v>
      </c>
      <c r="B217" s="50" t="s">
        <v>758</v>
      </c>
      <c r="C217" s="63">
        <v>380</v>
      </c>
      <c r="D217" s="64">
        <v>20896296</v>
      </c>
      <c r="E217" s="64">
        <v>1253359</v>
      </c>
      <c r="F217" s="65">
        <v>1.9022004794907055E-3</v>
      </c>
    </row>
    <row r="218" spans="1:6" x14ac:dyDescent="0.2">
      <c r="A218" s="50" t="s">
        <v>160</v>
      </c>
      <c r="B218" s="50" t="s">
        <v>3</v>
      </c>
      <c r="C218" s="63">
        <v>153</v>
      </c>
      <c r="D218" s="64">
        <v>15760335</v>
      </c>
      <c r="E218" s="64">
        <v>945620</v>
      </c>
      <c r="F218" s="65">
        <v>1.4351505174622762E-3</v>
      </c>
    </row>
    <row r="219" spans="1:6" x14ac:dyDescent="0.2">
      <c r="A219" s="50" t="s">
        <v>160</v>
      </c>
      <c r="B219" s="50" t="s">
        <v>2</v>
      </c>
      <c r="C219" s="63">
        <v>92</v>
      </c>
      <c r="D219" s="64">
        <v>25361247</v>
      </c>
      <c r="E219" s="64">
        <v>1521675</v>
      </c>
      <c r="F219" s="65">
        <v>2.309418861339025E-3</v>
      </c>
    </row>
    <row r="220" spans="1:6" x14ac:dyDescent="0.2">
      <c r="A220" s="50" t="s">
        <v>160</v>
      </c>
      <c r="B220" s="50" t="s">
        <v>6</v>
      </c>
      <c r="C220" s="63">
        <v>67</v>
      </c>
      <c r="D220" s="64">
        <v>6415228</v>
      </c>
      <c r="E220" s="64">
        <v>384914</v>
      </c>
      <c r="F220" s="65">
        <v>5.8417707565245507E-4</v>
      </c>
    </row>
    <row r="221" spans="1:6" x14ac:dyDescent="0.2">
      <c r="A221" s="50" t="s">
        <v>160</v>
      </c>
      <c r="B221" s="50" t="s">
        <v>10</v>
      </c>
      <c r="C221" s="63">
        <v>578</v>
      </c>
      <c r="D221" s="64">
        <v>14785125</v>
      </c>
      <c r="E221" s="64">
        <v>887108</v>
      </c>
      <c r="F221" s="65">
        <v>1.3463479042796524E-3</v>
      </c>
    </row>
    <row r="222" spans="1:6" x14ac:dyDescent="0.2">
      <c r="A222" s="50" t="s">
        <v>160</v>
      </c>
      <c r="B222" s="50" t="s">
        <v>4</v>
      </c>
      <c r="C222" s="63">
        <v>100</v>
      </c>
      <c r="D222" s="64">
        <v>9005228</v>
      </c>
      <c r="E222" s="64">
        <v>540314</v>
      </c>
      <c r="F222" s="65">
        <v>8.2002486907226189E-4</v>
      </c>
    </row>
    <row r="223" spans="1:6" x14ac:dyDescent="0.2">
      <c r="A223" s="50" t="s">
        <v>160</v>
      </c>
      <c r="B223" s="50" t="s">
        <v>759</v>
      </c>
      <c r="C223" s="63">
        <v>1143</v>
      </c>
      <c r="D223" s="64">
        <v>22745351</v>
      </c>
      <c r="E223" s="64">
        <v>1336866</v>
      </c>
      <c r="F223" s="65">
        <v>2.0289375559714505E-3</v>
      </c>
    </row>
    <row r="224" spans="1:6" x14ac:dyDescent="0.2">
      <c r="A224" s="50" t="s">
        <v>160</v>
      </c>
      <c r="B224" s="50" t="s">
        <v>8</v>
      </c>
      <c r="C224" s="63">
        <v>320</v>
      </c>
      <c r="D224" s="64">
        <v>15140187</v>
      </c>
      <c r="E224" s="64">
        <v>908411</v>
      </c>
      <c r="F224" s="65">
        <v>1.378679085381468E-3</v>
      </c>
    </row>
    <row r="225" spans="1:6" x14ac:dyDescent="0.2">
      <c r="A225" s="50" t="s">
        <v>160</v>
      </c>
      <c r="B225" s="50" t="s">
        <v>760</v>
      </c>
      <c r="C225" s="63">
        <v>184</v>
      </c>
      <c r="D225" s="64">
        <v>6759874</v>
      </c>
      <c r="E225" s="64">
        <v>405576</v>
      </c>
      <c r="F225" s="65">
        <v>6.1553542254846568E-4</v>
      </c>
    </row>
    <row r="226" spans="1:6" x14ac:dyDescent="0.2">
      <c r="A226" s="50" t="s">
        <v>160</v>
      </c>
      <c r="B226" s="50" t="s">
        <v>25</v>
      </c>
      <c r="C226" s="63">
        <v>196</v>
      </c>
      <c r="D226" s="64">
        <v>14250932</v>
      </c>
      <c r="E226" s="64">
        <v>855056</v>
      </c>
      <c r="F226" s="65">
        <v>1.297703158625266E-3</v>
      </c>
    </row>
    <row r="227" spans="1:6" x14ac:dyDescent="0.2">
      <c r="A227" s="50" t="s">
        <v>160</v>
      </c>
      <c r="B227" s="50" t="s">
        <v>51</v>
      </c>
      <c r="C227" s="63">
        <v>3342</v>
      </c>
      <c r="D227" s="64">
        <v>181875824</v>
      </c>
      <c r="E227" s="64">
        <v>10884259</v>
      </c>
      <c r="F227" s="65">
        <v>1.6518844711452207E-2</v>
      </c>
    </row>
    <row r="228" spans="1:6" x14ac:dyDescent="0.2">
      <c r="A228" s="50" t="s">
        <v>167</v>
      </c>
      <c r="B228" s="50" t="s">
        <v>5</v>
      </c>
      <c r="C228" s="63" t="s">
        <v>757</v>
      </c>
      <c r="D228" s="64" t="s">
        <v>757</v>
      </c>
      <c r="E228" s="64" t="s">
        <v>757</v>
      </c>
      <c r="F228" s="65" t="s">
        <v>757</v>
      </c>
    </row>
    <row r="229" spans="1:6" x14ac:dyDescent="0.2">
      <c r="A229" s="50" t="s">
        <v>167</v>
      </c>
      <c r="B229" s="50" t="s">
        <v>1</v>
      </c>
      <c r="C229" s="63">
        <v>21</v>
      </c>
      <c r="D229" s="64">
        <v>5018501</v>
      </c>
      <c r="E229" s="64">
        <v>301110</v>
      </c>
      <c r="F229" s="65">
        <v>4.5698924759741331E-4</v>
      </c>
    </row>
    <row r="230" spans="1:6" x14ac:dyDescent="0.2">
      <c r="A230" s="50" t="s">
        <v>167</v>
      </c>
      <c r="B230" s="50" t="s">
        <v>758</v>
      </c>
      <c r="C230" s="63">
        <v>76</v>
      </c>
      <c r="D230" s="64">
        <v>2955865</v>
      </c>
      <c r="E230" s="64">
        <v>177352</v>
      </c>
      <c r="F230" s="65">
        <v>2.6916395018397409E-4</v>
      </c>
    </row>
    <row r="231" spans="1:6" x14ac:dyDescent="0.2">
      <c r="A231" s="50" t="s">
        <v>167</v>
      </c>
      <c r="B231" s="50" t="s">
        <v>3</v>
      </c>
      <c r="C231" s="63">
        <v>33</v>
      </c>
      <c r="D231" s="64">
        <v>2205031</v>
      </c>
      <c r="E231" s="64">
        <v>132302</v>
      </c>
      <c r="F231" s="65">
        <v>2.0079237300532355E-4</v>
      </c>
    </row>
    <row r="232" spans="1:6" x14ac:dyDescent="0.2">
      <c r="A232" s="50" t="s">
        <v>167</v>
      </c>
      <c r="B232" s="50" t="s">
        <v>2</v>
      </c>
      <c r="C232" s="63" t="s">
        <v>757</v>
      </c>
      <c r="D232" s="64" t="s">
        <v>757</v>
      </c>
      <c r="E232" s="64" t="s">
        <v>757</v>
      </c>
      <c r="F232" s="65" t="s">
        <v>757</v>
      </c>
    </row>
    <row r="233" spans="1:6" x14ac:dyDescent="0.2">
      <c r="A233" s="50" t="s">
        <v>167</v>
      </c>
      <c r="B233" s="50" t="s">
        <v>6</v>
      </c>
      <c r="C233" s="63">
        <v>12</v>
      </c>
      <c r="D233" s="64">
        <v>1619459</v>
      </c>
      <c r="E233" s="64">
        <v>97168</v>
      </c>
      <c r="F233" s="65">
        <v>1.4747013121631781E-4</v>
      </c>
    </row>
    <row r="234" spans="1:6" x14ac:dyDescent="0.2">
      <c r="A234" s="50" t="s">
        <v>167</v>
      </c>
      <c r="B234" s="50" t="s">
        <v>10</v>
      </c>
      <c r="C234" s="63">
        <v>184</v>
      </c>
      <c r="D234" s="64">
        <v>4410232</v>
      </c>
      <c r="E234" s="64">
        <v>264614</v>
      </c>
      <c r="F234" s="65">
        <v>4.0159992283133049E-4</v>
      </c>
    </row>
    <row r="235" spans="1:6" x14ac:dyDescent="0.2">
      <c r="A235" s="50" t="s">
        <v>167</v>
      </c>
      <c r="B235" s="50" t="s">
        <v>4</v>
      </c>
      <c r="C235" s="63">
        <v>21</v>
      </c>
      <c r="D235" s="64">
        <v>1028907</v>
      </c>
      <c r="E235" s="64">
        <v>61734</v>
      </c>
      <c r="F235" s="65">
        <v>9.3692584806810505E-5</v>
      </c>
    </row>
    <row r="236" spans="1:6" x14ac:dyDescent="0.2">
      <c r="A236" s="50" t="s">
        <v>167</v>
      </c>
      <c r="B236" s="50" t="s">
        <v>759</v>
      </c>
      <c r="C236" s="63">
        <v>335</v>
      </c>
      <c r="D236" s="64">
        <v>4529529</v>
      </c>
      <c r="E236" s="64">
        <v>269753</v>
      </c>
      <c r="F236" s="65">
        <v>4.0939929098052214E-4</v>
      </c>
    </row>
    <row r="237" spans="1:6" x14ac:dyDescent="0.2">
      <c r="A237" s="50" t="s">
        <v>167</v>
      </c>
      <c r="B237" s="50" t="s">
        <v>8</v>
      </c>
      <c r="C237" s="63">
        <v>88</v>
      </c>
      <c r="D237" s="64">
        <v>1163378</v>
      </c>
      <c r="E237" s="64">
        <v>69803</v>
      </c>
      <c r="F237" s="65">
        <v>1.0593876141623407E-4</v>
      </c>
    </row>
    <row r="238" spans="1:6" x14ac:dyDescent="0.2">
      <c r="A238" s="50" t="s">
        <v>167</v>
      </c>
      <c r="B238" s="50" t="s">
        <v>760</v>
      </c>
      <c r="C238" s="63">
        <v>60</v>
      </c>
      <c r="D238" s="64">
        <v>2748933</v>
      </c>
      <c r="E238" s="64">
        <v>164936</v>
      </c>
      <c r="F238" s="65">
        <v>2.5032040962348298E-4</v>
      </c>
    </row>
    <row r="239" spans="1:6" x14ac:dyDescent="0.2">
      <c r="A239" s="50" t="s">
        <v>167</v>
      </c>
      <c r="B239" s="50" t="s">
        <v>25</v>
      </c>
      <c r="C239" s="63">
        <v>36</v>
      </c>
      <c r="D239" s="64">
        <v>3668303</v>
      </c>
      <c r="E239" s="64">
        <v>220098</v>
      </c>
      <c r="F239" s="65">
        <v>3.3403878787717267E-4</v>
      </c>
    </row>
    <row r="240" spans="1:6" x14ac:dyDescent="0.2">
      <c r="A240" s="50" t="s">
        <v>167</v>
      </c>
      <c r="B240" s="50" t="s">
        <v>51</v>
      </c>
      <c r="C240" s="63">
        <v>893</v>
      </c>
      <c r="D240" s="64">
        <v>30193999</v>
      </c>
      <c r="E240" s="64">
        <v>1809622</v>
      </c>
      <c r="F240" s="65">
        <v>2.7464308598708987E-3</v>
      </c>
    </row>
    <row r="241" spans="1:6" x14ac:dyDescent="0.2">
      <c r="A241" s="50" t="s">
        <v>172</v>
      </c>
      <c r="B241" s="50" t="s">
        <v>5</v>
      </c>
      <c r="C241" s="63" t="s">
        <v>757</v>
      </c>
      <c r="D241" s="64" t="s">
        <v>757</v>
      </c>
      <c r="E241" s="64" t="s">
        <v>757</v>
      </c>
      <c r="F241" s="65" t="s">
        <v>757</v>
      </c>
    </row>
    <row r="242" spans="1:6" x14ac:dyDescent="0.2">
      <c r="A242" s="50" t="s">
        <v>172</v>
      </c>
      <c r="B242" s="50" t="s">
        <v>1</v>
      </c>
      <c r="C242" s="63">
        <v>30</v>
      </c>
      <c r="D242" s="64">
        <v>3754459</v>
      </c>
      <c r="E242" s="64">
        <v>225268</v>
      </c>
      <c r="F242" s="65">
        <v>3.4188520417048287E-4</v>
      </c>
    </row>
    <row r="243" spans="1:6" x14ac:dyDescent="0.2">
      <c r="A243" s="50" t="s">
        <v>172</v>
      </c>
      <c r="B243" s="50" t="s">
        <v>758</v>
      </c>
      <c r="C243" s="63">
        <v>86</v>
      </c>
      <c r="D243" s="64">
        <v>2033042</v>
      </c>
      <c r="E243" s="64">
        <v>121982</v>
      </c>
      <c r="F243" s="65">
        <v>1.8512989406006998E-4</v>
      </c>
    </row>
    <row r="244" spans="1:6" x14ac:dyDescent="0.2">
      <c r="A244" s="50" t="s">
        <v>172</v>
      </c>
      <c r="B244" s="50" t="s">
        <v>3</v>
      </c>
      <c r="C244" s="63">
        <v>27</v>
      </c>
      <c r="D244" s="64">
        <v>2819555</v>
      </c>
      <c r="E244" s="64">
        <v>169173</v>
      </c>
      <c r="F244" s="65">
        <v>2.5675082854703332E-4</v>
      </c>
    </row>
    <row r="245" spans="1:6" x14ac:dyDescent="0.2">
      <c r="A245" s="50" t="s">
        <v>172</v>
      </c>
      <c r="B245" s="50" t="s">
        <v>2</v>
      </c>
      <c r="C245" s="63">
        <v>24</v>
      </c>
      <c r="D245" s="64">
        <v>1862867</v>
      </c>
      <c r="E245" s="64">
        <v>111772</v>
      </c>
      <c r="F245" s="65">
        <v>1.6963436014233362E-4</v>
      </c>
    </row>
    <row r="246" spans="1:6" x14ac:dyDescent="0.2">
      <c r="A246" s="50" t="s">
        <v>172</v>
      </c>
      <c r="B246" s="50" t="s">
        <v>6</v>
      </c>
      <c r="C246" s="63" t="s">
        <v>757</v>
      </c>
      <c r="D246" s="64" t="s">
        <v>757</v>
      </c>
      <c r="E246" s="64" t="s">
        <v>757</v>
      </c>
      <c r="F246" s="65" t="s">
        <v>757</v>
      </c>
    </row>
    <row r="247" spans="1:6" x14ac:dyDescent="0.2">
      <c r="A247" s="50" t="s">
        <v>172</v>
      </c>
      <c r="B247" s="50" t="s">
        <v>10</v>
      </c>
      <c r="C247" s="63">
        <v>208</v>
      </c>
      <c r="D247" s="64">
        <v>6107339</v>
      </c>
      <c r="E247" s="64">
        <v>366440</v>
      </c>
      <c r="F247" s="65">
        <v>5.5613941712196911E-4</v>
      </c>
    </row>
    <row r="248" spans="1:6" x14ac:dyDescent="0.2">
      <c r="A248" s="50" t="s">
        <v>172</v>
      </c>
      <c r="B248" s="50" t="s">
        <v>4</v>
      </c>
      <c r="C248" s="63">
        <v>43</v>
      </c>
      <c r="D248" s="64">
        <v>1648768</v>
      </c>
      <c r="E248" s="64">
        <v>98926</v>
      </c>
      <c r="F248" s="65">
        <v>1.5013821629245695E-4</v>
      </c>
    </row>
    <row r="249" spans="1:6" x14ac:dyDescent="0.2">
      <c r="A249" s="50" t="s">
        <v>172</v>
      </c>
      <c r="B249" s="50" t="s">
        <v>759</v>
      </c>
      <c r="C249" s="63">
        <v>246</v>
      </c>
      <c r="D249" s="64">
        <v>2843910</v>
      </c>
      <c r="E249" s="64">
        <v>168981</v>
      </c>
      <c r="F249" s="65">
        <v>2.564594335899123E-4</v>
      </c>
    </row>
    <row r="250" spans="1:6" x14ac:dyDescent="0.2">
      <c r="A250" s="50" t="s">
        <v>172</v>
      </c>
      <c r="B250" s="50" t="s">
        <v>8</v>
      </c>
      <c r="C250" s="63">
        <v>93</v>
      </c>
      <c r="D250" s="64">
        <v>1518978</v>
      </c>
      <c r="E250" s="64">
        <v>91139</v>
      </c>
      <c r="F250" s="65">
        <v>1.3832002602630483E-4</v>
      </c>
    </row>
    <row r="251" spans="1:6" x14ac:dyDescent="0.2">
      <c r="A251" s="50" t="s">
        <v>172</v>
      </c>
      <c r="B251" s="50" t="s">
        <v>760</v>
      </c>
      <c r="C251" s="63">
        <v>66</v>
      </c>
      <c r="D251" s="64">
        <v>1477979</v>
      </c>
      <c r="E251" s="64">
        <v>88679</v>
      </c>
      <c r="F251" s="65">
        <v>1.3458652813819208E-4</v>
      </c>
    </row>
    <row r="252" spans="1:6" x14ac:dyDescent="0.2">
      <c r="A252" s="50" t="s">
        <v>172</v>
      </c>
      <c r="B252" s="50" t="s">
        <v>25</v>
      </c>
      <c r="C252" s="63">
        <v>88</v>
      </c>
      <c r="D252" s="64">
        <v>5169382</v>
      </c>
      <c r="E252" s="64">
        <v>310163</v>
      </c>
      <c r="F252" s="65">
        <v>4.7072882336208197E-4</v>
      </c>
    </row>
    <row r="253" spans="1:6" x14ac:dyDescent="0.2">
      <c r="A253" s="50" t="s">
        <v>172</v>
      </c>
      <c r="B253" s="50" t="s">
        <v>51</v>
      </c>
      <c r="C253" s="63">
        <v>929</v>
      </c>
      <c r="D253" s="64">
        <v>29981644</v>
      </c>
      <c r="E253" s="64">
        <v>1797245</v>
      </c>
      <c r="F253" s="65">
        <v>2.7276465089110724E-3</v>
      </c>
    </row>
    <row r="254" spans="1:6" x14ac:dyDescent="0.2">
      <c r="A254" s="50" t="s">
        <v>179</v>
      </c>
      <c r="B254" s="50" t="s">
        <v>5</v>
      </c>
      <c r="C254" s="63" t="s">
        <v>757</v>
      </c>
      <c r="D254" s="64" t="s">
        <v>757</v>
      </c>
      <c r="E254" s="64" t="s">
        <v>757</v>
      </c>
      <c r="F254" s="65" t="s">
        <v>757</v>
      </c>
    </row>
    <row r="255" spans="1:6" x14ac:dyDescent="0.2">
      <c r="A255" s="50" t="s">
        <v>179</v>
      </c>
      <c r="B255" s="50" t="s">
        <v>1</v>
      </c>
      <c r="C255" s="63">
        <v>12</v>
      </c>
      <c r="D255" s="64">
        <v>1515444</v>
      </c>
      <c r="E255" s="64">
        <v>90927</v>
      </c>
      <c r="F255" s="65">
        <v>1.3799827742781706E-4</v>
      </c>
    </row>
    <row r="256" spans="1:6" x14ac:dyDescent="0.2">
      <c r="A256" s="50" t="s">
        <v>179</v>
      </c>
      <c r="B256" s="50" t="s">
        <v>758</v>
      </c>
      <c r="C256" s="63">
        <v>53</v>
      </c>
      <c r="D256" s="64">
        <v>2074100</v>
      </c>
      <c r="E256" s="64">
        <v>124446</v>
      </c>
      <c r="F256" s="65">
        <v>1.888694626764561E-4</v>
      </c>
    </row>
    <row r="257" spans="1:6" x14ac:dyDescent="0.2">
      <c r="A257" s="50" t="s">
        <v>179</v>
      </c>
      <c r="B257" s="50" t="s">
        <v>3</v>
      </c>
      <c r="C257" s="63">
        <v>33</v>
      </c>
      <c r="D257" s="64">
        <v>2432425</v>
      </c>
      <c r="E257" s="64">
        <v>145936</v>
      </c>
      <c r="F257" s="65">
        <v>2.2148445032505099E-4</v>
      </c>
    </row>
    <row r="258" spans="1:6" x14ac:dyDescent="0.2">
      <c r="A258" s="50" t="s">
        <v>179</v>
      </c>
      <c r="B258" s="50" t="s">
        <v>2</v>
      </c>
      <c r="C258" s="63">
        <v>18</v>
      </c>
      <c r="D258" s="64">
        <v>6092915</v>
      </c>
      <c r="E258" s="64">
        <v>365575</v>
      </c>
      <c r="F258" s="65">
        <v>5.5482662213285632E-4</v>
      </c>
    </row>
    <row r="259" spans="1:6" x14ac:dyDescent="0.2">
      <c r="A259" s="50" t="s">
        <v>179</v>
      </c>
      <c r="B259" s="50" t="s">
        <v>6</v>
      </c>
      <c r="C259" s="63" t="s">
        <v>757</v>
      </c>
      <c r="D259" s="64" t="s">
        <v>757</v>
      </c>
      <c r="E259" s="64" t="s">
        <v>757</v>
      </c>
      <c r="F259" s="65" t="s">
        <v>757</v>
      </c>
    </row>
    <row r="260" spans="1:6" x14ac:dyDescent="0.2">
      <c r="A260" s="50" t="s">
        <v>179</v>
      </c>
      <c r="B260" s="50" t="s">
        <v>10</v>
      </c>
      <c r="C260" s="63">
        <v>108</v>
      </c>
      <c r="D260" s="64">
        <v>1768169</v>
      </c>
      <c r="E260" s="64">
        <v>105846</v>
      </c>
      <c r="F260" s="65">
        <v>1.6064057620535953E-4</v>
      </c>
    </row>
    <row r="261" spans="1:6" x14ac:dyDescent="0.2">
      <c r="A261" s="50" t="s">
        <v>179</v>
      </c>
      <c r="B261" s="50" t="s">
        <v>4</v>
      </c>
      <c r="C261" s="63">
        <v>18</v>
      </c>
      <c r="D261" s="64">
        <v>1163432</v>
      </c>
      <c r="E261" s="64">
        <v>69806</v>
      </c>
      <c r="F261" s="65">
        <v>1.0594331446243908E-4</v>
      </c>
    </row>
    <row r="262" spans="1:6" x14ac:dyDescent="0.2">
      <c r="A262" s="50" t="s">
        <v>179</v>
      </c>
      <c r="B262" s="50" t="s">
        <v>759</v>
      </c>
      <c r="C262" s="63">
        <v>184</v>
      </c>
      <c r="D262" s="64">
        <v>2461112</v>
      </c>
      <c r="E262" s="64">
        <v>140897</v>
      </c>
      <c r="F262" s="65">
        <v>2.1383685038269318E-4</v>
      </c>
    </row>
    <row r="263" spans="1:6" x14ac:dyDescent="0.2">
      <c r="A263" s="50" t="s">
        <v>179</v>
      </c>
      <c r="B263" s="50" t="s">
        <v>8</v>
      </c>
      <c r="C263" s="63">
        <v>42</v>
      </c>
      <c r="D263" s="64">
        <v>411693</v>
      </c>
      <c r="E263" s="64">
        <v>24702</v>
      </c>
      <c r="F263" s="65">
        <v>3.7489782452098244E-5</v>
      </c>
    </row>
    <row r="264" spans="1:6" x14ac:dyDescent="0.2">
      <c r="A264" s="50" t="s">
        <v>179</v>
      </c>
      <c r="B264" s="50" t="s">
        <v>760</v>
      </c>
      <c r="C264" s="63">
        <v>18</v>
      </c>
      <c r="D264" s="64">
        <v>1080290</v>
      </c>
      <c r="E264" s="64">
        <v>64817</v>
      </c>
      <c r="F264" s="65">
        <v>9.8371598623498181E-5</v>
      </c>
    </row>
    <row r="265" spans="1:6" x14ac:dyDescent="0.2">
      <c r="A265" s="50" t="s">
        <v>179</v>
      </c>
      <c r="B265" s="50" t="s">
        <v>25</v>
      </c>
      <c r="C265" s="63">
        <v>40</v>
      </c>
      <c r="D265" s="64">
        <v>2540434</v>
      </c>
      <c r="E265" s="64">
        <v>152426</v>
      </c>
      <c r="F265" s="65">
        <v>2.3133420694856801E-4</v>
      </c>
    </row>
    <row r="266" spans="1:6" x14ac:dyDescent="0.2">
      <c r="A266" s="50" t="s">
        <v>179</v>
      </c>
      <c r="B266" s="50" t="s">
        <v>51</v>
      </c>
      <c r="C266" s="63">
        <v>541</v>
      </c>
      <c r="D266" s="64">
        <v>21870971</v>
      </c>
      <c r="E266" s="64">
        <v>1305235</v>
      </c>
      <c r="F266" s="65">
        <v>1.980931754467835E-3</v>
      </c>
    </row>
    <row r="267" spans="1:6" x14ac:dyDescent="0.2">
      <c r="A267" s="50" t="s">
        <v>182</v>
      </c>
      <c r="B267" s="50" t="s">
        <v>5</v>
      </c>
      <c r="C267" s="63">
        <v>40</v>
      </c>
      <c r="D267" s="64">
        <v>2613857</v>
      </c>
      <c r="E267" s="64">
        <v>156831</v>
      </c>
      <c r="F267" s="65">
        <v>2.3801959645959923E-4</v>
      </c>
    </row>
    <row r="268" spans="1:6" x14ac:dyDescent="0.2">
      <c r="A268" s="50" t="s">
        <v>182</v>
      </c>
      <c r="B268" s="50" t="s">
        <v>1</v>
      </c>
      <c r="C268" s="63">
        <v>30</v>
      </c>
      <c r="D268" s="64">
        <v>14913310</v>
      </c>
      <c r="E268" s="64">
        <v>894799</v>
      </c>
      <c r="F268" s="65">
        <v>1.3580203970672438E-3</v>
      </c>
    </row>
    <row r="269" spans="1:6" x14ac:dyDescent="0.2">
      <c r="A269" s="50" t="s">
        <v>182</v>
      </c>
      <c r="B269" s="50" t="s">
        <v>758</v>
      </c>
      <c r="C269" s="63">
        <v>139</v>
      </c>
      <c r="D269" s="64">
        <v>5464983</v>
      </c>
      <c r="E269" s="64">
        <v>327899</v>
      </c>
      <c r="F269" s="65">
        <v>4.9764643252613408E-4</v>
      </c>
    </row>
    <row r="270" spans="1:6" x14ac:dyDescent="0.2">
      <c r="A270" s="50" t="s">
        <v>182</v>
      </c>
      <c r="B270" s="50" t="s">
        <v>3</v>
      </c>
      <c r="C270" s="63">
        <v>54</v>
      </c>
      <c r="D270" s="64">
        <v>5051439</v>
      </c>
      <c r="E270" s="64">
        <v>303086</v>
      </c>
      <c r="F270" s="65">
        <v>4.5998818736445022E-4</v>
      </c>
    </row>
    <row r="271" spans="1:6" x14ac:dyDescent="0.2">
      <c r="A271" s="50" t="s">
        <v>182</v>
      </c>
      <c r="B271" s="50" t="s">
        <v>2</v>
      </c>
      <c r="C271" s="63">
        <v>33</v>
      </c>
      <c r="D271" s="64">
        <v>10614157</v>
      </c>
      <c r="E271" s="64">
        <v>636849</v>
      </c>
      <c r="F271" s="65">
        <v>9.6653430753932139E-4</v>
      </c>
    </row>
    <row r="272" spans="1:6" x14ac:dyDescent="0.2">
      <c r="A272" s="50" t="s">
        <v>182</v>
      </c>
      <c r="B272" s="50" t="s">
        <v>6</v>
      </c>
      <c r="C272" s="63">
        <v>48</v>
      </c>
      <c r="D272" s="64">
        <v>3411336</v>
      </c>
      <c r="E272" s="64">
        <v>204680</v>
      </c>
      <c r="F272" s="65">
        <v>3.1063916574752934E-4</v>
      </c>
    </row>
    <row r="273" spans="1:6" x14ac:dyDescent="0.2">
      <c r="A273" s="50" t="s">
        <v>182</v>
      </c>
      <c r="B273" s="50" t="s">
        <v>10</v>
      </c>
      <c r="C273" s="63">
        <v>227</v>
      </c>
      <c r="D273" s="64">
        <v>3465798</v>
      </c>
      <c r="E273" s="64">
        <v>207948</v>
      </c>
      <c r="F273" s="65">
        <v>3.155989507468596E-4</v>
      </c>
    </row>
    <row r="274" spans="1:6" x14ac:dyDescent="0.2">
      <c r="A274" s="50" t="s">
        <v>182</v>
      </c>
      <c r="B274" s="50" t="s">
        <v>4</v>
      </c>
      <c r="C274" s="63">
        <v>49</v>
      </c>
      <c r="D274" s="64">
        <v>3060062</v>
      </c>
      <c r="E274" s="64">
        <v>183604</v>
      </c>
      <c r="F274" s="65">
        <v>2.7865249847522654E-4</v>
      </c>
    </row>
    <row r="275" spans="1:6" x14ac:dyDescent="0.2">
      <c r="A275" s="50" t="s">
        <v>182</v>
      </c>
      <c r="B275" s="50" t="s">
        <v>759</v>
      </c>
      <c r="C275" s="63">
        <v>424</v>
      </c>
      <c r="D275" s="64">
        <v>7557567</v>
      </c>
      <c r="E275" s="64">
        <v>446314</v>
      </c>
      <c r="F275" s="65">
        <v>6.7736275464844046E-4</v>
      </c>
    </row>
    <row r="276" spans="1:6" x14ac:dyDescent="0.2">
      <c r="A276" s="50" t="s">
        <v>182</v>
      </c>
      <c r="B276" s="50" t="s">
        <v>8</v>
      </c>
      <c r="C276" s="63">
        <v>141</v>
      </c>
      <c r="D276" s="64">
        <v>5555891</v>
      </c>
      <c r="E276" s="64">
        <v>333353</v>
      </c>
      <c r="F276" s="65">
        <v>5.0592387052685235E-4</v>
      </c>
    </row>
    <row r="277" spans="1:6" x14ac:dyDescent="0.2">
      <c r="A277" s="50" t="s">
        <v>182</v>
      </c>
      <c r="B277" s="50" t="s">
        <v>760</v>
      </c>
      <c r="C277" s="63">
        <v>72</v>
      </c>
      <c r="D277" s="64">
        <v>5227868</v>
      </c>
      <c r="E277" s="64">
        <v>313672</v>
      </c>
      <c r="F277" s="65">
        <v>4.7605436973988184E-4</v>
      </c>
    </row>
    <row r="278" spans="1:6" x14ac:dyDescent="0.2">
      <c r="A278" s="50" t="s">
        <v>182</v>
      </c>
      <c r="B278" s="50" t="s">
        <v>25</v>
      </c>
      <c r="C278" s="63">
        <v>113</v>
      </c>
      <c r="D278" s="64">
        <v>8541869</v>
      </c>
      <c r="E278" s="64">
        <v>512512</v>
      </c>
      <c r="F278" s="65">
        <v>7.7783027220831413E-4</v>
      </c>
    </row>
    <row r="279" spans="1:6" x14ac:dyDescent="0.2">
      <c r="A279" s="50" t="s">
        <v>182</v>
      </c>
      <c r="B279" s="50" t="s">
        <v>51</v>
      </c>
      <c r="C279" s="63">
        <v>1370</v>
      </c>
      <c r="D279" s="64">
        <v>75478135</v>
      </c>
      <c r="E279" s="64">
        <v>4521548</v>
      </c>
      <c r="F279" s="65">
        <v>6.8622723207319219E-3</v>
      </c>
    </row>
    <row r="280" spans="1:6" x14ac:dyDescent="0.2">
      <c r="A280" s="50" t="s">
        <v>190</v>
      </c>
      <c r="B280" s="50" t="s">
        <v>5</v>
      </c>
      <c r="C280" s="63">
        <v>22</v>
      </c>
      <c r="D280" s="64">
        <v>185073</v>
      </c>
      <c r="E280" s="64">
        <v>11104</v>
      </c>
      <c r="F280" s="65">
        <v>1.6852341686830984E-5</v>
      </c>
    </row>
    <row r="281" spans="1:6" x14ac:dyDescent="0.2">
      <c r="A281" s="50" t="s">
        <v>190</v>
      </c>
      <c r="B281" s="50" t="s">
        <v>1</v>
      </c>
      <c r="C281" s="63" t="s">
        <v>757</v>
      </c>
      <c r="D281" s="64" t="s">
        <v>757</v>
      </c>
      <c r="E281" s="64" t="s">
        <v>757</v>
      </c>
      <c r="F281" s="65" t="s">
        <v>757</v>
      </c>
    </row>
    <row r="282" spans="1:6" x14ac:dyDescent="0.2">
      <c r="A282" s="50" t="s">
        <v>190</v>
      </c>
      <c r="B282" s="50" t="s">
        <v>758</v>
      </c>
      <c r="C282" s="63">
        <v>173</v>
      </c>
      <c r="D282" s="64">
        <v>2086737</v>
      </c>
      <c r="E282" s="64">
        <v>125117</v>
      </c>
      <c r="F282" s="65">
        <v>1.8988782734431124E-4</v>
      </c>
    </row>
    <row r="283" spans="1:6" x14ac:dyDescent="0.2">
      <c r="A283" s="50" t="s">
        <v>190</v>
      </c>
      <c r="B283" s="50" t="s">
        <v>3</v>
      </c>
      <c r="C283" s="63">
        <v>66</v>
      </c>
      <c r="D283" s="64">
        <v>2891240</v>
      </c>
      <c r="E283" s="64">
        <v>173474</v>
      </c>
      <c r="F283" s="65">
        <v>2.6327837912295729E-4</v>
      </c>
    </row>
    <row r="284" spans="1:6" x14ac:dyDescent="0.2">
      <c r="A284" s="50" t="s">
        <v>190</v>
      </c>
      <c r="B284" s="50" t="s">
        <v>2</v>
      </c>
      <c r="C284" s="63">
        <v>54</v>
      </c>
      <c r="D284" s="64">
        <v>2640121</v>
      </c>
      <c r="E284" s="64">
        <v>158353</v>
      </c>
      <c r="F284" s="65">
        <v>2.4032950856761048E-4</v>
      </c>
    </row>
    <row r="285" spans="1:6" x14ac:dyDescent="0.2">
      <c r="A285" s="50" t="s">
        <v>190</v>
      </c>
      <c r="B285" s="50" t="s">
        <v>6</v>
      </c>
      <c r="C285" s="63" t="s">
        <v>757</v>
      </c>
      <c r="D285" s="64" t="s">
        <v>757</v>
      </c>
      <c r="E285" s="64" t="s">
        <v>757</v>
      </c>
      <c r="F285" s="65" t="s">
        <v>757</v>
      </c>
    </row>
    <row r="286" spans="1:6" x14ac:dyDescent="0.2">
      <c r="A286" s="50" t="s">
        <v>190</v>
      </c>
      <c r="B286" s="50" t="s">
        <v>10</v>
      </c>
      <c r="C286" s="63">
        <v>274</v>
      </c>
      <c r="D286" s="64">
        <v>6729301</v>
      </c>
      <c r="E286" s="64">
        <v>403758</v>
      </c>
      <c r="F286" s="65">
        <v>6.1277627654822626E-4</v>
      </c>
    </row>
    <row r="287" spans="1:6" x14ac:dyDescent="0.2">
      <c r="A287" s="50" t="s">
        <v>190</v>
      </c>
      <c r="B287" s="50" t="s">
        <v>4</v>
      </c>
      <c r="C287" s="63">
        <v>50</v>
      </c>
      <c r="D287" s="64">
        <v>3062930</v>
      </c>
      <c r="E287" s="64">
        <v>183776</v>
      </c>
      <c r="F287" s="65">
        <v>2.7891353979098078E-4</v>
      </c>
    </row>
    <row r="288" spans="1:6" x14ac:dyDescent="0.2">
      <c r="A288" s="50" t="s">
        <v>190</v>
      </c>
      <c r="B288" s="50" t="s">
        <v>759</v>
      </c>
      <c r="C288" s="63">
        <v>520</v>
      </c>
      <c r="D288" s="64">
        <v>4063925</v>
      </c>
      <c r="E288" s="64">
        <v>241584</v>
      </c>
      <c r="F288" s="65">
        <v>3.6664770479749424E-4</v>
      </c>
    </row>
    <row r="289" spans="1:6" x14ac:dyDescent="0.2">
      <c r="A289" s="50" t="s">
        <v>190</v>
      </c>
      <c r="B289" s="50" t="s">
        <v>8</v>
      </c>
      <c r="C289" s="63">
        <v>167</v>
      </c>
      <c r="D289" s="64">
        <v>3288603</v>
      </c>
      <c r="E289" s="64">
        <v>196986</v>
      </c>
      <c r="F289" s="65">
        <v>2.989621199137327E-4</v>
      </c>
    </row>
    <row r="290" spans="1:6" x14ac:dyDescent="0.2">
      <c r="A290" s="50" t="s">
        <v>190</v>
      </c>
      <c r="B290" s="50" t="s">
        <v>760</v>
      </c>
      <c r="C290" s="63">
        <v>75</v>
      </c>
      <c r="D290" s="64">
        <v>2174135</v>
      </c>
      <c r="E290" s="64">
        <v>130448</v>
      </c>
      <c r="F290" s="65">
        <v>1.9797859045062393E-4</v>
      </c>
    </row>
    <row r="291" spans="1:6" x14ac:dyDescent="0.2">
      <c r="A291" s="50" t="s">
        <v>190</v>
      </c>
      <c r="B291" s="50" t="s">
        <v>25</v>
      </c>
      <c r="C291" s="63">
        <v>91</v>
      </c>
      <c r="D291" s="64">
        <v>5587403</v>
      </c>
      <c r="E291" s="64">
        <v>335244</v>
      </c>
      <c r="F291" s="65">
        <v>5.0879380731808056E-4</v>
      </c>
    </row>
    <row r="292" spans="1:6" x14ac:dyDescent="0.2">
      <c r="A292" s="50" t="s">
        <v>190</v>
      </c>
      <c r="B292" s="50" t="s">
        <v>51</v>
      </c>
      <c r="C292" s="63">
        <v>1516</v>
      </c>
      <c r="D292" s="64">
        <v>33428545</v>
      </c>
      <c r="E292" s="64">
        <v>2002989</v>
      </c>
      <c r="F292" s="65">
        <v>3.0399004883793139E-3</v>
      </c>
    </row>
    <row r="293" spans="1:6" x14ac:dyDescent="0.2">
      <c r="A293" s="50" t="s">
        <v>199</v>
      </c>
      <c r="B293" s="50" t="s">
        <v>5</v>
      </c>
      <c r="C293" s="63">
        <v>39</v>
      </c>
      <c r="D293" s="64">
        <v>3026009</v>
      </c>
      <c r="E293" s="64">
        <v>181561</v>
      </c>
      <c r="F293" s="65">
        <v>2.7555187400961096E-4</v>
      </c>
    </row>
    <row r="294" spans="1:6" x14ac:dyDescent="0.2">
      <c r="A294" s="50" t="s">
        <v>199</v>
      </c>
      <c r="B294" s="50" t="s">
        <v>1</v>
      </c>
      <c r="C294" s="63">
        <v>42</v>
      </c>
      <c r="D294" s="64">
        <v>10719854</v>
      </c>
      <c r="E294" s="64">
        <v>643191</v>
      </c>
      <c r="F294" s="65">
        <v>9.7615944721672425E-4</v>
      </c>
    </row>
    <row r="295" spans="1:6" x14ac:dyDescent="0.2">
      <c r="A295" s="50" t="s">
        <v>199</v>
      </c>
      <c r="B295" s="50" t="s">
        <v>758</v>
      </c>
      <c r="C295" s="63">
        <v>339</v>
      </c>
      <c r="D295" s="64">
        <v>15625660</v>
      </c>
      <c r="E295" s="64">
        <v>937540</v>
      </c>
      <c r="F295" s="65">
        <v>1.4228876463501009E-3</v>
      </c>
    </row>
    <row r="296" spans="1:6" x14ac:dyDescent="0.2">
      <c r="A296" s="50" t="s">
        <v>199</v>
      </c>
      <c r="B296" s="50" t="s">
        <v>3</v>
      </c>
      <c r="C296" s="63">
        <v>99</v>
      </c>
      <c r="D296" s="64">
        <v>12561178</v>
      </c>
      <c r="E296" s="64">
        <v>753671</v>
      </c>
      <c r="F296" s="65">
        <v>1.1438329621267646E-3</v>
      </c>
    </row>
    <row r="297" spans="1:6" x14ac:dyDescent="0.2">
      <c r="A297" s="50" t="s">
        <v>199</v>
      </c>
      <c r="B297" s="50" t="s">
        <v>2</v>
      </c>
      <c r="C297" s="63">
        <v>90</v>
      </c>
      <c r="D297" s="64">
        <v>16964743</v>
      </c>
      <c r="E297" s="64">
        <v>1017885</v>
      </c>
      <c r="F297" s="65">
        <v>1.5448258121307597E-3</v>
      </c>
    </row>
    <row r="298" spans="1:6" x14ac:dyDescent="0.2">
      <c r="A298" s="50" t="s">
        <v>199</v>
      </c>
      <c r="B298" s="50" t="s">
        <v>6</v>
      </c>
      <c r="C298" s="63">
        <v>38</v>
      </c>
      <c r="D298" s="64">
        <v>1839084</v>
      </c>
      <c r="E298" s="64">
        <v>110345</v>
      </c>
      <c r="F298" s="65">
        <v>1.6746862783081456E-4</v>
      </c>
    </row>
    <row r="299" spans="1:6" x14ac:dyDescent="0.2">
      <c r="A299" s="50" t="s">
        <v>199</v>
      </c>
      <c r="B299" s="50" t="s">
        <v>10</v>
      </c>
      <c r="C299" s="63">
        <v>450</v>
      </c>
      <c r="D299" s="64">
        <v>6744927</v>
      </c>
      <c r="E299" s="64">
        <v>404676</v>
      </c>
      <c r="F299" s="65">
        <v>6.1416950868696096E-4</v>
      </c>
    </row>
    <row r="300" spans="1:6" x14ac:dyDescent="0.2">
      <c r="A300" s="50" t="s">
        <v>199</v>
      </c>
      <c r="B300" s="50" t="s">
        <v>4</v>
      </c>
      <c r="C300" s="63">
        <v>91</v>
      </c>
      <c r="D300" s="64">
        <v>5347497</v>
      </c>
      <c r="E300" s="64">
        <v>320850</v>
      </c>
      <c r="F300" s="65">
        <v>4.8694829162641579E-4</v>
      </c>
    </row>
    <row r="301" spans="1:6" x14ac:dyDescent="0.2">
      <c r="A301" s="50" t="s">
        <v>199</v>
      </c>
      <c r="B301" s="50" t="s">
        <v>759</v>
      </c>
      <c r="C301" s="63">
        <v>825</v>
      </c>
      <c r="D301" s="64">
        <v>13942964</v>
      </c>
      <c r="E301" s="64">
        <v>827049</v>
      </c>
      <c r="F301" s="65">
        <v>1.2551974369373088E-3</v>
      </c>
    </row>
    <row r="302" spans="1:6" x14ac:dyDescent="0.2">
      <c r="A302" s="50" t="s">
        <v>199</v>
      </c>
      <c r="B302" s="50" t="s">
        <v>8</v>
      </c>
      <c r="C302" s="63">
        <v>215</v>
      </c>
      <c r="D302" s="64">
        <v>6002133</v>
      </c>
      <c r="E302" s="64">
        <v>360128</v>
      </c>
      <c r="F302" s="65">
        <v>5.4655980790661635E-4</v>
      </c>
    </row>
    <row r="303" spans="1:6" x14ac:dyDescent="0.2">
      <c r="A303" s="50" t="s">
        <v>199</v>
      </c>
      <c r="B303" s="50" t="s">
        <v>760</v>
      </c>
      <c r="C303" s="63">
        <v>136</v>
      </c>
      <c r="D303" s="64">
        <v>5744154</v>
      </c>
      <c r="E303" s="64">
        <v>344649</v>
      </c>
      <c r="F303" s="65">
        <v>5.230676071708043E-4</v>
      </c>
    </row>
    <row r="304" spans="1:6" x14ac:dyDescent="0.2">
      <c r="A304" s="50" t="s">
        <v>199</v>
      </c>
      <c r="B304" s="50" t="s">
        <v>25</v>
      </c>
      <c r="C304" s="63">
        <v>143</v>
      </c>
      <c r="D304" s="64">
        <v>6949822</v>
      </c>
      <c r="E304" s="64">
        <v>416989</v>
      </c>
      <c r="F304" s="65">
        <v>6.3285672799441323E-4</v>
      </c>
    </row>
    <row r="305" spans="1:6" x14ac:dyDescent="0.2">
      <c r="A305" s="50" t="s">
        <v>199</v>
      </c>
      <c r="B305" s="50" t="s">
        <v>51</v>
      </c>
      <c r="C305" s="63">
        <v>2507</v>
      </c>
      <c r="D305" s="64">
        <v>105468025</v>
      </c>
      <c r="E305" s="64">
        <v>6318533</v>
      </c>
      <c r="F305" s="65">
        <v>9.5895242323052257E-3</v>
      </c>
    </row>
    <row r="306" spans="1:6" x14ac:dyDescent="0.2">
      <c r="A306" s="50" t="s">
        <v>209</v>
      </c>
      <c r="B306" s="50" t="s">
        <v>5</v>
      </c>
      <c r="C306" s="63">
        <v>28</v>
      </c>
      <c r="D306" s="64">
        <v>336716</v>
      </c>
      <c r="E306" s="64">
        <v>20203</v>
      </c>
      <c r="F306" s="65">
        <v>3.0661730826643225E-5</v>
      </c>
    </row>
    <row r="307" spans="1:6" x14ac:dyDescent="0.2">
      <c r="A307" s="50" t="s">
        <v>209</v>
      </c>
      <c r="B307" s="50" t="s">
        <v>1</v>
      </c>
      <c r="C307" s="63">
        <v>17</v>
      </c>
      <c r="D307" s="64">
        <v>641179</v>
      </c>
      <c r="E307" s="64">
        <v>38471</v>
      </c>
      <c r="F307" s="65">
        <v>5.8386746851051401E-5</v>
      </c>
    </row>
    <row r="308" spans="1:6" x14ac:dyDescent="0.2">
      <c r="A308" s="50" t="s">
        <v>209</v>
      </c>
      <c r="B308" s="50" t="s">
        <v>758</v>
      </c>
      <c r="C308" s="63">
        <v>136</v>
      </c>
      <c r="D308" s="64">
        <v>4606106</v>
      </c>
      <c r="E308" s="64">
        <v>276366</v>
      </c>
      <c r="F308" s="65">
        <v>4.1943572249844482E-4</v>
      </c>
    </row>
    <row r="309" spans="1:6" x14ac:dyDescent="0.2">
      <c r="A309" s="50" t="s">
        <v>209</v>
      </c>
      <c r="B309" s="50" t="s">
        <v>3</v>
      </c>
      <c r="C309" s="63">
        <v>65</v>
      </c>
      <c r="D309" s="64">
        <v>3679092</v>
      </c>
      <c r="E309" s="64">
        <v>220746</v>
      </c>
      <c r="F309" s="65">
        <v>3.3502224585745606E-4</v>
      </c>
    </row>
    <row r="310" spans="1:6" x14ac:dyDescent="0.2">
      <c r="A310" s="50" t="s">
        <v>209</v>
      </c>
      <c r="B310" s="50" t="s">
        <v>2</v>
      </c>
      <c r="C310" s="63">
        <v>30</v>
      </c>
      <c r="D310" s="64">
        <v>7437449</v>
      </c>
      <c r="E310" s="64">
        <v>446247</v>
      </c>
      <c r="F310" s="65">
        <v>6.7726106994986184E-4</v>
      </c>
    </row>
    <row r="311" spans="1:6" x14ac:dyDescent="0.2">
      <c r="A311" s="50" t="s">
        <v>209</v>
      </c>
      <c r="B311" s="50" t="s">
        <v>6</v>
      </c>
      <c r="C311" s="63">
        <v>30</v>
      </c>
      <c r="D311" s="64">
        <v>1018821</v>
      </c>
      <c r="E311" s="64">
        <v>61129</v>
      </c>
      <c r="F311" s="65">
        <v>9.2774387155465703E-5</v>
      </c>
    </row>
    <row r="312" spans="1:6" x14ac:dyDescent="0.2">
      <c r="A312" s="50" t="s">
        <v>209</v>
      </c>
      <c r="B312" s="50" t="s">
        <v>10</v>
      </c>
      <c r="C312" s="63">
        <v>185</v>
      </c>
      <c r="D312" s="64">
        <v>1979000</v>
      </c>
      <c r="E312" s="64">
        <v>118740</v>
      </c>
      <c r="F312" s="65">
        <v>1.8020956879451647E-4</v>
      </c>
    </row>
    <row r="313" spans="1:6" x14ac:dyDescent="0.2">
      <c r="A313" s="50" t="s">
        <v>209</v>
      </c>
      <c r="B313" s="50" t="s">
        <v>4</v>
      </c>
      <c r="C313" s="63">
        <v>25</v>
      </c>
      <c r="D313" s="64">
        <v>1920322</v>
      </c>
      <c r="E313" s="64">
        <v>115219</v>
      </c>
      <c r="F313" s="65">
        <v>1.7486581023189654E-4</v>
      </c>
    </row>
    <row r="314" spans="1:6" x14ac:dyDescent="0.2">
      <c r="A314" s="50" t="s">
        <v>209</v>
      </c>
      <c r="B314" s="50" t="s">
        <v>759</v>
      </c>
      <c r="C314" s="63">
        <v>404</v>
      </c>
      <c r="D314" s="64">
        <v>5055918</v>
      </c>
      <c r="E314" s="64">
        <v>299064</v>
      </c>
      <c r="F314" s="65">
        <v>4.5388407008559265E-4</v>
      </c>
    </row>
    <row r="315" spans="1:6" x14ac:dyDescent="0.2">
      <c r="A315" s="50" t="s">
        <v>209</v>
      </c>
      <c r="B315" s="50" t="s">
        <v>8</v>
      </c>
      <c r="C315" s="63">
        <v>81</v>
      </c>
      <c r="D315" s="64">
        <v>1152629</v>
      </c>
      <c r="E315" s="64">
        <v>69158</v>
      </c>
      <c r="F315" s="65">
        <v>1.0495985648215571E-4</v>
      </c>
    </row>
    <row r="316" spans="1:6" x14ac:dyDescent="0.2">
      <c r="A316" s="50" t="s">
        <v>209</v>
      </c>
      <c r="B316" s="50" t="s">
        <v>760</v>
      </c>
      <c r="C316" s="63">
        <v>80</v>
      </c>
      <c r="D316" s="64">
        <v>3187701</v>
      </c>
      <c r="E316" s="64">
        <v>191262</v>
      </c>
      <c r="F316" s="65">
        <v>2.9027490775456301E-4</v>
      </c>
    </row>
    <row r="317" spans="1:6" x14ac:dyDescent="0.2">
      <c r="A317" s="50" t="s">
        <v>209</v>
      </c>
      <c r="B317" s="50" t="s">
        <v>25</v>
      </c>
      <c r="C317" s="63">
        <v>48</v>
      </c>
      <c r="D317" s="64">
        <v>5184544</v>
      </c>
      <c r="E317" s="64">
        <v>311073</v>
      </c>
      <c r="F317" s="65">
        <v>4.7210991404427003E-4</v>
      </c>
    </row>
    <row r="318" spans="1:6" x14ac:dyDescent="0.2">
      <c r="A318" s="50" t="s">
        <v>209</v>
      </c>
      <c r="B318" s="50" t="s">
        <v>51</v>
      </c>
      <c r="C318" s="63">
        <v>1129</v>
      </c>
      <c r="D318" s="64">
        <v>36199478</v>
      </c>
      <c r="E318" s="64">
        <v>2167678</v>
      </c>
      <c r="F318" s="65">
        <v>3.2898460305319176E-3</v>
      </c>
    </row>
    <row r="319" spans="1:6" x14ac:dyDescent="0.2">
      <c r="A319" s="50" t="s">
        <v>218</v>
      </c>
      <c r="B319" s="50" t="s">
        <v>5</v>
      </c>
      <c r="C319" s="63">
        <v>221</v>
      </c>
      <c r="D319" s="64">
        <v>27880048</v>
      </c>
      <c r="E319" s="64">
        <v>1672803</v>
      </c>
      <c r="F319" s="65">
        <v>2.5387831169628896E-3</v>
      </c>
    </row>
    <row r="320" spans="1:6" x14ac:dyDescent="0.2">
      <c r="A320" s="50" t="s">
        <v>218</v>
      </c>
      <c r="B320" s="50" t="s">
        <v>1</v>
      </c>
      <c r="C320" s="63">
        <v>69</v>
      </c>
      <c r="D320" s="64">
        <v>32651016</v>
      </c>
      <c r="E320" s="64">
        <v>1959061</v>
      </c>
      <c r="F320" s="65">
        <v>2.9732317504813392E-3</v>
      </c>
    </row>
    <row r="321" spans="1:6" x14ac:dyDescent="0.2">
      <c r="A321" s="50" t="s">
        <v>218</v>
      </c>
      <c r="B321" s="50" t="s">
        <v>758</v>
      </c>
      <c r="C321" s="63">
        <v>617</v>
      </c>
      <c r="D321" s="64">
        <v>55965405</v>
      </c>
      <c r="E321" s="64">
        <v>3357924</v>
      </c>
      <c r="F321" s="65">
        <v>5.0962610416435735E-3</v>
      </c>
    </row>
    <row r="322" spans="1:6" x14ac:dyDescent="0.2">
      <c r="A322" s="50" t="s">
        <v>218</v>
      </c>
      <c r="B322" s="50" t="s">
        <v>3</v>
      </c>
      <c r="C322" s="63">
        <v>134</v>
      </c>
      <c r="D322" s="64">
        <v>26242159</v>
      </c>
      <c r="E322" s="64">
        <v>1574530</v>
      </c>
      <c r="F322" s="65">
        <v>2.3896359470610578E-3</v>
      </c>
    </row>
    <row r="323" spans="1:6" x14ac:dyDescent="0.2">
      <c r="A323" s="50" t="s">
        <v>218</v>
      </c>
      <c r="B323" s="50" t="s">
        <v>2</v>
      </c>
      <c r="C323" s="63">
        <v>161</v>
      </c>
      <c r="D323" s="64">
        <v>63567648</v>
      </c>
      <c r="E323" s="64">
        <v>3814059</v>
      </c>
      <c r="F323" s="65">
        <v>5.7885289518851664E-3</v>
      </c>
    </row>
    <row r="324" spans="1:6" x14ac:dyDescent="0.2">
      <c r="A324" s="50" t="s">
        <v>218</v>
      </c>
      <c r="B324" s="50" t="s">
        <v>6</v>
      </c>
      <c r="C324" s="63">
        <v>63</v>
      </c>
      <c r="D324" s="64">
        <v>13153574</v>
      </c>
      <c r="E324" s="64">
        <v>789214</v>
      </c>
      <c r="F324" s="65">
        <v>1.1977759358817207E-3</v>
      </c>
    </row>
    <row r="325" spans="1:6" x14ac:dyDescent="0.2">
      <c r="A325" s="50" t="s">
        <v>218</v>
      </c>
      <c r="B325" s="50" t="s">
        <v>10</v>
      </c>
      <c r="C325" s="63">
        <v>743</v>
      </c>
      <c r="D325" s="64">
        <v>20333713</v>
      </c>
      <c r="E325" s="64">
        <v>1220023</v>
      </c>
      <c r="F325" s="65">
        <v>1.8516070300605724E-3</v>
      </c>
    </row>
    <row r="326" spans="1:6" x14ac:dyDescent="0.2">
      <c r="A326" s="50" t="s">
        <v>218</v>
      </c>
      <c r="B326" s="50" t="s">
        <v>4</v>
      </c>
      <c r="C326" s="63">
        <v>141</v>
      </c>
      <c r="D326" s="64">
        <v>19865321</v>
      </c>
      <c r="E326" s="64">
        <v>1191919</v>
      </c>
      <c r="F326" s="65">
        <v>1.8089540932119865E-3</v>
      </c>
    </row>
    <row r="327" spans="1:6" x14ac:dyDescent="0.2">
      <c r="A327" s="50" t="s">
        <v>218</v>
      </c>
      <c r="B327" s="50" t="s">
        <v>759</v>
      </c>
      <c r="C327" s="63">
        <v>1624</v>
      </c>
      <c r="D327" s="64">
        <v>48830580</v>
      </c>
      <c r="E327" s="64">
        <v>2858073</v>
      </c>
      <c r="F327" s="65">
        <v>4.3376461421024935E-3</v>
      </c>
    </row>
    <row r="328" spans="1:6" x14ac:dyDescent="0.2">
      <c r="A328" s="50" t="s">
        <v>218</v>
      </c>
      <c r="B328" s="50" t="s">
        <v>8</v>
      </c>
      <c r="C328" s="63">
        <v>494</v>
      </c>
      <c r="D328" s="64">
        <v>58523823</v>
      </c>
      <c r="E328" s="64">
        <v>3511429</v>
      </c>
      <c r="F328" s="65">
        <v>5.3292328275438786E-3</v>
      </c>
    </row>
    <row r="329" spans="1:6" x14ac:dyDescent="0.2">
      <c r="A329" s="50" t="s">
        <v>218</v>
      </c>
      <c r="B329" s="50" t="s">
        <v>760</v>
      </c>
      <c r="C329" s="63">
        <v>164</v>
      </c>
      <c r="D329" s="64">
        <v>16934834</v>
      </c>
      <c r="E329" s="64">
        <v>1016090</v>
      </c>
      <c r="F329" s="65">
        <v>1.5421015728180919E-3</v>
      </c>
    </row>
    <row r="330" spans="1:6" x14ac:dyDescent="0.2">
      <c r="A330" s="50" t="s">
        <v>218</v>
      </c>
      <c r="B330" s="50" t="s">
        <v>25</v>
      </c>
      <c r="C330" s="63">
        <v>167</v>
      </c>
      <c r="D330" s="64">
        <v>24489338</v>
      </c>
      <c r="E330" s="64">
        <v>1469360</v>
      </c>
      <c r="F330" s="65">
        <v>2.2300213239338953E-3</v>
      </c>
    </row>
    <row r="331" spans="1:6" x14ac:dyDescent="0.2">
      <c r="A331" s="50" t="s">
        <v>218</v>
      </c>
      <c r="B331" s="50" t="s">
        <v>51</v>
      </c>
      <c r="C331" s="63">
        <v>4598</v>
      </c>
      <c r="D331" s="64">
        <v>408437459</v>
      </c>
      <c r="E331" s="64">
        <v>24434486</v>
      </c>
      <c r="F331" s="65">
        <v>3.7083781251268738E-2</v>
      </c>
    </row>
    <row r="332" spans="1:6" x14ac:dyDescent="0.2">
      <c r="A332" s="50" t="s">
        <v>233</v>
      </c>
      <c r="B332" s="50" t="s">
        <v>5</v>
      </c>
      <c r="C332" s="63">
        <v>15</v>
      </c>
      <c r="D332" s="64">
        <v>224029</v>
      </c>
      <c r="E332" s="64">
        <v>13442</v>
      </c>
      <c r="F332" s="65">
        <v>2.0400682362606453E-5</v>
      </c>
    </row>
    <row r="333" spans="1:6" x14ac:dyDescent="0.2">
      <c r="A333" s="50" t="s">
        <v>233</v>
      </c>
      <c r="B333" s="50" t="s">
        <v>1</v>
      </c>
      <c r="C333" s="63">
        <v>27</v>
      </c>
      <c r="D333" s="64">
        <v>4654618</v>
      </c>
      <c r="E333" s="64">
        <v>279277</v>
      </c>
      <c r="F333" s="65">
        <v>4.2385369499937827E-4</v>
      </c>
    </row>
    <row r="334" spans="1:6" x14ac:dyDescent="0.2">
      <c r="A334" s="50" t="s">
        <v>233</v>
      </c>
      <c r="B334" s="50" t="s">
        <v>758</v>
      </c>
      <c r="C334" s="63">
        <v>49</v>
      </c>
      <c r="D334" s="64">
        <v>597575</v>
      </c>
      <c r="E334" s="64">
        <v>35855</v>
      </c>
      <c r="F334" s="65">
        <v>5.441649056027782E-5</v>
      </c>
    </row>
    <row r="335" spans="1:6" x14ac:dyDescent="0.2">
      <c r="A335" s="50" t="s">
        <v>233</v>
      </c>
      <c r="B335" s="50" t="s">
        <v>3</v>
      </c>
      <c r="C335" s="63">
        <v>33</v>
      </c>
      <c r="D335" s="64">
        <v>820976</v>
      </c>
      <c r="E335" s="64">
        <v>49259</v>
      </c>
      <c r="F335" s="65">
        <v>7.4759501004287407E-5</v>
      </c>
    </row>
    <row r="336" spans="1:6" x14ac:dyDescent="0.2">
      <c r="A336" s="50" t="s">
        <v>233</v>
      </c>
      <c r="B336" s="50" t="s">
        <v>2</v>
      </c>
      <c r="C336" s="63">
        <v>12</v>
      </c>
      <c r="D336" s="64">
        <v>663888</v>
      </c>
      <c r="E336" s="64">
        <v>39833</v>
      </c>
      <c r="F336" s="65">
        <v>6.0453829828128473E-5</v>
      </c>
    </row>
    <row r="337" spans="1:6" x14ac:dyDescent="0.2">
      <c r="A337" s="50" t="s">
        <v>233</v>
      </c>
      <c r="B337" s="50" t="s">
        <v>6</v>
      </c>
      <c r="C337" s="63">
        <v>15</v>
      </c>
      <c r="D337" s="64">
        <v>530710</v>
      </c>
      <c r="E337" s="64">
        <v>31843</v>
      </c>
      <c r="F337" s="65">
        <v>4.8327550102103653E-5</v>
      </c>
    </row>
    <row r="338" spans="1:6" x14ac:dyDescent="0.2">
      <c r="A338" s="50" t="s">
        <v>233</v>
      </c>
      <c r="B338" s="50" t="s">
        <v>10</v>
      </c>
      <c r="C338" s="63">
        <v>134</v>
      </c>
      <c r="D338" s="64">
        <v>4100938</v>
      </c>
      <c r="E338" s="64">
        <v>246056</v>
      </c>
      <c r="F338" s="65">
        <v>3.7343477900710412E-4</v>
      </c>
    </row>
    <row r="339" spans="1:6" x14ac:dyDescent="0.2">
      <c r="A339" s="50" t="s">
        <v>233</v>
      </c>
      <c r="B339" s="50" t="s">
        <v>4</v>
      </c>
      <c r="C339" s="63">
        <v>33</v>
      </c>
      <c r="D339" s="64">
        <v>1497889</v>
      </c>
      <c r="E339" s="64">
        <v>89873</v>
      </c>
      <c r="F339" s="65">
        <v>1.3639864052778826E-4</v>
      </c>
    </row>
    <row r="340" spans="1:6" x14ac:dyDescent="0.2">
      <c r="A340" s="50" t="s">
        <v>233</v>
      </c>
      <c r="B340" s="50" t="s">
        <v>759</v>
      </c>
      <c r="C340" s="63">
        <v>166</v>
      </c>
      <c r="D340" s="64">
        <v>1366617</v>
      </c>
      <c r="E340" s="64">
        <v>81857</v>
      </c>
      <c r="F340" s="65">
        <v>1.2423290106798664E-4</v>
      </c>
    </row>
    <row r="341" spans="1:6" x14ac:dyDescent="0.2">
      <c r="A341" s="50" t="s">
        <v>233</v>
      </c>
      <c r="B341" s="50" t="s">
        <v>8</v>
      </c>
      <c r="C341" s="63">
        <v>127</v>
      </c>
      <c r="D341" s="64">
        <v>2409837</v>
      </c>
      <c r="E341" s="64">
        <v>144589</v>
      </c>
      <c r="F341" s="65">
        <v>2.1944013257899899E-4</v>
      </c>
    </row>
    <row r="342" spans="1:6" x14ac:dyDescent="0.2">
      <c r="A342" s="50" t="s">
        <v>233</v>
      </c>
      <c r="B342" s="50" t="s">
        <v>760</v>
      </c>
      <c r="C342" s="63">
        <v>24</v>
      </c>
      <c r="D342" s="64">
        <v>1975176</v>
      </c>
      <c r="E342" s="64">
        <v>118511</v>
      </c>
      <c r="F342" s="65">
        <v>1.7986201960086694E-4</v>
      </c>
    </row>
    <row r="343" spans="1:6" x14ac:dyDescent="0.2">
      <c r="A343" s="50" t="s">
        <v>233</v>
      </c>
      <c r="B343" s="50" t="s">
        <v>25</v>
      </c>
      <c r="C343" s="63">
        <v>42</v>
      </c>
      <c r="D343" s="64">
        <v>7340831</v>
      </c>
      <c r="E343" s="64">
        <v>440450</v>
      </c>
      <c r="F343" s="65">
        <v>6.6846306699970342E-4</v>
      </c>
    </row>
    <row r="344" spans="1:6" x14ac:dyDescent="0.2">
      <c r="A344" s="50" t="s">
        <v>233</v>
      </c>
      <c r="B344" s="50" t="s">
        <v>51</v>
      </c>
      <c r="C344" s="63">
        <v>677</v>
      </c>
      <c r="D344" s="64">
        <v>26183084</v>
      </c>
      <c r="E344" s="64">
        <v>1570844</v>
      </c>
      <c r="F344" s="65">
        <v>2.3840417709571622E-3</v>
      </c>
    </row>
    <row r="345" spans="1:6" x14ac:dyDescent="0.2">
      <c r="A345" s="50" t="s">
        <v>237</v>
      </c>
      <c r="B345" s="50" t="s">
        <v>5</v>
      </c>
      <c r="C345" s="63" t="s">
        <v>757</v>
      </c>
      <c r="D345" s="64" t="s">
        <v>757</v>
      </c>
      <c r="E345" s="64" t="s">
        <v>757</v>
      </c>
      <c r="F345" s="65" t="s">
        <v>757</v>
      </c>
    </row>
    <row r="346" spans="1:6" x14ac:dyDescent="0.2">
      <c r="A346" s="50" t="s">
        <v>237</v>
      </c>
      <c r="B346" s="50" t="s">
        <v>1</v>
      </c>
      <c r="C346" s="63">
        <v>12</v>
      </c>
      <c r="D346" s="64">
        <v>1228061</v>
      </c>
      <c r="E346" s="64">
        <v>73684</v>
      </c>
      <c r="F346" s="65">
        <v>1.1182888552345589E-4</v>
      </c>
    </row>
    <row r="347" spans="1:6" x14ac:dyDescent="0.2">
      <c r="A347" s="50" t="s">
        <v>237</v>
      </c>
      <c r="B347" s="50" t="s">
        <v>758</v>
      </c>
      <c r="C347" s="63">
        <v>69</v>
      </c>
      <c r="D347" s="64">
        <v>1197440</v>
      </c>
      <c r="E347" s="64">
        <v>71846</v>
      </c>
      <c r="F347" s="65">
        <v>1.0903938588184968E-4</v>
      </c>
    </row>
    <row r="348" spans="1:6" x14ac:dyDescent="0.2">
      <c r="A348" s="50" t="s">
        <v>237</v>
      </c>
      <c r="B348" s="50" t="s">
        <v>3</v>
      </c>
      <c r="C348" s="63">
        <v>18</v>
      </c>
      <c r="D348" s="64">
        <v>868773</v>
      </c>
      <c r="E348" s="64">
        <v>52126</v>
      </c>
      <c r="F348" s="65">
        <v>7.9110695494213958E-5</v>
      </c>
    </row>
    <row r="349" spans="1:6" x14ac:dyDescent="0.2">
      <c r="A349" s="50" t="s">
        <v>237</v>
      </c>
      <c r="B349" s="50" t="s">
        <v>2</v>
      </c>
      <c r="C349" s="63">
        <v>15</v>
      </c>
      <c r="D349" s="64">
        <v>1047676</v>
      </c>
      <c r="E349" s="64">
        <v>62861</v>
      </c>
      <c r="F349" s="65">
        <v>9.540301249782803E-5</v>
      </c>
    </row>
    <row r="350" spans="1:6" x14ac:dyDescent="0.2">
      <c r="A350" s="50" t="s">
        <v>237</v>
      </c>
      <c r="B350" s="50" t="s">
        <v>6</v>
      </c>
      <c r="C350" s="63">
        <v>12</v>
      </c>
      <c r="D350" s="64">
        <v>372250</v>
      </c>
      <c r="E350" s="64">
        <v>22335</v>
      </c>
      <c r="F350" s="65">
        <v>3.3897428996340958E-5</v>
      </c>
    </row>
    <row r="351" spans="1:6" x14ac:dyDescent="0.2">
      <c r="A351" s="50" t="s">
        <v>237</v>
      </c>
      <c r="B351" s="50" t="s">
        <v>10</v>
      </c>
      <c r="C351" s="63">
        <v>107</v>
      </c>
      <c r="D351" s="64">
        <v>3194953</v>
      </c>
      <c r="E351" s="64">
        <v>191697</v>
      </c>
      <c r="F351" s="65">
        <v>2.9093509945429027E-4</v>
      </c>
    </row>
    <row r="352" spans="1:6" x14ac:dyDescent="0.2">
      <c r="A352" s="50" t="s">
        <v>237</v>
      </c>
      <c r="B352" s="50" t="s">
        <v>4</v>
      </c>
      <c r="C352" s="63" t="s">
        <v>757</v>
      </c>
      <c r="D352" s="64" t="s">
        <v>757</v>
      </c>
      <c r="E352" s="64" t="s">
        <v>757</v>
      </c>
      <c r="F352" s="65" t="s">
        <v>757</v>
      </c>
    </row>
    <row r="353" spans="1:6" x14ac:dyDescent="0.2">
      <c r="A353" s="50" t="s">
        <v>237</v>
      </c>
      <c r="B353" s="50" t="s">
        <v>759</v>
      </c>
      <c r="C353" s="63">
        <v>142</v>
      </c>
      <c r="D353" s="64">
        <v>1391591</v>
      </c>
      <c r="E353" s="64">
        <v>83194</v>
      </c>
      <c r="F353" s="65">
        <v>1.2626204199335525E-4</v>
      </c>
    </row>
    <row r="354" spans="1:6" x14ac:dyDescent="0.2">
      <c r="A354" s="50" t="s">
        <v>237</v>
      </c>
      <c r="B354" s="50" t="s">
        <v>8</v>
      </c>
      <c r="C354" s="63">
        <v>57</v>
      </c>
      <c r="D354" s="64">
        <v>594833</v>
      </c>
      <c r="E354" s="64">
        <v>35684</v>
      </c>
      <c r="F354" s="65">
        <v>5.415696692659193E-5</v>
      </c>
    </row>
    <row r="355" spans="1:6" x14ac:dyDescent="0.2">
      <c r="A355" s="50" t="s">
        <v>237</v>
      </c>
      <c r="B355" s="50" t="s">
        <v>760</v>
      </c>
      <c r="C355" s="63">
        <v>42</v>
      </c>
      <c r="D355" s="64">
        <v>1211466</v>
      </c>
      <c r="E355" s="64">
        <v>72688</v>
      </c>
      <c r="F355" s="65">
        <v>1.1031727418339071E-4</v>
      </c>
    </row>
    <row r="356" spans="1:6" x14ac:dyDescent="0.2">
      <c r="A356" s="50" t="s">
        <v>237</v>
      </c>
      <c r="B356" s="50" t="s">
        <v>25</v>
      </c>
      <c r="C356" s="63">
        <v>15</v>
      </c>
      <c r="D356" s="64">
        <v>1071055</v>
      </c>
      <c r="E356" s="64">
        <v>64263</v>
      </c>
      <c r="F356" s="65">
        <v>9.7530802757638639E-5</v>
      </c>
    </row>
    <row r="357" spans="1:6" x14ac:dyDescent="0.2">
      <c r="A357" s="50" t="s">
        <v>237</v>
      </c>
      <c r="B357" s="50" t="s">
        <v>51</v>
      </c>
      <c r="C357" s="63">
        <v>520</v>
      </c>
      <c r="D357" s="64">
        <v>13237790</v>
      </c>
      <c r="E357" s="64">
        <v>793960</v>
      </c>
      <c r="F357" s="65">
        <v>1.2049788549780554E-3</v>
      </c>
    </row>
    <row r="358" spans="1:6" x14ac:dyDescent="0.2">
      <c r="A358" s="50" t="s">
        <v>242</v>
      </c>
      <c r="B358" s="50" t="s">
        <v>5</v>
      </c>
      <c r="C358" s="63">
        <v>13</v>
      </c>
      <c r="D358" s="64">
        <v>336398</v>
      </c>
      <c r="E358" s="64">
        <v>20184</v>
      </c>
      <c r="F358" s="65">
        <v>3.063289486734479E-5</v>
      </c>
    </row>
    <row r="359" spans="1:6" x14ac:dyDescent="0.2">
      <c r="A359" s="50" t="s">
        <v>242</v>
      </c>
      <c r="B359" s="50" t="s">
        <v>1</v>
      </c>
      <c r="C359" s="63">
        <v>24</v>
      </c>
      <c r="D359" s="64">
        <v>1704299</v>
      </c>
      <c r="E359" s="64">
        <v>102258</v>
      </c>
      <c r="F359" s="65">
        <v>1.551951329441609E-4</v>
      </c>
    </row>
    <row r="360" spans="1:6" x14ac:dyDescent="0.2">
      <c r="A360" s="50" t="s">
        <v>242</v>
      </c>
      <c r="B360" s="50" t="s">
        <v>758</v>
      </c>
      <c r="C360" s="63">
        <v>110</v>
      </c>
      <c r="D360" s="64">
        <v>3531804</v>
      </c>
      <c r="E360" s="64">
        <v>211908</v>
      </c>
      <c r="F360" s="65">
        <v>3.2160897173748017E-4</v>
      </c>
    </row>
    <row r="361" spans="1:6" x14ac:dyDescent="0.2">
      <c r="A361" s="50" t="s">
        <v>242</v>
      </c>
      <c r="B361" s="50" t="s">
        <v>3</v>
      </c>
      <c r="C361" s="63">
        <v>39</v>
      </c>
      <c r="D361" s="64">
        <v>3438757</v>
      </c>
      <c r="E361" s="64">
        <v>206325</v>
      </c>
      <c r="F361" s="65">
        <v>3.1313575274994617E-4</v>
      </c>
    </row>
    <row r="362" spans="1:6" x14ac:dyDescent="0.2">
      <c r="A362" s="50" t="s">
        <v>242</v>
      </c>
      <c r="B362" s="50" t="s">
        <v>2</v>
      </c>
      <c r="C362" s="63">
        <v>45</v>
      </c>
      <c r="D362" s="64">
        <v>6281352</v>
      </c>
      <c r="E362" s="64">
        <v>376881</v>
      </c>
      <c r="F362" s="65">
        <v>5.7198553559749171E-4</v>
      </c>
    </row>
    <row r="363" spans="1:6" x14ac:dyDescent="0.2">
      <c r="A363" s="50" t="s">
        <v>242</v>
      </c>
      <c r="B363" s="50" t="s">
        <v>6</v>
      </c>
      <c r="C363" s="63">
        <v>15</v>
      </c>
      <c r="D363" s="64">
        <v>1242736</v>
      </c>
      <c r="E363" s="64">
        <v>74564</v>
      </c>
      <c r="F363" s="65">
        <v>1.1316444574359379E-4</v>
      </c>
    </row>
    <row r="364" spans="1:6" x14ac:dyDescent="0.2">
      <c r="A364" s="50" t="s">
        <v>242</v>
      </c>
      <c r="B364" s="50" t="s">
        <v>10</v>
      </c>
      <c r="C364" s="63">
        <v>300</v>
      </c>
      <c r="D364" s="64">
        <v>6163025</v>
      </c>
      <c r="E364" s="64">
        <v>369782</v>
      </c>
      <c r="F364" s="65">
        <v>5.6121151059435645E-4</v>
      </c>
    </row>
    <row r="365" spans="1:6" x14ac:dyDescent="0.2">
      <c r="A365" s="50" t="s">
        <v>242</v>
      </c>
      <c r="B365" s="50" t="s">
        <v>4</v>
      </c>
      <c r="C365" s="63">
        <v>32</v>
      </c>
      <c r="D365" s="64">
        <v>828628</v>
      </c>
      <c r="E365" s="64">
        <v>49718</v>
      </c>
      <c r="F365" s="65">
        <v>7.5456117073654797E-5</v>
      </c>
    </row>
    <row r="366" spans="1:6" x14ac:dyDescent="0.2">
      <c r="A366" s="50" t="s">
        <v>242</v>
      </c>
      <c r="B366" s="50" t="s">
        <v>759</v>
      </c>
      <c r="C366" s="63">
        <v>514</v>
      </c>
      <c r="D366" s="64">
        <v>6426973</v>
      </c>
      <c r="E366" s="64">
        <v>383260</v>
      </c>
      <c r="F366" s="65">
        <v>5.8166682951142309E-4</v>
      </c>
    </row>
    <row r="367" spans="1:6" x14ac:dyDescent="0.2">
      <c r="A367" s="50" t="s">
        <v>242</v>
      </c>
      <c r="B367" s="50" t="s">
        <v>8</v>
      </c>
      <c r="C367" s="63">
        <v>103</v>
      </c>
      <c r="D367" s="64">
        <v>2453176</v>
      </c>
      <c r="E367" s="64">
        <v>147191</v>
      </c>
      <c r="F367" s="65">
        <v>2.2338914132081586E-4</v>
      </c>
    </row>
    <row r="368" spans="1:6" x14ac:dyDescent="0.2">
      <c r="A368" s="50" t="s">
        <v>242</v>
      </c>
      <c r="B368" s="50" t="s">
        <v>760</v>
      </c>
      <c r="C368" s="63">
        <v>69</v>
      </c>
      <c r="D368" s="64">
        <v>3406893</v>
      </c>
      <c r="E368" s="64">
        <v>204414</v>
      </c>
      <c r="F368" s="65">
        <v>3.1023546231735125E-4</v>
      </c>
    </row>
    <row r="369" spans="1:6" x14ac:dyDescent="0.2">
      <c r="A369" s="50" t="s">
        <v>242</v>
      </c>
      <c r="B369" s="50" t="s">
        <v>25</v>
      </c>
      <c r="C369" s="63">
        <v>85</v>
      </c>
      <c r="D369" s="64">
        <v>7770068</v>
      </c>
      <c r="E369" s="64">
        <v>466204</v>
      </c>
      <c r="F369" s="65">
        <v>7.0754945098769372E-4</v>
      </c>
    </row>
    <row r="370" spans="1:6" x14ac:dyDescent="0.2">
      <c r="A370" s="50" t="s">
        <v>242</v>
      </c>
      <c r="B370" s="50" t="s">
        <v>51</v>
      </c>
      <c r="C370" s="63">
        <v>1349</v>
      </c>
      <c r="D370" s="64">
        <v>43584111</v>
      </c>
      <c r="E370" s="64">
        <v>2612689</v>
      </c>
      <c r="F370" s="65">
        <v>3.965231245445313E-3</v>
      </c>
    </row>
    <row r="371" spans="1:6" x14ac:dyDescent="0.2">
      <c r="A371" s="50" t="s">
        <v>251</v>
      </c>
      <c r="B371" s="50" t="s">
        <v>5</v>
      </c>
      <c r="C371" s="63">
        <v>64</v>
      </c>
      <c r="D371" s="64">
        <v>3192521</v>
      </c>
      <c r="E371" s="64">
        <v>191551</v>
      </c>
      <c r="F371" s="65">
        <v>2.907135178723128E-4</v>
      </c>
    </row>
    <row r="372" spans="1:6" x14ac:dyDescent="0.2">
      <c r="A372" s="50" t="s">
        <v>251</v>
      </c>
      <c r="B372" s="50" t="s">
        <v>1</v>
      </c>
      <c r="C372" s="63">
        <v>60</v>
      </c>
      <c r="D372" s="64">
        <v>21727167</v>
      </c>
      <c r="E372" s="64">
        <v>1303630</v>
      </c>
      <c r="F372" s="65">
        <v>1.9784958747481513E-3</v>
      </c>
    </row>
    <row r="373" spans="1:6" x14ac:dyDescent="0.2">
      <c r="A373" s="50" t="s">
        <v>251</v>
      </c>
      <c r="B373" s="50" t="s">
        <v>758</v>
      </c>
      <c r="C373" s="63">
        <v>326</v>
      </c>
      <c r="D373" s="64">
        <v>20403550</v>
      </c>
      <c r="E373" s="64">
        <v>1224213</v>
      </c>
      <c r="F373" s="65">
        <v>1.8579661179269108E-3</v>
      </c>
    </row>
    <row r="374" spans="1:6" x14ac:dyDescent="0.2">
      <c r="A374" s="50" t="s">
        <v>251</v>
      </c>
      <c r="B374" s="50" t="s">
        <v>3</v>
      </c>
      <c r="C374" s="63">
        <v>86</v>
      </c>
      <c r="D374" s="64">
        <v>8839238</v>
      </c>
      <c r="E374" s="64">
        <v>530354</v>
      </c>
      <c r="F374" s="65">
        <v>8.0490875567161015E-4</v>
      </c>
    </row>
    <row r="375" spans="1:6" x14ac:dyDescent="0.2">
      <c r="A375" s="50" t="s">
        <v>251</v>
      </c>
      <c r="B375" s="50" t="s">
        <v>2</v>
      </c>
      <c r="C375" s="63">
        <v>81</v>
      </c>
      <c r="D375" s="64">
        <v>22649145</v>
      </c>
      <c r="E375" s="64">
        <v>1358949</v>
      </c>
      <c r="F375" s="65">
        <v>2.0624525290865703E-3</v>
      </c>
    </row>
    <row r="376" spans="1:6" x14ac:dyDescent="0.2">
      <c r="A376" s="50" t="s">
        <v>251</v>
      </c>
      <c r="B376" s="50" t="s">
        <v>6</v>
      </c>
      <c r="C376" s="63">
        <v>63</v>
      </c>
      <c r="D376" s="64">
        <v>2993804</v>
      </c>
      <c r="E376" s="64">
        <v>179628</v>
      </c>
      <c r="F376" s="65">
        <v>2.7261819457151257E-4</v>
      </c>
    </row>
    <row r="377" spans="1:6" x14ac:dyDescent="0.2">
      <c r="A377" s="50" t="s">
        <v>251</v>
      </c>
      <c r="B377" s="50" t="s">
        <v>10</v>
      </c>
      <c r="C377" s="63">
        <v>404</v>
      </c>
      <c r="D377" s="64">
        <v>7049604</v>
      </c>
      <c r="E377" s="64">
        <v>422976</v>
      </c>
      <c r="F377" s="65">
        <v>6.4194309053755604E-4</v>
      </c>
    </row>
    <row r="378" spans="1:6" x14ac:dyDescent="0.2">
      <c r="A378" s="50" t="s">
        <v>251</v>
      </c>
      <c r="B378" s="50" t="s">
        <v>4</v>
      </c>
      <c r="C378" s="63">
        <v>63</v>
      </c>
      <c r="D378" s="64">
        <v>6854344</v>
      </c>
      <c r="E378" s="64">
        <v>411261</v>
      </c>
      <c r="F378" s="65">
        <v>6.2416344510697022E-4</v>
      </c>
    </row>
    <row r="379" spans="1:6" x14ac:dyDescent="0.2">
      <c r="A379" s="50" t="s">
        <v>251</v>
      </c>
      <c r="B379" s="50" t="s">
        <v>759</v>
      </c>
      <c r="C379" s="63">
        <v>773</v>
      </c>
      <c r="D379" s="64">
        <v>17311848</v>
      </c>
      <c r="E379" s="64">
        <v>1022578</v>
      </c>
      <c r="F379" s="65">
        <v>1.5519482940774723E-3</v>
      </c>
    </row>
    <row r="380" spans="1:6" x14ac:dyDescent="0.2">
      <c r="A380" s="50" t="s">
        <v>251</v>
      </c>
      <c r="B380" s="50" t="s">
        <v>8</v>
      </c>
      <c r="C380" s="63">
        <v>281</v>
      </c>
      <c r="D380" s="64">
        <v>9690203</v>
      </c>
      <c r="E380" s="64">
        <v>581395</v>
      </c>
      <c r="F380" s="65">
        <v>8.8237276612167681E-4</v>
      </c>
    </row>
    <row r="381" spans="1:6" x14ac:dyDescent="0.2">
      <c r="A381" s="50" t="s">
        <v>251</v>
      </c>
      <c r="B381" s="50" t="s">
        <v>760</v>
      </c>
      <c r="C381" s="63">
        <v>92</v>
      </c>
      <c r="D381" s="64">
        <v>3478646</v>
      </c>
      <c r="E381" s="64">
        <v>208719</v>
      </c>
      <c r="F381" s="65">
        <v>3.167690836215486E-4</v>
      </c>
    </row>
    <row r="382" spans="1:6" x14ac:dyDescent="0.2">
      <c r="A382" s="50" t="s">
        <v>251</v>
      </c>
      <c r="B382" s="50" t="s">
        <v>25</v>
      </c>
      <c r="C382" s="63">
        <v>143</v>
      </c>
      <c r="D382" s="64">
        <v>11599250</v>
      </c>
      <c r="E382" s="64">
        <v>695955</v>
      </c>
      <c r="F382" s="65">
        <v>1.0562384238705382E-3</v>
      </c>
    </row>
    <row r="383" spans="1:6" x14ac:dyDescent="0.2">
      <c r="A383" s="50" t="s">
        <v>251</v>
      </c>
      <c r="B383" s="50" t="s">
        <v>51</v>
      </c>
      <c r="C383" s="63">
        <v>2436</v>
      </c>
      <c r="D383" s="64">
        <v>135789319</v>
      </c>
      <c r="E383" s="64">
        <v>8131210</v>
      </c>
      <c r="F383" s="65">
        <v>1.2340591610894899E-2</v>
      </c>
    </row>
    <row r="384" spans="1:6" x14ac:dyDescent="0.2">
      <c r="A384" s="50" t="s">
        <v>257</v>
      </c>
      <c r="B384" s="50" t="s">
        <v>5</v>
      </c>
      <c r="C384" s="63">
        <v>54</v>
      </c>
      <c r="D384" s="64">
        <v>819001</v>
      </c>
      <c r="E384" s="64">
        <v>49140</v>
      </c>
      <c r="F384" s="65">
        <v>7.4578896838155121E-5</v>
      </c>
    </row>
    <row r="385" spans="1:6" x14ac:dyDescent="0.2">
      <c r="A385" s="50" t="s">
        <v>257</v>
      </c>
      <c r="B385" s="50" t="s">
        <v>1</v>
      </c>
      <c r="C385" s="63">
        <v>27</v>
      </c>
      <c r="D385" s="64">
        <v>3464883</v>
      </c>
      <c r="E385" s="64">
        <v>207893</v>
      </c>
      <c r="F385" s="65">
        <v>3.1551547823310101E-4</v>
      </c>
    </row>
    <row r="386" spans="1:6" x14ac:dyDescent="0.2">
      <c r="A386" s="50" t="s">
        <v>257</v>
      </c>
      <c r="B386" s="50" t="s">
        <v>758</v>
      </c>
      <c r="C386" s="63">
        <v>258</v>
      </c>
      <c r="D386" s="64">
        <v>10618703</v>
      </c>
      <c r="E386" s="64">
        <v>637000</v>
      </c>
      <c r="F386" s="65">
        <v>9.6676347753164046E-4</v>
      </c>
    </row>
    <row r="387" spans="1:6" x14ac:dyDescent="0.2">
      <c r="A387" s="50" t="s">
        <v>257</v>
      </c>
      <c r="B387" s="50" t="s">
        <v>3</v>
      </c>
      <c r="C387" s="63">
        <v>84</v>
      </c>
      <c r="D387" s="64">
        <v>6501504</v>
      </c>
      <c r="E387" s="64">
        <v>390090</v>
      </c>
      <c r="F387" s="65">
        <v>5.9203259803817523E-4</v>
      </c>
    </row>
    <row r="388" spans="1:6" x14ac:dyDescent="0.2">
      <c r="A388" s="50" t="s">
        <v>257</v>
      </c>
      <c r="B388" s="50" t="s">
        <v>2</v>
      </c>
      <c r="C388" s="63">
        <v>48</v>
      </c>
      <c r="D388" s="64">
        <v>11140491</v>
      </c>
      <c r="E388" s="64">
        <v>668272</v>
      </c>
      <c r="F388" s="65">
        <v>1.0142244311727229E-3</v>
      </c>
    </row>
    <row r="389" spans="1:6" x14ac:dyDescent="0.2">
      <c r="A389" s="50" t="s">
        <v>257</v>
      </c>
      <c r="B389" s="50" t="s">
        <v>6</v>
      </c>
      <c r="C389" s="63">
        <v>33</v>
      </c>
      <c r="D389" s="64">
        <v>3253110</v>
      </c>
      <c r="E389" s="64">
        <v>195187</v>
      </c>
      <c r="F389" s="65">
        <v>2.962318098727917E-4</v>
      </c>
    </row>
    <row r="390" spans="1:6" x14ac:dyDescent="0.2">
      <c r="A390" s="50" t="s">
        <v>257</v>
      </c>
      <c r="B390" s="50" t="s">
        <v>10</v>
      </c>
      <c r="C390" s="63">
        <v>347</v>
      </c>
      <c r="D390" s="64">
        <v>10482079</v>
      </c>
      <c r="E390" s="64">
        <v>628925</v>
      </c>
      <c r="F390" s="65">
        <v>9.5450819482980687E-4</v>
      </c>
    </row>
    <row r="391" spans="1:6" x14ac:dyDescent="0.2">
      <c r="A391" s="50" t="s">
        <v>257</v>
      </c>
      <c r="B391" s="50" t="s">
        <v>4</v>
      </c>
      <c r="C391" s="63">
        <v>60</v>
      </c>
      <c r="D391" s="64">
        <v>5996526</v>
      </c>
      <c r="E391" s="64">
        <v>359792</v>
      </c>
      <c r="F391" s="65">
        <v>5.460498667316546E-4</v>
      </c>
    </row>
    <row r="392" spans="1:6" x14ac:dyDescent="0.2">
      <c r="A392" s="50" t="s">
        <v>257</v>
      </c>
      <c r="B392" s="50" t="s">
        <v>759</v>
      </c>
      <c r="C392" s="63">
        <v>1045</v>
      </c>
      <c r="D392" s="64">
        <v>11347593</v>
      </c>
      <c r="E392" s="64">
        <v>668779</v>
      </c>
      <c r="F392" s="65">
        <v>1.0149938959813705E-3</v>
      </c>
    </row>
    <row r="393" spans="1:6" x14ac:dyDescent="0.2">
      <c r="A393" s="50" t="s">
        <v>257</v>
      </c>
      <c r="B393" s="50" t="s">
        <v>8</v>
      </c>
      <c r="C393" s="63">
        <v>216</v>
      </c>
      <c r="D393" s="64">
        <v>4164834</v>
      </c>
      <c r="E393" s="64">
        <v>249890</v>
      </c>
      <c r="F393" s="65">
        <v>3.7925357205711405E-4</v>
      </c>
    </row>
    <row r="394" spans="1:6" x14ac:dyDescent="0.2">
      <c r="A394" s="50" t="s">
        <v>257</v>
      </c>
      <c r="B394" s="50" t="s">
        <v>760</v>
      </c>
      <c r="C394" s="63">
        <v>105</v>
      </c>
      <c r="D394" s="64">
        <v>3874813</v>
      </c>
      <c r="E394" s="64">
        <v>232489</v>
      </c>
      <c r="F394" s="65">
        <v>3.5284438638595535E-4</v>
      </c>
    </row>
    <row r="395" spans="1:6" x14ac:dyDescent="0.2">
      <c r="A395" s="50" t="s">
        <v>257</v>
      </c>
      <c r="B395" s="50" t="s">
        <v>25</v>
      </c>
      <c r="C395" s="63">
        <v>69</v>
      </c>
      <c r="D395" s="64">
        <v>6268643</v>
      </c>
      <c r="E395" s="64">
        <v>376119</v>
      </c>
      <c r="F395" s="65">
        <v>5.708290618614177E-4</v>
      </c>
    </row>
    <row r="396" spans="1:6" x14ac:dyDescent="0.2">
      <c r="A396" s="50" t="s">
        <v>257</v>
      </c>
      <c r="B396" s="50" t="s">
        <v>51</v>
      </c>
      <c r="C396" s="63">
        <v>2346</v>
      </c>
      <c r="D396" s="64">
        <v>77932181</v>
      </c>
      <c r="E396" s="64">
        <v>4663574</v>
      </c>
      <c r="F396" s="65">
        <v>7.0778226341697689E-3</v>
      </c>
    </row>
    <row r="397" spans="1:6" x14ac:dyDescent="0.2">
      <c r="A397" s="50" t="s">
        <v>264</v>
      </c>
      <c r="B397" s="50" t="s">
        <v>5</v>
      </c>
      <c r="C397" s="63">
        <v>162</v>
      </c>
      <c r="D397" s="64">
        <v>9237941</v>
      </c>
      <c r="E397" s="64">
        <v>554276</v>
      </c>
      <c r="F397" s="65">
        <v>8.4121474611040432E-4</v>
      </c>
    </row>
    <row r="398" spans="1:6" x14ac:dyDescent="0.2">
      <c r="A398" s="50" t="s">
        <v>264</v>
      </c>
      <c r="B398" s="50" t="s">
        <v>1</v>
      </c>
      <c r="C398" s="63">
        <v>91</v>
      </c>
      <c r="D398" s="64">
        <v>43413787</v>
      </c>
      <c r="E398" s="64">
        <v>2604827</v>
      </c>
      <c r="F398" s="65">
        <v>3.9532992290240354E-3</v>
      </c>
    </row>
    <row r="399" spans="1:6" x14ac:dyDescent="0.2">
      <c r="A399" s="50" t="s">
        <v>264</v>
      </c>
      <c r="B399" s="50" t="s">
        <v>758</v>
      </c>
      <c r="C399" s="63">
        <v>798</v>
      </c>
      <c r="D399" s="64">
        <v>50385981</v>
      </c>
      <c r="E399" s="64">
        <v>3022999</v>
      </c>
      <c r="F399" s="65">
        <v>4.5879513749052933E-3</v>
      </c>
    </row>
    <row r="400" spans="1:6" x14ac:dyDescent="0.2">
      <c r="A400" s="50" t="s">
        <v>264</v>
      </c>
      <c r="B400" s="50" t="s">
        <v>3</v>
      </c>
      <c r="C400" s="63">
        <v>204</v>
      </c>
      <c r="D400" s="64">
        <v>36153996</v>
      </c>
      <c r="E400" s="64">
        <v>2169240</v>
      </c>
      <c r="F400" s="65">
        <v>3.2922166499226623E-3</v>
      </c>
    </row>
    <row r="401" spans="1:6" x14ac:dyDescent="0.2">
      <c r="A401" s="50" t="s">
        <v>264</v>
      </c>
      <c r="B401" s="50" t="s">
        <v>2</v>
      </c>
      <c r="C401" s="63">
        <v>213</v>
      </c>
      <c r="D401" s="64">
        <v>27807179</v>
      </c>
      <c r="E401" s="64">
        <v>1668431</v>
      </c>
      <c r="F401" s="65">
        <v>2.5321478109601139E-3</v>
      </c>
    </row>
    <row r="402" spans="1:6" x14ac:dyDescent="0.2">
      <c r="A402" s="50" t="s">
        <v>264</v>
      </c>
      <c r="B402" s="50" t="s">
        <v>6</v>
      </c>
      <c r="C402" s="63">
        <v>147</v>
      </c>
      <c r="D402" s="64">
        <v>11228741</v>
      </c>
      <c r="E402" s="64">
        <v>673724</v>
      </c>
      <c r="F402" s="65">
        <v>1.0224988338093045E-3</v>
      </c>
    </row>
    <row r="403" spans="1:6" x14ac:dyDescent="0.2">
      <c r="A403" s="50" t="s">
        <v>264</v>
      </c>
      <c r="B403" s="50" t="s">
        <v>10</v>
      </c>
      <c r="C403" s="63">
        <v>976</v>
      </c>
      <c r="D403" s="64">
        <v>25731664</v>
      </c>
      <c r="E403" s="64">
        <v>1543900</v>
      </c>
      <c r="F403" s="65">
        <v>2.3431493453078488E-3</v>
      </c>
    </row>
    <row r="404" spans="1:6" x14ac:dyDescent="0.2">
      <c r="A404" s="50" t="s">
        <v>264</v>
      </c>
      <c r="B404" s="50" t="s">
        <v>4</v>
      </c>
      <c r="C404" s="63">
        <v>206</v>
      </c>
      <c r="D404" s="64">
        <v>22196547</v>
      </c>
      <c r="E404" s="64">
        <v>1331793</v>
      </c>
      <c r="F404" s="65">
        <v>2.0212383548387693E-3</v>
      </c>
    </row>
    <row r="405" spans="1:6" x14ac:dyDescent="0.2">
      <c r="A405" s="50" t="s">
        <v>264</v>
      </c>
      <c r="B405" s="50" t="s">
        <v>759</v>
      </c>
      <c r="C405" s="63">
        <v>2108</v>
      </c>
      <c r="D405" s="64">
        <v>52830703</v>
      </c>
      <c r="E405" s="64">
        <v>3106631</v>
      </c>
      <c r="F405" s="65">
        <v>4.7148781616445801E-3</v>
      </c>
    </row>
    <row r="406" spans="1:6" x14ac:dyDescent="0.2">
      <c r="A406" s="50" t="s">
        <v>264</v>
      </c>
      <c r="B406" s="50" t="s">
        <v>8</v>
      </c>
      <c r="C406" s="63">
        <v>720</v>
      </c>
      <c r="D406" s="64">
        <v>30925370</v>
      </c>
      <c r="E406" s="64">
        <v>1855384</v>
      </c>
      <c r="F406" s="65">
        <v>2.8158830266822059E-3</v>
      </c>
    </row>
    <row r="407" spans="1:6" x14ac:dyDescent="0.2">
      <c r="A407" s="50" t="s">
        <v>264</v>
      </c>
      <c r="B407" s="50" t="s">
        <v>760</v>
      </c>
      <c r="C407" s="63">
        <v>202</v>
      </c>
      <c r="D407" s="64">
        <v>11869691</v>
      </c>
      <c r="E407" s="64">
        <v>712181</v>
      </c>
      <c r="F407" s="65">
        <v>1.0808643331113991E-3</v>
      </c>
    </row>
    <row r="408" spans="1:6" x14ac:dyDescent="0.2">
      <c r="A408" s="50" t="s">
        <v>264</v>
      </c>
      <c r="B408" s="50" t="s">
        <v>25</v>
      </c>
      <c r="C408" s="63">
        <v>367</v>
      </c>
      <c r="D408" s="64">
        <v>47722921</v>
      </c>
      <c r="E408" s="64">
        <v>2863375</v>
      </c>
      <c r="F408" s="65">
        <v>4.3456928924288244E-3</v>
      </c>
    </row>
    <row r="409" spans="1:6" x14ac:dyDescent="0.2">
      <c r="A409" s="50" t="s">
        <v>264</v>
      </c>
      <c r="B409" s="50" t="s">
        <v>51</v>
      </c>
      <c r="C409" s="63">
        <v>6194</v>
      </c>
      <c r="D409" s="64">
        <v>369504519</v>
      </c>
      <c r="E409" s="64">
        <v>22106762</v>
      </c>
      <c r="F409" s="65">
        <v>3.3551036276427512E-2</v>
      </c>
    </row>
    <row r="410" spans="1:6" x14ac:dyDescent="0.2">
      <c r="A410" s="50" t="s">
        <v>277</v>
      </c>
      <c r="B410" s="50" t="s">
        <v>5</v>
      </c>
      <c r="C410" s="63" t="s">
        <v>757</v>
      </c>
      <c r="D410" s="64" t="s">
        <v>757</v>
      </c>
      <c r="E410" s="64" t="s">
        <v>757</v>
      </c>
      <c r="F410" s="65" t="s">
        <v>757</v>
      </c>
    </row>
    <row r="411" spans="1:6" x14ac:dyDescent="0.2">
      <c r="A411" s="50" t="s">
        <v>277</v>
      </c>
      <c r="B411" s="50" t="s">
        <v>1</v>
      </c>
      <c r="C411" s="63">
        <v>24</v>
      </c>
      <c r="D411" s="64">
        <v>1411374</v>
      </c>
      <c r="E411" s="64">
        <v>84682</v>
      </c>
      <c r="F411" s="65">
        <v>1.28520352911043E-4</v>
      </c>
    </row>
    <row r="412" spans="1:6" x14ac:dyDescent="0.2">
      <c r="A412" s="50" t="s">
        <v>277</v>
      </c>
      <c r="B412" s="50" t="s">
        <v>758</v>
      </c>
      <c r="C412" s="63">
        <v>55</v>
      </c>
      <c r="D412" s="64">
        <v>1575445</v>
      </c>
      <c r="E412" s="64">
        <v>94527</v>
      </c>
      <c r="F412" s="65">
        <v>1.4346193287383577E-4</v>
      </c>
    </row>
    <row r="413" spans="1:6" x14ac:dyDescent="0.2">
      <c r="A413" s="50" t="s">
        <v>277</v>
      </c>
      <c r="B413" s="50" t="s">
        <v>3</v>
      </c>
      <c r="C413" s="63">
        <v>27</v>
      </c>
      <c r="D413" s="64">
        <v>3011419</v>
      </c>
      <c r="E413" s="64">
        <v>180685</v>
      </c>
      <c r="F413" s="65">
        <v>2.7422238451774638E-4</v>
      </c>
    </row>
    <row r="414" spans="1:6" x14ac:dyDescent="0.2">
      <c r="A414" s="50" t="s">
        <v>277</v>
      </c>
      <c r="B414" s="50" t="s">
        <v>2</v>
      </c>
      <c r="C414" s="63">
        <v>18</v>
      </c>
      <c r="D414" s="64">
        <v>614491</v>
      </c>
      <c r="E414" s="64">
        <v>36869</v>
      </c>
      <c r="F414" s="65">
        <v>5.5955420177573082E-5</v>
      </c>
    </row>
    <row r="415" spans="1:6" x14ac:dyDescent="0.2">
      <c r="A415" s="50" t="s">
        <v>277</v>
      </c>
      <c r="B415" s="50" t="s">
        <v>6</v>
      </c>
      <c r="C415" s="63">
        <v>22</v>
      </c>
      <c r="D415" s="64">
        <v>492062</v>
      </c>
      <c r="E415" s="64">
        <v>29524</v>
      </c>
      <c r="F415" s="65">
        <v>4.4808045385626615E-5</v>
      </c>
    </row>
    <row r="416" spans="1:6" x14ac:dyDescent="0.2">
      <c r="A416" s="50" t="s">
        <v>277</v>
      </c>
      <c r="B416" s="50" t="s">
        <v>10</v>
      </c>
      <c r="C416" s="63">
        <v>148</v>
      </c>
      <c r="D416" s="64">
        <v>1534351</v>
      </c>
      <c r="E416" s="64">
        <v>92047</v>
      </c>
      <c r="F416" s="65">
        <v>1.3969808134435622E-4</v>
      </c>
    </row>
    <row r="417" spans="1:6" x14ac:dyDescent="0.2">
      <c r="A417" s="50" t="s">
        <v>277</v>
      </c>
      <c r="B417" s="50" t="s">
        <v>4</v>
      </c>
      <c r="C417" s="63">
        <v>27</v>
      </c>
      <c r="D417" s="64">
        <v>677368</v>
      </c>
      <c r="E417" s="64">
        <v>40642</v>
      </c>
      <c r="F417" s="65">
        <v>6.1681634621414333E-5</v>
      </c>
    </row>
    <row r="418" spans="1:6" x14ac:dyDescent="0.2">
      <c r="A418" s="50" t="s">
        <v>277</v>
      </c>
      <c r="B418" s="50" t="s">
        <v>759</v>
      </c>
      <c r="C418" s="63">
        <v>248</v>
      </c>
      <c r="D418" s="64">
        <v>2609260</v>
      </c>
      <c r="E418" s="64">
        <v>154949</v>
      </c>
      <c r="F418" s="65">
        <v>2.3516331880698614E-4</v>
      </c>
    </row>
    <row r="419" spans="1:6" x14ac:dyDescent="0.2">
      <c r="A419" s="50" t="s">
        <v>277</v>
      </c>
      <c r="B419" s="50" t="s">
        <v>8</v>
      </c>
      <c r="C419" s="63" t="s">
        <v>757</v>
      </c>
      <c r="D419" s="64" t="s">
        <v>757</v>
      </c>
      <c r="E419" s="64" t="s">
        <v>757</v>
      </c>
      <c r="F419" s="65" t="s">
        <v>757</v>
      </c>
    </row>
    <row r="420" spans="1:6" x14ac:dyDescent="0.2">
      <c r="A420" s="50" t="s">
        <v>277</v>
      </c>
      <c r="B420" s="50" t="s">
        <v>760</v>
      </c>
      <c r="C420" s="63">
        <v>48</v>
      </c>
      <c r="D420" s="64">
        <v>4233937</v>
      </c>
      <c r="E420" s="64">
        <v>254036</v>
      </c>
      <c r="F420" s="65">
        <v>3.8554588191244557E-4</v>
      </c>
    </row>
    <row r="421" spans="1:6" x14ac:dyDescent="0.2">
      <c r="A421" s="50" t="s">
        <v>277</v>
      </c>
      <c r="B421" s="50" t="s">
        <v>25</v>
      </c>
      <c r="C421" s="63">
        <v>48</v>
      </c>
      <c r="D421" s="64">
        <v>2931405</v>
      </c>
      <c r="E421" s="64">
        <v>175884</v>
      </c>
      <c r="F421" s="65">
        <v>2.6693599290765317E-4</v>
      </c>
    </row>
    <row r="422" spans="1:6" x14ac:dyDescent="0.2">
      <c r="A422" s="50" t="s">
        <v>277</v>
      </c>
      <c r="B422" s="50" t="s">
        <v>51</v>
      </c>
      <c r="C422" s="63">
        <v>709</v>
      </c>
      <c r="D422" s="64">
        <v>19372826</v>
      </c>
      <c r="E422" s="64">
        <v>1160749</v>
      </c>
      <c r="F422" s="65">
        <v>1.7616479431418746E-3</v>
      </c>
    </row>
    <row r="423" spans="1:6" x14ac:dyDescent="0.2">
      <c r="A423" s="50" t="s">
        <v>282</v>
      </c>
      <c r="B423" s="50" t="s">
        <v>5</v>
      </c>
      <c r="C423" s="63">
        <v>27</v>
      </c>
      <c r="D423" s="64">
        <v>191160</v>
      </c>
      <c r="E423" s="64">
        <v>11470</v>
      </c>
      <c r="F423" s="65">
        <v>1.7407813323842883E-5</v>
      </c>
    </row>
    <row r="424" spans="1:6" x14ac:dyDescent="0.2">
      <c r="A424" s="50" t="s">
        <v>282</v>
      </c>
      <c r="B424" s="50" t="s">
        <v>1</v>
      </c>
      <c r="C424" s="63">
        <v>29</v>
      </c>
      <c r="D424" s="64">
        <v>693627</v>
      </c>
      <c r="E424" s="64">
        <v>41618</v>
      </c>
      <c r="F424" s="65">
        <v>6.3162892320112741E-5</v>
      </c>
    </row>
    <row r="425" spans="1:6" x14ac:dyDescent="0.2">
      <c r="A425" s="50" t="s">
        <v>282</v>
      </c>
      <c r="B425" s="50" t="s">
        <v>758</v>
      </c>
      <c r="C425" s="63">
        <v>120</v>
      </c>
      <c r="D425" s="64">
        <v>3796247</v>
      </c>
      <c r="E425" s="64">
        <v>227775</v>
      </c>
      <c r="F425" s="65">
        <v>3.4569003311580757E-4</v>
      </c>
    </row>
    <row r="426" spans="1:6" x14ac:dyDescent="0.2">
      <c r="A426" s="50" t="s">
        <v>282</v>
      </c>
      <c r="B426" s="50" t="s">
        <v>3</v>
      </c>
      <c r="C426" s="63">
        <v>50</v>
      </c>
      <c r="D426" s="64">
        <v>3167027</v>
      </c>
      <c r="E426" s="64">
        <v>190022</v>
      </c>
      <c r="F426" s="65">
        <v>2.8839298198982322E-4</v>
      </c>
    </row>
    <row r="427" spans="1:6" x14ac:dyDescent="0.2">
      <c r="A427" s="50" t="s">
        <v>282</v>
      </c>
      <c r="B427" s="50" t="s">
        <v>2</v>
      </c>
      <c r="C427" s="63">
        <v>53</v>
      </c>
      <c r="D427" s="64">
        <v>1971894</v>
      </c>
      <c r="E427" s="64">
        <v>118077</v>
      </c>
      <c r="F427" s="65">
        <v>1.7920334558320803E-4</v>
      </c>
    </row>
    <row r="428" spans="1:6" x14ac:dyDescent="0.2">
      <c r="A428" s="50" t="s">
        <v>282</v>
      </c>
      <c r="B428" s="50" t="s">
        <v>6</v>
      </c>
      <c r="C428" s="63">
        <v>39</v>
      </c>
      <c r="D428" s="64">
        <v>1722185</v>
      </c>
      <c r="E428" s="64">
        <v>103331</v>
      </c>
      <c r="F428" s="65">
        <v>1.5682360580348813E-4</v>
      </c>
    </row>
    <row r="429" spans="1:6" x14ac:dyDescent="0.2">
      <c r="A429" s="50" t="s">
        <v>282</v>
      </c>
      <c r="B429" s="50" t="s">
        <v>10</v>
      </c>
      <c r="C429" s="63">
        <v>224</v>
      </c>
      <c r="D429" s="64">
        <v>5497648</v>
      </c>
      <c r="E429" s="64">
        <v>329859</v>
      </c>
      <c r="F429" s="65">
        <v>5.0062108938007759E-4</v>
      </c>
    </row>
    <row r="430" spans="1:6" x14ac:dyDescent="0.2">
      <c r="A430" s="50" t="s">
        <v>282</v>
      </c>
      <c r="B430" s="50" t="s">
        <v>4</v>
      </c>
      <c r="C430" s="63">
        <v>48</v>
      </c>
      <c r="D430" s="64">
        <v>1993944</v>
      </c>
      <c r="E430" s="64">
        <v>119637</v>
      </c>
      <c r="F430" s="65">
        <v>1.8157092960981614E-4</v>
      </c>
    </row>
    <row r="431" spans="1:6" x14ac:dyDescent="0.2">
      <c r="A431" s="50" t="s">
        <v>282</v>
      </c>
      <c r="B431" s="50" t="s">
        <v>759</v>
      </c>
      <c r="C431" s="63">
        <v>430</v>
      </c>
      <c r="D431" s="64">
        <v>8526344</v>
      </c>
      <c r="E431" s="64">
        <v>509191</v>
      </c>
      <c r="F431" s="65">
        <v>7.7279005005936191E-4</v>
      </c>
    </row>
    <row r="432" spans="1:6" x14ac:dyDescent="0.2">
      <c r="A432" s="50" t="s">
        <v>282</v>
      </c>
      <c r="B432" s="50" t="s">
        <v>8</v>
      </c>
      <c r="C432" s="63">
        <v>160</v>
      </c>
      <c r="D432" s="64">
        <v>2226997</v>
      </c>
      <c r="E432" s="64">
        <v>133620</v>
      </c>
      <c r="F432" s="65">
        <v>2.0279267797139371E-4</v>
      </c>
    </row>
    <row r="433" spans="1:6" x14ac:dyDescent="0.2">
      <c r="A433" s="50" t="s">
        <v>282</v>
      </c>
      <c r="B433" s="50" t="s">
        <v>760</v>
      </c>
      <c r="C433" s="63">
        <v>78</v>
      </c>
      <c r="D433" s="64">
        <v>1867704</v>
      </c>
      <c r="E433" s="64">
        <v>112062</v>
      </c>
      <c r="F433" s="65">
        <v>1.7007448794215181E-4</v>
      </c>
    </row>
    <row r="434" spans="1:6" x14ac:dyDescent="0.2">
      <c r="A434" s="50" t="s">
        <v>282</v>
      </c>
      <c r="B434" s="50" t="s">
        <v>25</v>
      </c>
      <c r="C434" s="63">
        <v>102</v>
      </c>
      <c r="D434" s="64">
        <v>5029548</v>
      </c>
      <c r="E434" s="64">
        <v>301773</v>
      </c>
      <c r="F434" s="65">
        <v>4.5799547080872176E-4</v>
      </c>
    </row>
    <row r="435" spans="1:6" x14ac:dyDescent="0.2">
      <c r="A435" s="50" t="s">
        <v>282</v>
      </c>
      <c r="B435" s="50" t="s">
        <v>51</v>
      </c>
      <c r="C435" s="63">
        <v>1360</v>
      </c>
      <c r="D435" s="64">
        <v>36684326</v>
      </c>
      <c r="E435" s="64">
        <v>2198434</v>
      </c>
      <c r="F435" s="65">
        <v>3.3365238602257371E-3</v>
      </c>
    </row>
    <row r="436" spans="1:6" x14ac:dyDescent="0.2">
      <c r="A436" s="50" t="s">
        <v>293</v>
      </c>
      <c r="B436" s="50" t="s">
        <v>5</v>
      </c>
      <c r="C436" s="63">
        <v>18</v>
      </c>
      <c r="D436" s="64">
        <v>296068</v>
      </c>
      <c r="E436" s="64">
        <v>17764</v>
      </c>
      <c r="F436" s="65">
        <v>2.696010426196556E-5</v>
      </c>
    </row>
    <row r="437" spans="1:6" x14ac:dyDescent="0.2">
      <c r="A437" s="50" t="s">
        <v>293</v>
      </c>
      <c r="B437" s="50" t="s">
        <v>1</v>
      </c>
      <c r="C437" s="63">
        <v>21</v>
      </c>
      <c r="D437" s="64">
        <v>1174319</v>
      </c>
      <c r="E437" s="64">
        <v>70459</v>
      </c>
      <c r="F437" s="65">
        <v>1.0693436085306413E-4</v>
      </c>
    </row>
    <row r="438" spans="1:6" x14ac:dyDescent="0.2">
      <c r="A438" s="50" t="s">
        <v>293</v>
      </c>
      <c r="B438" s="50" t="s">
        <v>758</v>
      </c>
      <c r="C438" s="63">
        <v>68</v>
      </c>
      <c r="D438" s="64">
        <v>2837582</v>
      </c>
      <c r="E438" s="64">
        <v>170255</v>
      </c>
      <c r="F438" s="65">
        <v>2.5839296054497557E-4</v>
      </c>
    </row>
    <row r="439" spans="1:6" x14ac:dyDescent="0.2">
      <c r="A439" s="50" t="s">
        <v>293</v>
      </c>
      <c r="B439" s="50" t="s">
        <v>3</v>
      </c>
      <c r="C439" s="63">
        <v>48</v>
      </c>
      <c r="D439" s="64">
        <v>5795570</v>
      </c>
      <c r="E439" s="64">
        <v>347734</v>
      </c>
      <c r="F439" s="65">
        <v>5.2774965635162864E-4</v>
      </c>
    </row>
    <row r="440" spans="1:6" x14ac:dyDescent="0.2">
      <c r="A440" s="50" t="s">
        <v>293</v>
      </c>
      <c r="B440" s="50" t="s">
        <v>2</v>
      </c>
      <c r="C440" s="63">
        <v>24</v>
      </c>
      <c r="D440" s="64">
        <v>1599030</v>
      </c>
      <c r="E440" s="64">
        <v>95942</v>
      </c>
      <c r="F440" s="65">
        <v>1.4560945300053478E-4</v>
      </c>
    </row>
    <row r="441" spans="1:6" x14ac:dyDescent="0.2">
      <c r="A441" s="50" t="s">
        <v>293</v>
      </c>
      <c r="B441" s="50" t="s">
        <v>6</v>
      </c>
      <c r="C441" s="63">
        <v>27</v>
      </c>
      <c r="D441" s="64">
        <v>1264494</v>
      </c>
      <c r="E441" s="64">
        <v>75870</v>
      </c>
      <c r="F441" s="65">
        <v>1.151465385248439E-4</v>
      </c>
    </row>
    <row r="442" spans="1:6" x14ac:dyDescent="0.2">
      <c r="A442" s="50" t="s">
        <v>293</v>
      </c>
      <c r="B442" s="50" t="s">
        <v>10</v>
      </c>
      <c r="C442" s="63">
        <v>245</v>
      </c>
      <c r="D442" s="64">
        <v>2737725</v>
      </c>
      <c r="E442" s="64">
        <v>164263</v>
      </c>
      <c r="F442" s="65">
        <v>2.4929900959149115E-4</v>
      </c>
    </row>
    <row r="443" spans="1:6" x14ac:dyDescent="0.2">
      <c r="A443" s="50" t="s">
        <v>293</v>
      </c>
      <c r="B443" s="50" t="s">
        <v>4</v>
      </c>
      <c r="C443" s="63">
        <v>51</v>
      </c>
      <c r="D443" s="64">
        <v>3141694</v>
      </c>
      <c r="E443" s="64">
        <v>188502</v>
      </c>
      <c r="F443" s="65">
        <v>2.8608610524594863E-4</v>
      </c>
    </row>
    <row r="444" spans="1:6" x14ac:dyDescent="0.2">
      <c r="A444" s="50" t="s">
        <v>293</v>
      </c>
      <c r="B444" s="50" t="s">
        <v>759</v>
      </c>
      <c r="C444" s="63">
        <v>283</v>
      </c>
      <c r="D444" s="64">
        <v>3316268</v>
      </c>
      <c r="E444" s="64">
        <v>196032</v>
      </c>
      <c r="F444" s="65">
        <v>2.9751425122053778E-4</v>
      </c>
    </row>
    <row r="445" spans="1:6" x14ac:dyDescent="0.2">
      <c r="A445" s="50" t="s">
        <v>293</v>
      </c>
      <c r="B445" s="50" t="s">
        <v>8</v>
      </c>
      <c r="C445" s="63">
        <v>117</v>
      </c>
      <c r="D445" s="64">
        <v>1780461</v>
      </c>
      <c r="E445" s="64">
        <v>106828</v>
      </c>
      <c r="F445" s="65">
        <v>1.6213093999646795E-4</v>
      </c>
    </row>
    <row r="446" spans="1:6" x14ac:dyDescent="0.2">
      <c r="A446" s="50" t="s">
        <v>293</v>
      </c>
      <c r="B446" s="50" t="s">
        <v>760</v>
      </c>
      <c r="C446" s="63">
        <v>57</v>
      </c>
      <c r="D446" s="64">
        <v>3054266</v>
      </c>
      <c r="E446" s="64">
        <v>183256</v>
      </c>
      <c r="F446" s="65">
        <v>2.7812434511544478E-4</v>
      </c>
    </row>
    <row r="447" spans="1:6" x14ac:dyDescent="0.2">
      <c r="A447" s="50" t="s">
        <v>293</v>
      </c>
      <c r="B447" s="50" t="s">
        <v>25</v>
      </c>
      <c r="C447" s="63">
        <v>57</v>
      </c>
      <c r="D447" s="64">
        <v>4521864</v>
      </c>
      <c r="E447" s="64">
        <v>271312</v>
      </c>
      <c r="F447" s="65">
        <v>4.1176535732506193E-4</v>
      </c>
    </row>
    <row r="448" spans="1:6" x14ac:dyDescent="0.2">
      <c r="A448" s="50" t="s">
        <v>293</v>
      </c>
      <c r="B448" s="50" t="s">
        <v>51</v>
      </c>
      <c r="C448" s="63">
        <v>1016</v>
      </c>
      <c r="D448" s="64">
        <v>31519341</v>
      </c>
      <c r="E448" s="64">
        <v>1888216</v>
      </c>
      <c r="F448" s="65">
        <v>2.8657115643498966E-3</v>
      </c>
    </row>
    <row r="449" spans="1:6" x14ac:dyDescent="0.2">
      <c r="A449" s="50" t="s">
        <v>298</v>
      </c>
      <c r="B449" s="50" t="s">
        <v>5</v>
      </c>
      <c r="C449" s="63">
        <v>27</v>
      </c>
      <c r="D449" s="64">
        <v>349304</v>
      </c>
      <c r="E449" s="64">
        <v>20958</v>
      </c>
      <c r="F449" s="65">
        <v>3.1807580788238807E-5</v>
      </c>
    </row>
    <row r="450" spans="1:6" x14ac:dyDescent="0.2">
      <c r="A450" s="50" t="s">
        <v>298</v>
      </c>
      <c r="B450" s="50" t="s">
        <v>1</v>
      </c>
      <c r="C450" s="63">
        <v>18</v>
      </c>
      <c r="D450" s="64">
        <v>885115</v>
      </c>
      <c r="E450" s="64">
        <v>53107</v>
      </c>
      <c r="F450" s="65">
        <v>8.0599541603254058E-5</v>
      </c>
    </row>
    <row r="451" spans="1:6" x14ac:dyDescent="0.2">
      <c r="A451" s="50" t="s">
        <v>298</v>
      </c>
      <c r="B451" s="50" t="s">
        <v>758</v>
      </c>
      <c r="C451" s="63">
        <v>52</v>
      </c>
      <c r="D451" s="64">
        <v>1546023</v>
      </c>
      <c r="E451" s="64">
        <v>92761</v>
      </c>
      <c r="F451" s="65">
        <v>1.4078170634114994E-4</v>
      </c>
    </row>
    <row r="452" spans="1:6" x14ac:dyDescent="0.2">
      <c r="A452" s="50" t="s">
        <v>298</v>
      </c>
      <c r="B452" s="50" t="s">
        <v>3</v>
      </c>
      <c r="C452" s="63">
        <v>33</v>
      </c>
      <c r="D452" s="64">
        <v>2387617</v>
      </c>
      <c r="E452" s="64">
        <v>143257</v>
      </c>
      <c r="F452" s="65">
        <v>2.174185800639721E-4</v>
      </c>
    </row>
    <row r="453" spans="1:6" x14ac:dyDescent="0.2">
      <c r="A453" s="50" t="s">
        <v>298</v>
      </c>
      <c r="B453" s="50" t="s">
        <v>2</v>
      </c>
      <c r="C453" s="63">
        <v>26</v>
      </c>
      <c r="D453" s="64">
        <v>960317</v>
      </c>
      <c r="E453" s="64">
        <v>57619</v>
      </c>
      <c r="F453" s="65">
        <v>8.7447323095597482E-5</v>
      </c>
    </row>
    <row r="454" spans="1:6" x14ac:dyDescent="0.2">
      <c r="A454" s="50" t="s">
        <v>298</v>
      </c>
      <c r="B454" s="50" t="s">
        <v>6</v>
      </c>
      <c r="C454" s="63">
        <v>12</v>
      </c>
      <c r="D454" s="64">
        <v>124320</v>
      </c>
      <c r="E454" s="64">
        <v>7459</v>
      </c>
      <c r="F454" s="65">
        <v>1.1320390547737059E-5</v>
      </c>
    </row>
    <row r="455" spans="1:6" x14ac:dyDescent="0.2">
      <c r="A455" s="50" t="s">
        <v>298</v>
      </c>
      <c r="B455" s="50" t="s">
        <v>10</v>
      </c>
      <c r="C455" s="63">
        <v>198</v>
      </c>
      <c r="D455" s="64">
        <v>5887830</v>
      </c>
      <c r="E455" s="64">
        <v>353270</v>
      </c>
      <c r="F455" s="65">
        <v>5.3615154428195079E-4</v>
      </c>
    </row>
    <row r="456" spans="1:6" x14ac:dyDescent="0.2">
      <c r="A456" s="50" t="s">
        <v>298</v>
      </c>
      <c r="B456" s="50" t="s">
        <v>4</v>
      </c>
      <c r="C456" s="63">
        <v>20</v>
      </c>
      <c r="D456" s="64">
        <v>854270</v>
      </c>
      <c r="E456" s="64">
        <v>51256</v>
      </c>
      <c r="F456" s="65">
        <v>7.7790312094759445E-5</v>
      </c>
    </row>
    <row r="457" spans="1:6" x14ac:dyDescent="0.2">
      <c r="A457" s="50" t="s">
        <v>298</v>
      </c>
      <c r="B457" s="50" t="s">
        <v>759</v>
      </c>
      <c r="C457" s="63">
        <v>304</v>
      </c>
      <c r="D457" s="64">
        <v>2878212</v>
      </c>
      <c r="E457" s="64">
        <v>170977</v>
      </c>
      <c r="F457" s="65">
        <v>2.5948872699831603E-4</v>
      </c>
    </row>
    <row r="458" spans="1:6" x14ac:dyDescent="0.2">
      <c r="A458" s="50" t="s">
        <v>298</v>
      </c>
      <c r="B458" s="50" t="s">
        <v>8</v>
      </c>
      <c r="C458" s="63">
        <v>69</v>
      </c>
      <c r="D458" s="64">
        <v>601713</v>
      </c>
      <c r="E458" s="64">
        <v>36089</v>
      </c>
      <c r="F458" s="65">
        <v>5.4771628164269036E-5</v>
      </c>
    </row>
    <row r="459" spans="1:6" x14ac:dyDescent="0.2">
      <c r="A459" s="50" t="s">
        <v>298</v>
      </c>
      <c r="B459" s="50" t="s">
        <v>760</v>
      </c>
      <c r="C459" s="63">
        <v>81</v>
      </c>
      <c r="D459" s="64">
        <v>2221905</v>
      </c>
      <c r="E459" s="64">
        <v>133314</v>
      </c>
      <c r="F459" s="65">
        <v>2.0232826725848213E-4</v>
      </c>
    </row>
    <row r="460" spans="1:6" x14ac:dyDescent="0.2">
      <c r="A460" s="50" t="s">
        <v>298</v>
      </c>
      <c r="B460" s="50" t="s">
        <v>25</v>
      </c>
      <c r="C460" s="63">
        <v>52</v>
      </c>
      <c r="D460" s="64">
        <v>2721932</v>
      </c>
      <c r="E460" s="64">
        <v>163316</v>
      </c>
      <c r="F460" s="65">
        <v>2.4786176467277458E-4</v>
      </c>
    </row>
    <row r="461" spans="1:6" x14ac:dyDescent="0.2">
      <c r="A461" s="50" t="s">
        <v>298</v>
      </c>
      <c r="B461" s="50" t="s">
        <v>51</v>
      </c>
      <c r="C461" s="63">
        <v>892</v>
      </c>
      <c r="D461" s="64">
        <v>21418559</v>
      </c>
      <c r="E461" s="64">
        <v>1283385</v>
      </c>
      <c r="F461" s="65">
        <v>1.947770401274638E-3</v>
      </c>
    </row>
    <row r="462" spans="1:6" x14ac:dyDescent="0.2">
      <c r="A462" s="50" t="s">
        <v>305</v>
      </c>
      <c r="B462" s="50" t="s">
        <v>5</v>
      </c>
      <c r="C462" s="63">
        <v>15</v>
      </c>
      <c r="D462" s="64">
        <v>116282</v>
      </c>
      <c r="E462" s="64">
        <v>6977</v>
      </c>
      <c r="F462" s="65">
        <v>1.058886779079789E-5</v>
      </c>
    </row>
    <row r="463" spans="1:6" x14ac:dyDescent="0.2">
      <c r="A463" s="50" t="s">
        <v>305</v>
      </c>
      <c r="B463" s="50" t="s">
        <v>1</v>
      </c>
      <c r="C463" s="63" t="s">
        <v>757</v>
      </c>
      <c r="D463" s="64" t="s">
        <v>757</v>
      </c>
      <c r="E463" s="64" t="s">
        <v>757</v>
      </c>
      <c r="F463" s="65" t="s">
        <v>757</v>
      </c>
    </row>
    <row r="464" spans="1:6" x14ac:dyDescent="0.2">
      <c r="A464" s="50" t="s">
        <v>305</v>
      </c>
      <c r="B464" s="50" t="s">
        <v>758</v>
      </c>
      <c r="C464" s="63">
        <v>58</v>
      </c>
      <c r="D464" s="64">
        <v>1209113</v>
      </c>
      <c r="E464" s="64">
        <v>72547</v>
      </c>
      <c r="F464" s="65">
        <v>1.1010328101175498E-4</v>
      </c>
    </row>
    <row r="465" spans="1:6" x14ac:dyDescent="0.2">
      <c r="A465" s="50" t="s">
        <v>305</v>
      </c>
      <c r="B465" s="50" t="s">
        <v>3</v>
      </c>
      <c r="C465" s="63">
        <v>30</v>
      </c>
      <c r="D465" s="64">
        <v>5431374</v>
      </c>
      <c r="E465" s="64">
        <v>325882</v>
      </c>
      <c r="F465" s="65">
        <v>4.9458526779429528E-4</v>
      </c>
    </row>
    <row r="466" spans="1:6" x14ac:dyDescent="0.2">
      <c r="A466" s="50" t="s">
        <v>305</v>
      </c>
      <c r="B466" s="50" t="s">
        <v>2</v>
      </c>
      <c r="C466" s="63">
        <v>15</v>
      </c>
      <c r="D466" s="64">
        <v>439229</v>
      </c>
      <c r="E466" s="64">
        <v>26354</v>
      </c>
      <c r="F466" s="65">
        <v>3.9996993228993491E-5</v>
      </c>
    </row>
    <row r="467" spans="1:6" x14ac:dyDescent="0.2">
      <c r="A467" s="50" t="s">
        <v>305</v>
      </c>
      <c r="B467" s="50" t="s">
        <v>6</v>
      </c>
      <c r="C467" s="63" t="s">
        <v>757</v>
      </c>
      <c r="D467" s="64" t="s">
        <v>757</v>
      </c>
      <c r="E467" s="64" t="s">
        <v>757</v>
      </c>
      <c r="F467" s="65" t="s">
        <v>757</v>
      </c>
    </row>
    <row r="468" spans="1:6" x14ac:dyDescent="0.2">
      <c r="A468" s="50" t="s">
        <v>305</v>
      </c>
      <c r="B468" s="50" t="s">
        <v>10</v>
      </c>
      <c r="C468" s="63">
        <v>88</v>
      </c>
      <c r="D468" s="64">
        <v>956138</v>
      </c>
      <c r="E468" s="64">
        <v>57348</v>
      </c>
      <c r="F468" s="65">
        <v>8.7036031255077734E-5</v>
      </c>
    </row>
    <row r="469" spans="1:6" x14ac:dyDescent="0.2">
      <c r="A469" s="50" t="s">
        <v>305</v>
      </c>
      <c r="B469" s="50" t="s">
        <v>4</v>
      </c>
      <c r="C469" s="63">
        <v>25</v>
      </c>
      <c r="D469" s="64">
        <v>471097</v>
      </c>
      <c r="E469" s="64">
        <v>28266</v>
      </c>
      <c r="F469" s="65">
        <v>4.289880134365675E-5</v>
      </c>
    </row>
    <row r="470" spans="1:6" x14ac:dyDescent="0.2">
      <c r="A470" s="50" t="s">
        <v>305</v>
      </c>
      <c r="B470" s="50" t="s">
        <v>759</v>
      </c>
      <c r="C470" s="63">
        <v>137</v>
      </c>
      <c r="D470" s="64">
        <v>969586</v>
      </c>
      <c r="E470" s="64">
        <v>56396</v>
      </c>
      <c r="F470" s="65">
        <v>8.5591197926019461E-5</v>
      </c>
    </row>
    <row r="471" spans="1:6" x14ac:dyDescent="0.2">
      <c r="A471" s="50" t="s">
        <v>305</v>
      </c>
      <c r="B471" s="50" t="s">
        <v>8</v>
      </c>
      <c r="C471" s="63">
        <v>42</v>
      </c>
      <c r="D471" s="64">
        <v>280623</v>
      </c>
      <c r="E471" s="64">
        <v>16837</v>
      </c>
      <c r="F471" s="65">
        <v>2.5553212984615747E-5</v>
      </c>
    </row>
    <row r="472" spans="1:6" x14ac:dyDescent="0.2">
      <c r="A472" s="50" t="s">
        <v>305</v>
      </c>
      <c r="B472" s="50" t="s">
        <v>760</v>
      </c>
      <c r="C472" s="63">
        <v>57</v>
      </c>
      <c r="D472" s="64">
        <v>1233632</v>
      </c>
      <c r="E472" s="64">
        <v>74018</v>
      </c>
      <c r="F472" s="65">
        <v>1.1233579133428095E-4</v>
      </c>
    </row>
    <row r="473" spans="1:6" x14ac:dyDescent="0.2">
      <c r="A473" s="50" t="s">
        <v>305</v>
      </c>
      <c r="B473" s="50" t="s">
        <v>25</v>
      </c>
      <c r="C473" s="63">
        <v>26</v>
      </c>
      <c r="D473" s="64">
        <v>1376730</v>
      </c>
      <c r="E473" s="64">
        <v>82604</v>
      </c>
      <c r="F473" s="65">
        <v>1.2536660957303554E-4</v>
      </c>
    </row>
    <row r="474" spans="1:6" x14ac:dyDescent="0.2">
      <c r="A474" s="50" t="s">
        <v>305</v>
      </c>
      <c r="B474" s="50" t="s">
        <v>51</v>
      </c>
      <c r="C474" s="63">
        <v>503</v>
      </c>
      <c r="D474" s="64">
        <v>13363292</v>
      </c>
      <c r="E474" s="64">
        <v>799998</v>
      </c>
      <c r="F474" s="65">
        <v>1.2141426193066835E-3</v>
      </c>
    </row>
    <row r="475" spans="1:6" x14ac:dyDescent="0.2">
      <c r="A475" s="50" t="s">
        <v>124</v>
      </c>
      <c r="B475" s="50" t="s">
        <v>5</v>
      </c>
      <c r="C475" s="63" t="s">
        <v>757</v>
      </c>
      <c r="D475" s="64" t="s">
        <v>757</v>
      </c>
      <c r="E475" s="64" t="s">
        <v>757</v>
      </c>
      <c r="F475" s="65" t="s">
        <v>757</v>
      </c>
    </row>
    <row r="476" spans="1:6" x14ac:dyDescent="0.2">
      <c r="A476" s="50" t="s">
        <v>124</v>
      </c>
      <c r="B476" s="50" t="s">
        <v>1</v>
      </c>
      <c r="C476" s="63" t="s">
        <v>757</v>
      </c>
      <c r="D476" s="64" t="s">
        <v>757</v>
      </c>
      <c r="E476" s="64" t="s">
        <v>757</v>
      </c>
      <c r="F476" s="65" t="s">
        <v>757</v>
      </c>
    </row>
    <row r="477" spans="1:6" x14ac:dyDescent="0.2">
      <c r="A477" s="50" t="s">
        <v>124</v>
      </c>
      <c r="B477" s="50" t="s">
        <v>758</v>
      </c>
      <c r="C477" s="63">
        <v>41</v>
      </c>
      <c r="D477" s="64">
        <v>1423566</v>
      </c>
      <c r="E477" s="64">
        <v>85414</v>
      </c>
      <c r="F477" s="65">
        <v>1.2963129618506679E-4</v>
      </c>
    </row>
    <row r="478" spans="1:6" x14ac:dyDescent="0.2">
      <c r="A478" s="50" t="s">
        <v>124</v>
      </c>
      <c r="B478" s="50" t="s">
        <v>3</v>
      </c>
      <c r="C478" s="63">
        <v>24</v>
      </c>
      <c r="D478" s="64">
        <v>2804239</v>
      </c>
      <c r="E478" s="64">
        <v>168254</v>
      </c>
      <c r="F478" s="65">
        <v>2.5535607872623022E-4</v>
      </c>
    </row>
    <row r="479" spans="1:6" x14ac:dyDescent="0.2">
      <c r="A479" s="50" t="s">
        <v>124</v>
      </c>
      <c r="B479" s="50" t="s">
        <v>2</v>
      </c>
      <c r="C479" s="63">
        <v>15</v>
      </c>
      <c r="D479" s="64">
        <v>430076</v>
      </c>
      <c r="E479" s="64">
        <v>25805</v>
      </c>
      <c r="F479" s="65">
        <v>3.9163785773475642E-5</v>
      </c>
    </row>
    <row r="480" spans="1:6" x14ac:dyDescent="0.2">
      <c r="A480" s="50" t="s">
        <v>124</v>
      </c>
      <c r="B480" s="50" t="s">
        <v>6</v>
      </c>
      <c r="C480" s="63" t="s">
        <v>757</v>
      </c>
      <c r="D480" s="64" t="s">
        <v>757</v>
      </c>
      <c r="E480" s="64" t="s">
        <v>757</v>
      </c>
      <c r="F480" s="65" t="s">
        <v>757</v>
      </c>
    </row>
    <row r="481" spans="1:6" x14ac:dyDescent="0.2">
      <c r="A481" s="50" t="s">
        <v>124</v>
      </c>
      <c r="B481" s="50" t="s">
        <v>10</v>
      </c>
      <c r="C481" s="63">
        <v>157</v>
      </c>
      <c r="D481" s="64">
        <v>1591893</v>
      </c>
      <c r="E481" s="64">
        <v>95514</v>
      </c>
      <c r="F481" s="65">
        <v>1.4495988507528588E-4</v>
      </c>
    </row>
    <row r="482" spans="1:6" x14ac:dyDescent="0.2">
      <c r="A482" s="50" t="s">
        <v>124</v>
      </c>
      <c r="B482" s="50" t="s">
        <v>4</v>
      </c>
      <c r="C482" s="63">
        <v>21</v>
      </c>
      <c r="D482" s="64">
        <v>1013716</v>
      </c>
      <c r="E482" s="64">
        <v>60823</v>
      </c>
      <c r="F482" s="65">
        <v>9.2309976442554118E-5</v>
      </c>
    </row>
    <row r="483" spans="1:6" x14ac:dyDescent="0.2">
      <c r="A483" s="50" t="s">
        <v>124</v>
      </c>
      <c r="B483" s="50" t="s">
        <v>759</v>
      </c>
      <c r="C483" s="63">
        <v>192</v>
      </c>
      <c r="D483" s="64">
        <v>2339163</v>
      </c>
      <c r="E483" s="64">
        <v>137780</v>
      </c>
      <c r="F483" s="65">
        <v>2.09106235375682E-4</v>
      </c>
    </row>
    <row r="484" spans="1:6" x14ac:dyDescent="0.2">
      <c r="A484" s="50" t="s">
        <v>124</v>
      </c>
      <c r="B484" s="50" t="s">
        <v>8</v>
      </c>
      <c r="C484" s="63">
        <v>66</v>
      </c>
      <c r="D484" s="64">
        <v>378794</v>
      </c>
      <c r="E484" s="64">
        <v>22651</v>
      </c>
      <c r="F484" s="65">
        <v>3.4377016529935935E-5</v>
      </c>
    </row>
    <row r="485" spans="1:6" x14ac:dyDescent="0.2">
      <c r="A485" s="50" t="s">
        <v>124</v>
      </c>
      <c r="B485" s="50" t="s">
        <v>760</v>
      </c>
      <c r="C485" s="63">
        <v>36</v>
      </c>
      <c r="D485" s="64">
        <v>4912008</v>
      </c>
      <c r="E485" s="64">
        <v>294721</v>
      </c>
      <c r="F485" s="65">
        <v>4.4729277686279844E-4</v>
      </c>
    </row>
    <row r="486" spans="1:6" x14ac:dyDescent="0.2">
      <c r="A486" s="50" t="s">
        <v>124</v>
      </c>
      <c r="B486" s="50" t="s">
        <v>25</v>
      </c>
      <c r="C486" s="63">
        <v>41</v>
      </c>
      <c r="D486" s="64">
        <v>3526848</v>
      </c>
      <c r="E486" s="64">
        <v>211611</v>
      </c>
      <c r="F486" s="65">
        <v>3.2115822016318363E-4</v>
      </c>
    </row>
    <row r="487" spans="1:6" x14ac:dyDescent="0.2">
      <c r="A487" s="50" t="s">
        <v>124</v>
      </c>
      <c r="B487" s="50" t="s">
        <v>51</v>
      </c>
      <c r="C487" s="63">
        <v>608</v>
      </c>
      <c r="D487" s="64">
        <v>18530746</v>
      </c>
      <c r="E487" s="64">
        <v>1109198</v>
      </c>
      <c r="F487" s="65">
        <v>1.6834099148369554E-3</v>
      </c>
    </row>
    <row r="488" spans="1:6" x14ac:dyDescent="0.2">
      <c r="A488" s="50" t="s">
        <v>315</v>
      </c>
      <c r="B488" s="50" t="s">
        <v>5</v>
      </c>
      <c r="C488" s="63" t="s">
        <v>757</v>
      </c>
      <c r="D488" s="64" t="s">
        <v>757</v>
      </c>
      <c r="E488" s="64" t="s">
        <v>757</v>
      </c>
      <c r="F488" s="65" t="s">
        <v>757</v>
      </c>
    </row>
    <row r="489" spans="1:6" x14ac:dyDescent="0.2">
      <c r="A489" s="50" t="s">
        <v>315</v>
      </c>
      <c r="B489" s="50" t="s">
        <v>1</v>
      </c>
      <c r="C489" s="63">
        <v>18</v>
      </c>
      <c r="D489" s="64">
        <v>936113</v>
      </c>
      <c r="E489" s="64">
        <v>56167</v>
      </c>
      <c r="F489" s="65">
        <v>8.5243648732369944E-5</v>
      </c>
    </row>
    <row r="490" spans="1:6" x14ac:dyDescent="0.2">
      <c r="A490" s="50" t="s">
        <v>315</v>
      </c>
      <c r="B490" s="50" t="s">
        <v>758</v>
      </c>
      <c r="C490" s="63">
        <v>82</v>
      </c>
      <c r="D490" s="64">
        <v>1482432</v>
      </c>
      <c r="E490" s="64">
        <v>88946</v>
      </c>
      <c r="F490" s="65">
        <v>1.3499174925043846E-4</v>
      </c>
    </row>
    <row r="491" spans="1:6" x14ac:dyDescent="0.2">
      <c r="A491" s="50" t="s">
        <v>315</v>
      </c>
      <c r="B491" s="50" t="s">
        <v>3</v>
      </c>
      <c r="C491" s="63">
        <v>18</v>
      </c>
      <c r="D491" s="64">
        <v>1110213</v>
      </c>
      <c r="E491" s="64">
        <v>66613</v>
      </c>
      <c r="F491" s="65">
        <v>1.0109735561823417E-4</v>
      </c>
    </row>
    <row r="492" spans="1:6" x14ac:dyDescent="0.2">
      <c r="A492" s="50" t="s">
        <v>315</v>
      </c>
      <c r="B492" s="50" t="s">
        <v>2</v>
      </c>
      <c r="C492" s="63">
        <v>21</v>
      </c>
      <c r="D492" s="64">
        <v>643890</v>
      </c>
      <c r="E492" s="64">
        <v>38633</v>
      </c>
      <c r="F492" s="65">
        <v>5.8632611346122242E-5</v>
      </c>
    </row>
    <row r="493" spans="1:6" x14ac:dyDescent="0.2">
      <c r="A493" s="50" t="s">
        <v>315</v>
      </c>
      <c r="B493" s="50" t="s">
        <v>6</v>
      </c>
      <c r="C493" s="63" t="s">
        <v>757</v>
      </c>
      <c r="D493" s="64" t="s">
        <v>757</v>
      </c>
      <c r="E493" s="64" t="s">
        <v>757</v>
      </c>
      <c r="F493" s="65" t="s">
        <v>757</v>
      </c>
    </row>
    <row r="494" spans="1:6" x14ac:dyDescent="0.2">
      <c r="A494" s="50" t="s">
        <v>315</v>
      </c>
      <c r="B494" s="50" t="s">
        <v>10</v>
      </c>
      <c r="C494" s="63">
        <v>229</v>
      </c>
      <c r="D494" s="64">
        <v>3663495</v>
      </c>
      <c r="E494" s="64">
        <v>219810</v>
      </c>
      <c r="F494" s="65">
        <v>3.3360169544149123E-4</v>
      </c>
    </row>
    <row r="495" spans="1:6" x14ac:dyDescent="0.2">
      <c r="A495" s="50" t="s">
        <v>315</v>
      </c>
      <c r="B495" s="50" t="s">
        <v>4</v>
      </c>
      <c r="C495" s="63">
        <v>23</v>
      </c>
      <c r="D495" s="64">
        <v>1813541</v>
      </c>
      <c r="E495" s="64">
        <v>108812</v>
      </c>
      <c r="F495" s="65">
        <v>1.6514202122005158E-4</v>
      </c>
    </row>
    <row r="496" spans="1:6" x14ac:dyDescent="0.2">
      <c r="A496" s="50" t="s">
        <v>315</v>
      </c>
      <c r="B496" s="50" t="s">
        <v>759</v>
      </c>
      <c r="C496" s="63">
        <v>227</v>
      </c>
      <c r="D496" s="64">
        <v>2809504</v>
      </c>
      <c r="E496" s="64">
        <v>167910</v>
      </c>
      <c r="F496" s="65">
        <v>2.5483399609472172E-4</v>
      </c>
    </row>
    <row r="497" spans="1:6" x14ac:dyDescent="0.2">
      <c r="A497" s="50" t="s">
        <v>315</v>
      </c>
      <c r="B497" s="50" t="s">
        <v>8</v>
      </c>
      <c r="C497" s="63">
        <v>56</v>
      </c>
      <c r="D497" s="64">
        <v>462392</v>
      </c>
      <c r="E497" s="64">
        <v>27744</v>
      </c>
      <c r="F497" s="65">
        <v>4.210657130398404E-5</v>
      </c>
    </row>
    <row r="498" spans="1:6" x14ac:dyDescent="0.2">
      <c r="A498" s="50" t="s">
        <v>315</v>
      </c>
      <c r="B498" s="50" t="s">
        <v>760</v>
      </c>
      <c r="C498" s="63">
        <v>75</v>
      </c>
      <c r="D498" s="64">
        <v>1845485</v>
      </c>
      <c r="E498" s="64">
        <v>110729</v>
      </c>
      <c r="F498" s="65">
        <v>1.6805141774505654E-4</v>
      </c>
    </row>
    <row r="499" spans="1:6" x14ac:dyDescent="0.2">
      <c r="A499" s="50" t="s">
        <v>315</v>
      </c>
      <c r="B499" s="50" t="s">
        <v>25</v>
      </c>
      <c r="C499" s="63">
        <v>66</v>
      </c>
      <c r="D499" s="64">
        <v>3127004</v>
      </c>
      <c r="E499" s="64">
        <v>187620</v>
      </c>
      <c r="F499" s="65">
        <v>2.847475096616741E-4</v>
      </c>
    </row>
    <row r="500" spans="1:6" x14ac:dyDescent="0.2">
      <c r="A500" s="50" t="s">
        <v>315</v>
      </c>
      <c r="B500" s="50" t="s">
        <v>51</v>
      </c>
      <c r="C500" s="63">
        <v>827</v>
      </c>
      <c r="D500" s="64">
        <v>17899298</v>
      </c>
      <c r="E500" s="64">
        <v>1073297</v>
      </c>
      <c r="F500" s="65">
        <v>1.628923610901534E-3</v>
      </c>
    </row>
    <row r="501" spans="1:6" x14ac:dyDescent="0.2">
      <c r="A501" s="50" t="s">
        <v>323</v>
      </c>
      <c r="B501" s="50" t="s">
        <v>5</v>
      </c>
      <c r="C501" s="63">
        <v>21</v>
      </c>
      <c r="D501" s="64">
        <v>137893</v>
      </c>
      <c r="E501" s="64">
        <v>8274</v>
      </c>
      <c r="F501" s="65">
        <v>1.2557301433432956E-5</v>
      </c>
    </row>
    <row r="502" spans="1:6" x14ac:dyDescent="0.2">
      <c r="A502" s="50" t="s">
        <v>323</v>
      </c>
      <c r="B502" s="50" t="s">
        <v>1</v>
      </c>
      <c r="C502" s="63">
        <v>19</v>
      </c>
      <c r="D502" s="64">
        <v>2829360</v>
      </c>
      <c r="E502" s="64">
        <v>169762</v>
      </c>
      <c r="F502" s="65">
        <v>2.5764474328528468E-4</v>
      </c>
    </row>
    <row r="503" spans="1:6" x14ac:dyDescent="0.2">
      <c r="A503" s="50" t="s">
        <v>323</v>
      </c>
      <c r="B503" s="50" t="s">
        <v>758</v>
      </c>
      <c r="C503" s="63">
        <v>82</v>
      </c>
      <c r="D503" s="64">
        <v>1716313</v>
      </c>
      <c r="E503" s="64">
        <v>102979</v>
      </c>
      <c r="F503" s="65">
        <v>1.5628938171543296E-4</v>
      </c>
    </row>
    <row r="504" spans="1:6" x14ac:dyDescent="0.2">
      <c r="A504" s="50" t="s">
        <v>323</v>
      </c>
      <c r="B504" s="50" t="s">
        <v>3</v>
      </c>
      <c r="C504" s="63">
        <v>21</v>
      </c>
      <c r="D504" s="64">
        <v>1108158</v>
      </c>
      <c r="E504" s="64">
        <v>66489</v>
      </c>
      <c r="F504" s="65">
        <v>1.0090916304176019E-4</v>
      </c>
    </row>
    <row r="505" spans="1:6" x14ac:dyDescent="0.2">
      <c r="A505" s="50" t="s">
        <v>323</v>
      </c>
      <c r="B505" s="50" t="s">
        <v>2</v>
      </c>
      <c r="C505" s="63">
        <v>36</v>
      </c>
      <c r="D505" s="64">
        <v>1120398</v>
      </c>
      <c r="E505" s="64">
        <v>67138</v>
      </c>
      <c r="F505" s="65">
        <v>1.018941387041119E-4</v>
      </c>
    </row>
    <row r="506" spans="1:6" x14ac:dyDescent="0.2">
      <c r="A506" s="50" t="s">
        <v>323</v>
      </c>
      <c r="B506" s="50" t="s">
        <v>6</v>
      </c>
      <c r="C506" s="63">
        <v>11</v>
      </c>
      <c r="D506" s="64">
        <v>273525</v>
      </c>
      <c r="E506" s="64">
        <v>16412</v>
      </c>
      <c r="F506" s="65">
        <v>2.4908198105571873E-5</v>
      </c>
    </row>
    <row r="507" spans="1:6" x14ac:dyDescent="0.2">
      <c r="A507" s="50" t="s">
        <v>323</v>
      </c>
      <c r="B507" s="50" t="s">
        <v>10</v>
      </c>
      <c r="C507" s="63">
        <v>180</v>
      </c>
      <c r="D507" s="64">
        <v>1976051</v>
      </c>
      <c r="E507" s="64">
        <v>118563</v>
      </c>
      <c r="F507" s="65">
        <v>1.7994093906842056E-4</v>
      </c>
    </row>
    <row r="508" spans="1:6" x14ac:dyDescent="0.2">
      <c r="A508" s="50" t="s">
        <v>323</v>
      </c>
      <c r="B508" s="50" t="s">
        <v>4</v>
      </c>
      <c r="C508" s="63">
        <v>26</v>
      </c>
      <c r="D508" s="64">
        <v>446433</v>
      </c>
      <c r="E508" s="64">
        <v>26786</v>
      </c>
      <c r="F508" s="65">
        <v>4.0652631882515736E-5</v>
      </c>
    </row>
    <row r="509" spans="1:6" x14ac:dyDescent="0.2">
      <c r="A509" s="50" t="s">
        <v>323</v>
      </c>
      <c r="B509" s="50" t="s">
        <v>759</v>
      </c>
      <c r="C509" s="63">
        <v>304</v>
      </c>
      <c r="D509" s="64">
        <v>2681890</v>
      </c>
      <c r="E509" s="64">
        <v>160562</v>
      </c>
      <c r="F509" s="65">
        <v>2.4368206825657027E-4</v>
      </c>
    </row>
    <row r="510" spans="1:6" x14ac:dyDescent="0.2">
      <c r="A510" s="50" t="s">
        <v>323</v>
      </c>
      <c r="B510" s="50" t="s">
        <v>8</v>
      </c>
      <c r="C510" s="63">
        <v>83</v>
      </c>
      <c r="D510" s="64">
        <v>680783</v>
      </c>
      <c r="E510" s="64">
        <v>40847</v>
      </c>
      <c r="F510" s="65">
        <v>6.1992759445423729E-5</v>
      </c>
    </row>
    <row r="511" spans="1:6" x14ac:dyDescent="0.2">
      <c r="A511" s="50" t="s">
        <v>323</v>
      </c>
      <c r="B511" s="50" t="s">
        <v>760</v>
      </c>
      <c r="C511" s="63">
        <v>75</v>
      </c>
      <c r="D511" s="64">
        <v>2819428</v>
      </c>
      <c r="E511" s="64">
        <v>169166</v>
      </c>
      <c r="F511" s="65">
        <v>2.5674020477255496E-4</v>
      </c>
    </row>
    <row r="512" spans="1:6" x14ac:dyDescent="0.2">
      <c r="A512" s="50" t="s">
        <v>323</v>
      </c>
      <c r="B512" s="50" t="s">
        <v>25</v>
      </c>
      <c r="C512" s="63">
        <v>24</v>
      </c>
      <c r="D512" s="64">
        <v>1464170</v>
      </c>
      <c r="E512" s="64">
        <v>87850</v>
      </c>
      <c r="F512" s="65">
        <v>1.3332836970353942E-4</v>
      </c>
    </row>
    <row r="513" spans="1:6" x14ac:dyDescent="0.2">
      <c r="A513" s="50" t="s">
        <v>323</v>
      </c>
      <c r="B513" s="50" t="s">
        <v>51</v>
      </c>
      <c r="C513" s="63">
        <v>882</v>
      </c>
      <c r="D513" s="64">
        <v>17254403</v>
      </c>
      <c r="E513" s="64">
        <v>1034826</v>
      </c>
      <c r="F513" s="65">
        <v>1.5705368640504826E-3</v>
      </c>
    </row>
    <row r="514" spans="1:6" x14ac:dyDescent="0.2">
      <c r="A514" s="50" t="s">
        <v>330</v>
      </c>
      <c r="B514" s="50" t="s">
        <v>5</v>
      </c>
      <c r="C514" s="63" t="s">
        <v>757</v>
      </c>
      <c r="D514" s="64" t="s">
        <v>757</v>
      </c>
      <c r="E514" s="64" t="s">
        <v>757</v>
      </c>
      <c r="F514" s="65" t="s">
        <v>757</v>
      </c>
    </row>
    <row r="515" spans="1:6" x14ac:dyDescent="0.2">
      <c r="A515" s="50" t="s">
        <v>330</v>
      </c>
      <c r="B515" s="50" t="s">
        <v>1</v>
      </c>
      <c r="C515" s="63" t="s">
        <v>757</v>
      </c>
      <c r="D515" s="64" t="s">
        <v>757</v>
      </c>
      <c r="E515" s="64" t="s">
        <v>757</v>
      </c>
      <c r="F515" s="65" t="s">
        <v>757</v>
      </c>
    </row>
    <row r="516" spans="1:6" x14ac:dyDescent="0.2">
      <c r="A516" s="50" t="s">
        <v>330</v>
      </c>
      <c r="B516" s="50" t="s">
        <v>758</v>
      </c>
      <c r="C516" s="63">
        <v>97</v>
      </c>
      <c r="D516" s="64">
        <v>2100891</v>
      </c>
      <c r="E516" s="64">
        <v>126053</v>
      </c>
      <c r="F516" s="65">
        <v>1.9130837776027611E-4</v>
      </c>
    </row>
    <row r="517" spans="1:6" x14ac:dyDescent="0.2">
      <c r="A517" s="50" t="s">
        <v>330</v>
      </c>
      <c r="B517" s="50" t="s">
        <v>3</v>
      </c>
      <c r="C517" s="63">
        <v>57</v>
      </c>
      <c r="D517" s="64">
        <v>7003630</v>
      </c>
      <c r="E517" s="64">
        <v>420218</v>
      </c>
      <c r="F517" s="65">
        <v>6.3775732339307835E-4</v>
      </c>
    </row>
    <row r="518" spans="1:6" x14ac:dyDescent="0.2">
      <c r="A518" s="50" t="s">
        <v>330</v>
      </c>
      <c r="B518" s="50" t="s">
        <v>2</v>
      </c>
      <c r="C518" s="63">
        <v>30</v>
      </c>
      <c r="D518" s="64">
        <v>1176063</v>
      </c>
      <c r="E518" s="64">
        <v>70564</v>
      </c>
      <c r="F518" s="65">
        <v>1.0709371747023969E-4</v>
      </c>
    </row>
    <row r="519" spans="1:6" x14ac:dyDescent="0.2">
      <c r="A519" s="50" t="s">
        <v>330</v>
      </c>
      <c r="B519" s="50" t="s">
        <v>6</v>
      </c>
      <c r="C519" s="63">
        <v>18</v>
      </c>
      <c r="D519" s="64">
        <v>506351</v>
      </c>
      <c r="E519" s="64">
        <v>30381</v>
      </c>
      <c r="F519" s="65">
        <v>4.610869891819273E-5</v>
      </c>
    </row>
    <row r="520" spans="1:6" x14ac:dyDescent="0.2">
      <c r="A520" s="50" t="s">
        <v>330</v>
      </c>
      <c r="B520" s="50" t="s">
        <v>10</v>
      </c>
      <c r="C520" s="63">
        <v>207</v>
      </c>
      <c r="D520" s="64">
        <v>2012205</v>
      </c>
      <c r="E520" s="64">
        <v>120732</v>
      </c>
      <c r="F520" s="65">
        <v>1.832327914746468E-4</v>
      </c>
    </row>
    <row r="521" spans="1:6" x14ac:dyDescent="0.2">
      <c r="A521" s="50" t="s">
        <v>330</v>
      </c>
      <c r="B521" s="50" t="s">
        <v>4</v>
      </c>
      <c r="C521" s="63">
        <v>26</v>
      </c>
      <c r="D521" s="64">
        <v>2086567</v>
      </c>
      <c r="E521" s="64">
        <v>125194</v>
      </c>
      <c r="F521" s="65">
        <v>1.900046888635733E-4</v>
      </c>
    </row>
    <row r="522" spans="1:6" x14ac:dyDescent="0.2">
      <c r="A522" s="50" t="s">
        <v>330</v>
      </c>
      <c r="B522" s="50" t="s">
        <v>759</v>
      </c>
      <c r="C522" s="63">
        <v>276</v>
      </c>
      <c r="D522" s="64">
        <v>3293266</v>
      </c>
      <c r="E522" s="64">
        <v>195447</v>
      </c>
      <c r="F522" s="65">
        <v>2.9662640721055973E-4</v>
      </c>
    </row>
    <row r="523" spans="1:6" x14ac:dyDescent="0.2">
      <c r="A523" s="50" t="s">
        <v>330</v>
      </c>
      <c r="B523" s="50" t="s">
        <v>8</v>
      </c>
      <c r="C523" s="63">
        <v>84</v>
      </c>
      <c r="D523" s="64">
        <v>805759</v>
      </c>
      <c r="E523" s="64">
        <v>48346</v>
      </c>
      <c r="F523" s="65">
        <v>7.3373857275894333E-5</v>
      </c>
    </row>
    <row r="524" spans="1:6" x14ac:dyDescent="0.2">
      <c r="A524" s="50" t="s">
        <v>330</v>
      </c>
      <c r="B524" s="50" t="s">
        <v>760</v>
      </c>
      <c r="C524" s="63">
        <v>105</v>
      </c>
      <c r="D524" s="64">
        <v>4303325</v>
      </c>
      <c r="E524" s="64">
        <v>258200</v>
      </c>
      <c r="F524" s="65">
        <v>3.9186551004500718E-4</v>
      </c>
    </row>
    <row r="525" spans="1:6" x14ac:dyDescent="0.2">
      <c r="A525" s="50" t="s">
        <v>330</v>
      </c>
      <c r="B525" s="50" t="s">
        <v>25</v>
      </c>
      <c r="C525" s="63">
        <v>79</v>
      </c>
      <c r="D525" s="64">
        <v>5705745</v>
      </c>
      <c r="E525" s="64">
        <v>342345</v>
      </c>
      <c r="F525" s="65">
        <v>5.195708676853524E-4</v>
      </c>
    </row>
    <row r="526" spans="1:6" x14ac:dyDescent="0.2">
      <c r="A526" s="50" t="s">
        <v>330</v>
      </c>
      <c r="B526" s="50" t="s">
        <v>51</v>
      </c>
      <c r="C526" s="63">
        <v>1006</v>
      </c>
      <c r="D526" s="64">
        <v>29647733</v>
      </c>
      <c r="E526" s="64">
        <v>1776715</v>
      </c>
      <c r="F526" s="65">
        <v>2.6964884960480827E-3</v>
      </c>
    </row>
    <row r="527" spans="1:6" x14ac:dyDescent="0.2">
      <c r="A527" s="50" t="s">
        <v>338</v>
      </c>
      <c r="B527" s="50" t="s">
        <v>5</v>
      </c>
      <c r="C527" s="63" t="s">
        <v>757</v>
      </c>
      <c r="D527" s="64" t="s">
        <v>757</v>
      </c>
      <c r="E527" s="64" t="s">
        <v>757</v>
      </c>
      <c r="F527" s="65" t="s">
        <v>757</v>
      </c>
    </row>
    <row r="528" spans="1:6" x14ac:dyDescent="0.2">
      <c r="A528" s="50" t="s">
        <v>338</v>
      </c>
      <c r="B528" s="50" t="s">
        <v>1</v>
      </c>
      <c r="C528" s="63" t="s">
        <v>757</v>
      </c>
      <c r="D528" s="64" t="s">
        <v>757</v>
      </c>
      <c r="E528" s="64" t="s">
        <v>757</v>
      </c>
      <c r="F528" s="65" t="s">
        <v>757</v>
      </c>
    </row>
    <row r="529" spans="1:6" x14ac:dyDescent="0.2">
      <c r="A529" s="50" t="s">
        <v>338</v>
      </c>
      <c r="B529" s="50" t="s">
        <v>758</v>
      </c>
      <c r="C529" s="63">
        <v>62</v>
      </c>
      <c r="D529" s="64">
        <v>1044217</v>
      </c>
      <c r="E529" s="64">
        <v>62653</v>
      </c>
      <c r="F529" s="65">
        <v>9.5087334627613616E-5</v>
      </c>
    </row>
    <row r="530" spans="1:6" x14ac:dyDescent="0.2">
      <c r="A530" s="50" t="s">
        <v>338</v>
      </c>
      <c r="B530" s="50" t="s">
        <v>3</v>
      </c>
      <c r="C530" s="63">
        <v>22</v>
      </c>
      <c r="D530" s="64">
        <v>2835358</v>
      </c>
      <c r="E530" s="64">
        <v>170121</v>
      </c>
      <c r="F530" s="65">
        <v>2.5818959114781823E-4</v>
      </c>
    </row>
    <row r="531" spans="1:6" x14ac:dyDescent="0.2">
      <c r="A531" s="50" t="s">
        <v>338</v>
      </c>
      <c r="B531" s="50" t="s">
        <v>2</v>
      </c>
      <c r="C531" s="63">
        <v>15</v>
      </c>
      <c r="D531" s="64">
        <v>705129</v>
      </c>
      <c r="E531" s="64">
        <v>42308</v>
      </c>
      <c r="F531" s="65">
        <v>6.4210092947266322E-5</v>
      </c>
    </row>
    <row r="532" spans="1:6" x14ac:dyDescent="0.2">
      <c r="A532" s="50" t="s">
        <v>338</v>
      </c>
      <c r="B532" s="50" t="s">
        <v>6</v>
      </c>
      <c r="C532" s="63" t="s">
        <v>757</v>
      </c>
      <c r="D532" s="64" t="s">
        <v>757</v>
      </c>
      <c r="E532" s="64" t="s">
        <v>757</v>
      </c>
      <c r="F532" s="65" t="s">
        <v>757</v>
      </c>
    </row>
    <row r="533" spans="1:6" x14ac:dyDescent="0.2">
      <c r="A533" s="50" t="s">
        <v>338</v>
      </c>
      <c r="B533" s="50" t="s">
        <v>10</v>
      </c>
      <c r="C533" s="63">
        <v>172</v>
      </c>
      <c r="D533" s="64">
        <v>2660981</v>
      </c>
      <c r="E533" s="64">
        <v>159659</v>
      </c>
      <c r="F533" s="65">
        <v>2.4231160134886059E-4</v>
      </c>
    </row>
    <row r="534" spans="1:6" x14ac:dyDescent="0.2">
      <c r="A534" s="50" t="s">
        <v>338</v>
      </c>
      <c r="B534" s="50" t="s">
        <v>4</v>
      </c>
      <c r="C534" s="63">
        <v>33</v>
      </c>
      <c r="D534" s="64">
        <v>1791683</v>
      </c>
      <c r="E534" s="64">
        <v>107501</v>
      </c>
      <c r="F534" s="65">
        <v>1.6315234002845977E-4</v>
      </c>
    </row>
    <row r="535" spans="1:6" x14ac:dyDescent="0.2">
      <c r="A535" s="50" t="s">
        <v>338</v>
      </c>
      <c r="B535" s="50" t="s">
        <v>759</v>
      </c>
      <c r="C535" s="63">
        <v>237</v>
      </c>
      <c r="D535" s="64">
        <v>2167298</v>
      </c>
      <c r="E535" s="64">
        <v>129963</v>
      </c>
      <c r="F535" s="65">
        <v>1.9724251464747975E-4</v>
      </c>
    </row>
    <row r="536" spans="1:6" x14ac:dyDescent="0.2">
      <c r="A536" s="50" t="s">
        <v>338</v>
      </c>
      <c r="B536" s="50" t="s">
        <v>8</v>
      </c>
      <c r="C536" s="63">
        <v>32</v>
      </c>
      <c r="D536" s="64">
        <v>278812</v>
      </c>
      <c r="E536" s="64">
        <v>16729</v>
      </c>
      <c r="F536" s="65">
        <v>2.5389303321235188E-5</v>
      </c>
    </row>
    <row r="537" spans="1:6" x14ac:dyDescent="0.2">
      <c r="A537" s="50" t="s">
        <v>338</v>
      </c>
      <c r="B537" s="50" t="s">
        <v>760</v>
      </c>
      <c r="C537" s="63">
        <v>81</v>
      </c>
      <c r="D537" s="64">
        <v>2322698</v>
      </c>
      <c r="E537" s="64">
        <v>139362</v>
      </c>
      <c r="F537" s="65">
        <v>2.1150720840779354E-4</v>
      </c>
    </row>
    <row r="538" spans="1:6" x14ac:dyDescent="0.2">
      <c r="A538" s="50" t="s">
        <v>338</v>
      </c>
      <c r="B538" s="50" t="s">
        <v>25</v>
      </c>
      <c r="C538" s="63">
        <v>66</v>
      </c>
      <c r="D538" s="64">
        <v>21442321</v>
      </c>
      <c r="E538" s="64">
        <v>1286539</v>
      </c>
      <c r="F538" s="65">
        <v>1.9525571705181777E-3</v>
      </c>
    </row>
    <row r="539" spans="1:6" x14ac:dyDescent="0.2">
      <c r="A539" s="50" t="s">
        <v>338</v>
      </c>
      <c r="B539" s="50" t="s">
        <v>51</v>
      </c>
      <c r="C539" s="63">
        <v>738</v>
      </c>
      <c r="D539" s="64">
        <v>35859283</v>
      </c>
      <c r="E539" s="64">
        <v>2151482</v>
      </c>
      <c r="F539" s="65">
        <v>3.2652656517531066E-3</v>
      </c>
    </row>
    <row r="540" spans="1:6" x14ac:dyDescent="0.2">
      <c r="A540" s="50" t="s">
        <v>344</v>
      </c>
      <c r="B540" s="50" t="s">
        <v>5</v>
      </c>
      <c r="C540" s="63">
        <v>19</v>
      </c>
      <c r="D540" s="64">
        <v>195935</v>
      </c>
      <c r="E540" s="64">
        <v>11756</v>
      </c>
      <c r="F540" s="65">
        <v>1.7841870395387703E-5</v>
      </c>
    </row>
    <row r="541" spans="1:6" x14ac:dyDescent="0.2">
      <c r="A541" s="50" t="s">
        <v>344</v>
      </c>
      <c r="B541" s="50" t="s">
        <v>1</v>
      </c>
      <c r="C541" s="63">
        <v>29</v>
      </c>
      <c r="D541" s="64">
        <v>2571689</v>
      </c>
      <c r="E541" s="64">
        <v>154301</v>
      </c>
      <c r="F541" s="65">
        <v>2.3417986082670275E-4</v>
      </c>
    </row>
    <row r="542" spans="1:6" x14ac:dyDescent="0.2">
      <c r="A542" s="50" t="s">
        <v>344</v>
      </c>
      <c r="B542" s="50" t="s">
        <v>758</v>
      </c>
      <c r="C542" s="63">
        <v>115</v>
      </c>
      <c r="D542" s="64">
        <v>3369682</v>
      </c>
      <c r="E542" s="64">
        <v>202181</v>
      </c>
      <c r="F542" s="65">
        <v>3.0684647825875134E-4</v>
      </c>
    </row>
    <row r="543" spans="1:6" x14ac:dyDescent="0.2">
      <c r="A543" s="50" t="s">
        <v>344</v>
      </c>
      <c r="B543" s="50" t="s">
        <v>3</v>
      </c>
      <c r="C543" s="63">
        <v>42</v>
      </c>
      <c r="D543" s="64">
        <v>3425595</v>
      </c>
      <c r="E543" s="64">
        <v>205536</v>
      </c>
      <c r="F543" s="65">
        <v>3.1193830159802709E-4</v>
      </c>
    </row>
    <row r="544" spans="1:6" x14ac:dyDescent="0.2">
      <c r="A544" s="50" t="s">
        <v>344</v>
      </c>
      <c r="B544" s="50" t="s">
        <v>2</v>
      </c>
      <c r="C544" s="63">
        <v>36</v>
      </c>
      <c r="D544" s="64">
        <v>5759732</v>
      </c>
      <c r="E544" s="64">
        <v>345584</v>
      </c>
      <c r="F544" s="65">
        <v>5.2448663990470085E-4</v>
      </c>
    </row>
    <row r="545" spans="1:6" x14ac:dyDescent="0.2">
      <c r="A545" s="50" t="s">
        <v>344</v>
      </c>
      <c r="B545" s="50" t="s">
        <v>6</v>
      </c>
      <c r="C545" s="63">
        <v>24</v>
      </c>
      <c r="D545" s="64">
        <v>1537915</v>
      </c>
      <c r="E545" s="64">
        <v>92275</v>
      </c>
      <c r="F545" s="65">
        <v>1.4004411285593741E-4</v>
      </c>
    </row>
    <row r="546" spans="1:6" x14ac:dyDescent="0.2">
      <c r="A546" s="50" t="s">
        <v>344</v>
      </c>
      <c r="B546" s="50" t="s">
        <v>10</v>
      </c>
      <c r="C546" s="63">
        <v>283</v>
      </c>
      <c r="D546" s="64">
        <v>5529078</v>
      </c>
      <c r="E546" s="64">
        <v>331745</v>
      </c>
      <c r="F546" s="65">
        <v>5.0348343776096397E-4</v>
      </c>
    </row>
    <row r="547" spans="1:6" x14ac:dyDescent="0.2">
      <c r="A547" s="50" t="s">
        <v>344</v>
      </c>
      <c r="B547" s="50" t="s">
        <v>4</v>
      </c>
      <c r="C547" s="63">
        <v>44</v>
      </c>
      <c r="D547" s="64">
        <v>3799782</v>
      </c>
      <c r="E547" s="64">
        <v>227987</v>
      </c>
      <c r="F547" s="65">
        <v>3.4601178171429531E-4</v>
      </c>
    </row>
    <row r="548" spans="1:6" x14ac:dyDescent="0.2">
      <c r="A548" s="50" t="s">
        <v>344</v>
      </c>
      <c r="B548" s="50" t="s">
        <v>759</v>
      </c>
      <c r="C548" s="63">
        <v>430</v>
      </c>
      <c r="D548" s="64">
        <v>6143043</v>
      </c>
      <c r="E548" s="64">
        <v>364412</v>
      </c>
      <c r="F548" s="65">
        <v>5.5306155788737864E-4</v>
      </c>
    </row>
    <row r="549" spans="1:6" x14ac:dyDescent="0.2">
      <c r="A549" s="50" t="s">
        <v>344</v>
      </c>
      <c r="B549" s="50" t="s">
        <v>8</v>
      </c>
      <c r="C549" s="63">
        <v>124</v>
      </c>
      <c r="D549" s="64">
        <v>642449</v>
      </c>
      <c r="E549" s="64">
        <v>38547</v>
      </c>
      <c r="F549" s="65">
        <v>5.8502090688245125E-5</v>
      </c>
    </row>
    <row r="550" spans="1:6" x14ac:dyDescent="0.2">
      <c r="A550" s="50" t="s">
        <v>344</v>
      </c>
      <c r="B550" s="50" t="s">
        <v>760</v>
      </c>
      <c r="C550" s="63">
        <v>139</v>
      </c>
      <c r="D550" s="64">
        <v>4645252</v>
      </c>
      <c r="E550" s="64">
        <v>278715</v>
      </c>
      <c r="F550" s="65">
        <v>4.2300075767697203E-4</v>
      </c>
    </row>
    <row r="551" spans="1:6" x14ac:dyDescent="0.2">
      <c r="A551" s="50" t="s">
        <v>344</v>
      </c>
      <c r="B551" s="50" t="s">
        <v>25</v>
      </c>
      <c r="C551" s="63">
        <v>91</v>
      </c>
      <c r="D551" s="64">
        <v>6589241</v>
      </c>
      <c r="E551" s="64">
        <v>395354</v>
      </c>
      <c r="F551" s="65">
        <v>6.0002167644590922E-4</v>
      </c>
    </row>
    <row r="552" spans="1:6" x14ac:dyDescent="0.2">
      <c r="A552" s="50" t="s">
        <v>344</v>
      </c>
      <c r="B552" s="50" t="s">
        <v>51</v>
      </c>
      <c r="C552" s="63">
        <v>1376</v>
      </c>
      <c r="D552" s="64">
        <v>44209394</v>
      </c>
      <c r="E552" s="64">
        <v>2648393</v>
      </c>
      <c r="F552" s="65">
        <v>4.0194185660132713E-3</v>
      </c>
    </row>
    <row r="553" spans="1:6" x14ac:dyDescent="0.2">
      <c r="A553" s="50" t="s">
        <v>353</v>
      </c>
      <c r="B553" s="50" t="s">
        <v>5</v>
      </c>
      <c r="C553" s="63" t="s">
        <v>757</v>
      </c>
      <c r="D553" s="64" t="s">
        <v>757</v>
      </c>
      <c r="E553" s="64" t="s">
        <v>757</v>
      </c>
      <c r="F553" s="65" t="s">
        <v>757</v>
      </c>
    </row>
    <row r="554" spans="1:6" x14ac:dyDescent="0.2">
      <c r="A554" s="50" t="s">
        <v>353</v>
      </c>
      <c r="B554" s="50" t="s">
        <v>1</v>
      </c>
      <c r="C554" s="63" t="s">
        <v>757</v>
      </c>
      <c r="D554" s="64" t="s">
        <v>757</v>
      </c>
      <c r="E554" s="64" t="s">
        <v>757</v>
      </c>
      <c r="F554" s="65" t="s">
        <v>757</v>
      </c>
    </row>
    <row r="555" spans="1:6" x14ac:dyDescent="0.2">
      <c r="A555" s="50" t="s">
        <v>353</v>
      </c>
      <c r="B555" s="50" t="s">
        <v>758</v>
      </c>
      <c r="C555" s="63">
        <v>85</v>
      </c>
      <c r="D555" s="64">
        <v>2672273</v>
      </c>
      <c r="E555" s="64">
        <v>160336</v>
      </c>
      <c r="F555" s="65">
        <v>2.4333907210912577E-4</v>
      </c>
    </row>
    <row r="556" spans="1:6" x14ac:dyDescent="0.2">
      <c r="A556" s="50" t="s">
        <v>353</v>
      </c>
      <c r="B556" s="50" t="s">
        <v>3</v>
      </c>
      <c r="C556" s="63">
        <v>51</v>
      </c>
      <c r="D556" s="64">
        <v>2593776</v>
      </c>
      <c r="E556" s="64">
        <v>155627</v>
      </c>
      <c r="F556" s="65">
        <v>2.3619230724931963E-4</v>
      </c>
    </row>
    <row r="557" spans="1:6" x14ac:dyDescent="0.2">
      <c r="A557" s="50" t="s">
        <v>353</v>
      </c>
      <c r="B557" s="50" t="s">
        <v>2</v>
      </c>
      <c r="C557" s="63">
        <v>15</v>
      </c>
      <c r="D557" s="64">
        <v>823086</v>
      </c>
      <c r="E557" s="64">
        <v>49385</v>
      </c>
      <c r="F557" s="65">
        <v>7.495072894489806E-5</v>
      </c>
    </row>
    <row r="558" spans="1:6" x14ac:dyDescent="0.2">
      <c r="A558" s="50" t="s">
        <v>353</v>
      </c>
      <c r="B558" s="50" t="s">
        <v>6</v>
      </c>
      <c r="C558" s="63" t="s">
        <v>757</v>
      </c>
      <c r="D558" s="64" t="s">
        <v>757</v>
      </c>
      <c r="E558" s="64" t="s">
        <v>757</v>
      </c>
      <c r="F558" s="65" t="s">
        <v>757</v>
      </c>
    </row>
    <row r="559" spans="1:6" x14ac:dyDescent="0.2">
      <c r="A559" s="50" t="s">
        <v>353</v>
      </c>
      <c r="B559" s="50" t="s">
        <v>10</v>
      </c>
      <c r="C559" s="63">
        <v>162</v>
      </c>
      <c r="D559" s="64">
        <v>1841289</v>
      </c>
      <c r="E559" s="64">
        <v>110477</v>
      </c>
      <c r="F559" s="65">
        <v>1.6766896186383524E-4</v>
      </c>
    </row>
    <row r="560" spans="1:6" x14ac:dyDescent="0.2">
      <c r="A560" s="50" t="s">
        <v>353</v>
      </c>
      <c r="B560" s="50" t="s">
        <v>4</v>
      </c>
      <c r="C560" s="63">
        <v>30</v>
      </c>
      <c r="D560" s="64">
        <v>1903517</v>
      </c>
      <c r="E560" s="64">
        <v>114211</v>
      </c>
      <c r="F560" s="65">
        <v>1.7333598670701128E-4</v>
      </c>
    </row>
    <row r="561" spans="1:6" x14ac:dyDescent="0.2">
      <c r="A561" s="50" t="s">
        <v>353</v>
      </c>
      <c r="B561" s="50" t="s">
        <v>759</v>
      </c>
      <c r="C561" s="63">
        <v>295</v>
      </c>
      <c r="D561" s="64">
        <v>3792691</v>
      </c>
      <c r="E561" s="64">
        <v>225798</v>
      </c>
      <c r="F561" s="65">
        <v>3.4268957566670227E-4</v>
      </c>
    </row>
    <row r="562" spans="1:6" x14ac:dyDescent="0.2">
      <c r="A562" s="50" t="s">
        <v>353</v>
      </c>
      <c r="B562" s="50" t="s">
        <v>8</v>
      </c>
      <c r="C562" s="63">
        <v>78</v>
      </c>
      <c r="D562" s="64">
        <v>1447163</v>
      </c>
      <c r="E562" s="64">
        <v>86830</v>
      </c>
      <c r="F562" s="65">
        <v>1.3178033399383412E-4</v>
      </c>
    </row>
    <row r="563" spans="1:6" x14ac:dyDescent="0.2">
      <c r="A563" s="50" t="s">
        <v>353</v>
      </c>
      <c r="B563" s="50" t="s">
        <v>760</v>
      </c>
      <c r="C563" s="63">
        <v>67</v>
      </c>
      <c r="D563" s="64">
        <v>2223494</v>
      </c>
      <c r="E563" s="64">
        <v>133410</v>
      </c>
      <c r="F563" s="65">
        <v>2.0247396473704264E-4</v>
      </c>
    </row>
    <row r="564" spans="1:6" x14ac:dyDescent="0.2">
      <c r="A564" s="50" t="s">
        <v>353</v>
      </c>
      <c r="B564" s="50" t="s">
        <v>25</v>
      </c>
      <c r="C564" s="63">
        <v>54</v>
      </c>
      <c r="D564" s="64">
        <v>1794478</v>
      </c>
      <c r="E564" s="64">
        <v>107669</v>
      </c>
      <c r="F564" s="65">
        <v>1.6340731061594065E-4</v>
      </c>
    </row>
    <row r="565" spans="1:6" x14ac:dyDescent="0.2">
      <c r="A565" s="50" t="s">
        <v>353</v>
      </c>
      <c r="B565" s="50" t="s">
        <v>51</v>
      </c>
      <c r="C565" s="63">
        <v>859</v>
      </c>
      <c r="D565" s="64">
        <v>19452100</v>
      </c>
      <c r="E565" s="64">
        <v>1165363</v>
      </c>
      <c r="F565" s="65">
        <v>1.7686505282051887E-3</v>
      </c>
    </row>
    <row r="566" spans="1:6" x14ac:dyDescent="0.2">
      <c r="A566" s="50" t="s">
        <v>362</v>
      </c>
      <c r="B566" s="50" t="s">
        <v>5</v>
      </c>
      <c r="C566" s="63">
        <v>21</v>
      </c>
      <c r="D566" s="64">
        <v>665212</v>
      </c>
      <c r="E566" s="64">
        <v>39913</v>
      </c>
      <c r="F566" s="65">
        <v>6.0575244393595553E-5</v>
      </c>
    </row>
    <row r="567" spans="1:6" x14ac:dyDescent="0.2">
      <c r="A567" s="50" t="s">
        <v>362</v>
      </c>
      <c r="B567" s="50" t="s">
        <v>1</v>
      </c>
      <c r="C567" s="63">
        <v>13</v>
      </c>
      <c r="D567" s="64">
        <v>1326206</v>
      </c>
      <c r="E567" s="64">
        <v>79572</v>
      </c>
      <c r="F567" s="65">
        <v>1.2076499754183312E-4</v>
      </c>
    </row>
    <row r="568" spans="1:6" x14ac:dyDescent="0.2">
      <c r="A568" s="50" t="s">
        <v>362</v>
      </c>
      <c r="B568" s="50" t="s">
        <v>758</v>
      </c>
      <c r="C568" s="63">
        <v>136</v>
      </c>
      <c r="D568" s="64">
        <v>4118059</v>
      </c>
      <c r="E568" s="64">
        <v>247084</v>
      </c>
      <c r="F568" s="65">
        <v>3.7499495617335612E-4</v>
      </c>
    </row>
    <row r="569" spans="1:6" x14ac:dyDescent="0.2">
      <c r="A569" s="50" t="s">
        <v>362</v>
      </c>
      <c r="B569" s="50" t="s">
        <v>3</v>
      </c>
      <c r="C569" s="63">
        <v>42</v>
      </c>
      <c r="D569" s="64">
        <v>5156922</v>
      </c>
      <c r="E569" s="64">
        <v>309415</v>
      </c>
      <c r="F569" s="65">
        <v>4.6959359717496473E-4</v>
      </c>
    </row>
    <row r="570" spans="1:6" x14ac:dyDescent="0.2">
      <c r="A570" s="50" t="s">
        <v>362</v>
      </c>
      <c r="B570" s="50" t="s">
        <v>2</v>
      </c>
      <c r="C570" s="63">
        <v>39</v>
      </c>
      <c r="D570" s="64">
        <v>9392855</v>
      </c>
      <c r="E570" s="64">
        <v>563571</v>
      </c>
      <c r="F570" s="65">
        <v>8.5532160093561088E-4</v>
      </c>
    </row>
    <row r="571" spans="1:6" x14ac:dyDescent="0.2">
      <c r="A571" s="50" t="s">
        <v>362</v>
      </c>
      <c r="B571" s="50" t="s">
        <v>6</v>
      </c>
      <c r="C571" s="63">
        <v>18</v>
      </c>
      <c r="D571" s="64">
        <v>1461160</v>
      </c>
      <c r="E571" s="64">
        <v>87670</v>
      </c>
      <c r="F571" s="65">
        <v>1.3305518693123851E-4</v>
      </c>
    </row>
    <row r="572" spans="1:6" x14ac:dyDescent="0.2">
      <c r="A572" s="50" t="s">
        <v>362</v>
      </c>
      <c r="B572" s="50" t="s">
        <v>10</v>
      </c>
      <c r="C572" s="63">
        <v>245</v>
      </c>
      <c r="D572" s="64">
        <v>9830895</v>
      </c>
      <c r="E572" s="64">
        <v>589854</v>
      </c>
      <c r="F572" s="65">
        <v>8.9521083873775234E-4</v>
      </c>
    </row>
    <row r="573" spans="1:6" x14ac:dyDescent="0.2">
      <c r="A573" s="50" t="s">
        <v>362</v>
      </c>
      <c r="B573" s="50" t="s">
        <v>4</v>
      </c>
      <c r="C573" s="63">
        <v>32</v>
      </c>
      <c r="D573" s="64">
        <v>1652922</v>
      </c>
      <c r="E573" s="64">
        <v>99175</v>
      </c>
      <c r="F573" s="65">
        <v>1.5051611912747322E-4</v>
      </c>
    </row>
    <row r="574" spans="1:6" x14ac:dyDescent="0.2">
      <c r="A574" s="50" t="s">
        <v>362</v>
      </c>
      <c r="B574" s="50" t="s">
        <v>759</v>
      </c>
      <c r="C574" s="63">
        <v>404</v>
      </c>
      <c r="D574" s="64">
        <v>5246535</v>
      </c>
      <c r="E574" s="64">
        <v>310664</v>
      </c>
      <c r="F574" s="65">
        <v>4.7148918207831956E-4</v>
      </c>
    </row>
    <row r="575" spans="1:6" x14ac:dyDescent="0.2">
      <c r="A575" s="50" t="s">
        <v>362</v>
      </c>
      <c r="B575" s="50" t="s">
        <v>8</v>
      </c>
      <c r="C575" s="63">
        <v>90</v>
      </c>
      <c r="D575" s="64">
        <v>1589328</v>
      </c>
      <c r="E575" s="64">
        <v>95360</v>
      </c>
      <c r="F575" s="65">
        <v>1.4472616203676174E-4</v>
      </c>
    </row>
    <row r="576" spans="1:6" x14ac:dyDescent="0.2">
      <c r="A576" s="50" t="s">
        <v>362</v>
      </c>
      <c r="B576" s="50" t="s">
        <v>760</v>
      </c>
      <c r="C576" s="63">
        <v>73</v>
      </c>
      <c r="D576" s="64">
        <v>8664716</v>
      </c>
      <c r="E576" s="64">
        <v>519883</v>
      </c>
      <c r="F576" s="65">
        <v>7.8901710673403745E-4</v>
      </c>
    </row>
    <row r="577" spans="1:6" x14ac:dyDescent="0.2">
      <c r="A577" s="50" t="s">
        <v>362</v>
      </c>
      <c r="B577" s="50" t="s">
        <v>25</v>
      </c>
      <c r="C577" s="63">
        <v>74</v>
      </c>
      <c r="D577" s="64">
        <v>4430983</v>
      </c>
      <c r="E577" s="64">
        <v>265859</v>
      </c>
      <c r="F577" s="65">
        <v>4.0348943700641195E-4</v>
      </c>
    </row>
    <row r="578" spans="1:6" x14ac:dyDescent="0.2">
      <c r="A578" s="50" t="s">
        <v>362</v>
      </c>
      <c r="B578" s="50" t="s">
        <v>51</v>
      </c>
      <c r="C578" s="63">
        <v>1187</v>
      </c>
      <c r="D578" s="64">
        <v>53535795</v>
      </c>
      <c r="E578" s="64">
        <v>3208019</v>
      </c>
      <c r="F578" s="65">
        <v>4.8687529111892868E-3</v>
      </c>
    </row>
    <row r="579" spans="1:6" x14ac:dyDescent="0.2">
      <c r="A579" s="50" t="s">
        <v>369</v>
      </c>
      <c r="B579" s="50" t="s">
        <v>5</v>
      </c>
      <c r="C579" s="63" t="s">
        <v>757</v>
      </c>
      <c r="D579" s="64" t="s">
        <v>757</v>
      </c>
      <c r="E579" s="64" t="s">
        <v>757</v>
      </c>
      <c r="F579" s="65" t="s">
        <v>757</v>
      </c>
    </row>
    <row r="580" spans="1:6" x14ac:dyDescent="0.2">
      <c r="A580" s="50" t="s">
        <v>369</v>
      </c>
      <c r="B580" s="50" t="s">
        <v>1</v>
      </c>
      <c r="C580" s="63">
        <v>21</v>
      </c>
      <c r="D580" s="64">
        <v>928007</v>
      </c>
      <c r="E580" s="64">
        <v>55680</v>
      </c>
      <c r="F580" s="65">
        <v>8.4504537565089071E-5</v>
      </c>
    </row>
    <row r="581" spans="1:6" x14ac:dyDescent="0.2">
      <c r="A581" s="50" t="s">
        <v>369</v>
      </c>
      <c r="B581" s="50" t="s">
        <v>758</v>
      </c>
      <c r="C581" s="63">
        <v>58</v>
      </c>
      <c r="D581" s="64">
        <v>1229660</v>
      </c>
      <c r="E581" s="64">
        <v>73780</v>
      </c>
      <c r="F581" s="65">
        <v>1.1197458300201638E-4</v>
      </c>
    </row>
    <row r="582" spans="1:6" x14ac:dyDescent="0.2">
      <c r="A582" s="50" t="s">
        <v>369</v>
      </c>
      <c r="B582" s="50" t="s">
        <v>3</v>
      </c>
      <c r="C582" s="63">
        <v>30</v>
      </c>
      <c r="D582" s="64">
        <v>2815428</v>
      </c>
      <c r="E582" s="64">
        <v>168926</v>
      </c>
      <c r="F582" s="65">
        <v>2.563759610761537E-4</v>
      </c>
    </row>
    <row r="583" spans="1:6" x14ac:dyDescent="0.2">
      <c r="A583" s="50" t="s">
        <v>369</v>
      </c>
      <c r="B583" s="50" t="s">
        <v>2</v>
      </c>
      <c r="C583" s="63">
        <v>41</v>
      </c>
      <c r="D583" s="64">
        <v>1790931</v>
      </c>
      <c r="E583" s="64">
        <v>107456</v>
      </c>
      <c r="F583" s="65">
        <v>1.6308404433538457E-4</v>
      </c>
    </row>
    <row r="584" spans="1:6" x14ac:dyDescent="0.2">
      <c r="A584" s="50" t="s">
        <v>369</v>
      </c>
      <c r="B584" s="50" t="s">
        <v>6</v>
      </c>
      <c r="C584" s="63" t="s">
        <v>757</v>
      </c>
      <c r="D584" s="64" t="s">
        <v>757</v>
      </c>
      <c r="E584" s="64" t="s">
        <v>757</v>
      </c>
      <c r="F584" s="65" t="s">
        <v>757</v>
      </c>
    </row>
    <row r="585" spans="1:6" x14ac:dyDescent="0.2">
      <c r="A585" s="50" t="s">
        <v>369</v>
      </c>
      <c r="B585" s="50" t="s">
        <v>10</v>
      </c>
      <c r="C585" s="63">
        <v>179</v>
      </c>
      <c r="D585" s="64">
        <v>2967245</v>
      </c>
      <c r="E585" s="64">
        <v>178035</v>
      </c>
      <c r="F585" s="65">
        <v>2.702005270366493E-4</v>
      </c>
    </row>
    <row r="586" spans="1:6" x14ac:dyDescent="0.2">
      <c r="A586" s="50" t="s">
        <v>369</v>
      </c>
      <c r="B586" s="50" t="s">
        <v>4</v>
      </c>
      <c r="C586" s="63">
        <v>26</v>
      </c>
      <c r="D586" s="64">
        <v>1227108</v>
      </c>
      <c r="E586" s="64">
        <v>73626</v>
      </c>
      <c r="F586" s="65">
        <v>1.1174085996349225E-4</v>
      </c>
    </row>
    <row r="587" spans="1:6" x14ac:dyDescent="0.2">
      <c r="A587" s="50" t="s">
        <v>369</v>
      </c>
      <c r="B587" s="50" t="s">
        <v>759</v>
      </c>
      <c r="C587" s="63">
        <v>221</v>
      </c>
      <c r="D587" s="64">
        <v>4422847</v>
      </c>
      <c r="E587" s="64">
        <v>264367</v>
      </c>
      <c r="F587" s="65">
        <v>4.0122505536045088E-4</v>
      </c>
    </row>
    <row r="588" spans="1:6" x14ac:dyDescent="0.2">
      <c r="A588" s="50" t="s">
        <v>369</v>
      </c>
      <c r="B588" s="50" t="s">
        <v>8</v>
      </c>
      <c r="C588" s="63">
        <v>83</v>
      </c>
      <c r="D588" s="64">
        <v>1961213</v>
      </c>
      <c r="E588" s="64">
        <v>117673</v>
      </c>
      <c r="F588" s="65">
        <v>1.7859020202759928E-4</v>
      </c>
    </row>
    <row r="589" spans="1:6" x14ac:dyDescent="0.2">
      <c r="A589" s="50" t="s">
        <v>369</v>
      </c>
      <c r="B589" s="50" t="s">
        <v>760</v>
      </c>
      <c r="C589" s="63">
        <v>39</v>
      </c>
      <c r="D589" s="64">
        <v>908886</v>
      </c>
      <c r="E589" s="64">
        <v>54533</v>
      </c>
      <c r="F589" s="65">
        <v>8.2763756232704787E-5</v>
      </c>
    </row>
    <row r="590" spans="1:6" x14ac:dyDescent="0.2">
      <c r="A590" s="50" t="s">
        <v>369</v>
      </c>
      <c r="B590" s="50" t="s">
        <v>25</v>
      </c>
      <c r="C590" s="63">
        <v>45</v>
      </c>
      <c r="D590" s="64">
        <v>2988091</v>
      </c>
      <c r="E590" s="64">
        <v>179285</v>
      </c>
      <c r="F590" s="65">
        <v>2.7209762962207248E-4</v>
      </c>
    </row>
    <row r="591" spans="1:6" x14ac:dyDescent="0.2">
      <c r="A591" s="50" t="s">
        <v>369</v>
      </c>
      <c r="B591" s="50" t="s">
        <v>51</v>
      </c>
      <c r="C591" s="63">
        <v>767</v>
      </c>
      <c r="D591" s="64">
        <v>22316053</v>
      </c>
      <c r="E591" s="64">
        <v>1337959</v>
      </c>
      <c r="F591" s="65">
        <v>2.0305963824721446E-3</v>
      </c>
    </row>
    <row r="592" spans="1:6" x14ac:dyDescent="0.2">
      <c r="A592" s="50" t="s">
        <v>376</v>
      </c>
      <c r="B592" s="50" t="s">
        <v>5</v>
      </c>
      <c r="C592" s="63">
        <v>12</v>
      </c>
      <c r="D592" s="64">
        <v>222956</v>
      </c>
      <c r="E592" s="64">
        <v>13377</v>
      </c>
      <c r="F592" s="65">
        <v>2.0302033028164449E-5</v>
      </c>
    </row>
    <row r="593" spans="1:6" x14ac:dyDescent="0.2">
      <c r="A593" s="50" t="s">
        <v>376</v>
      </c>
      <c r="B593" s="50" t="s">
        <v>1</v>
      </c>
      <c r="C593" s="63">
        <v>12</v>
      </c>
      <c r="D593" s="64">
        <v>1055287</v>
      </c>
      <c r="E593" s="64">
        <v>63317</v>
      </c>
      <c r="F593" s="65">
        <v>9.6095075520990388E-5</v>
      </c>
    </row>
    <row r="594" spans="1:6" x14ac:dyDescent="0.2">
      <c r="A594" s="50" t="s">
        <v>376</v>
      </c>
      <c r="B594" s="50" t="s">
        <v>758</v>
      </c>
      <c r="C594" s="63">
        <v>74</v>
      </c>
      <c r="D594" s="64">
        <v>2184899</v>
      </c>
      <c r="E594" s="64">
        <v>131094</v>
      </c>
      <c r="F594" s="65">
        <v>1.9895901306677061E-4</v>
      </c>
    </row>
    <row r="595" spans="1:6" x14ac:dyDescent="0.2">
      <c r="A595" s="50" t="s">
        <v>376</v>
      </c>
      <c r="B595" s="50" t="s">
        <v>3</v>
      </c>
      <c r="C595" s="63">
        <v>48</v>
      </c>
      <c r="D595" s="64">
        <v>3671532</v>
      </c>
      <c r="E595" s="64">
        <v>220292</v>
      </c>
      <c r="F595" s="65">
        <v>3.3433321819843038E-4</v>
      </c>
    </row>
    <row r="596" spans="1:6" x14ac:dyDescent="0.2">
      <c r="A596" s="50" t="s">
        <v>376</v>
      </c>
      <c r="B596" s="50" t="s">
        <v>2</v>
      </c>
      <c r="C596" s="63">
        <v>12</v>
      </c>
      <c r="D596" s="64">
        <v>378964</v>
      </c>
      <c r="E596" s="64">
        <v>22738</v>
      </c>
      <c r="F596" s="65">
        <v>3.4509054869881382E-5</v>
      </c>
    </row>
    <row r="597" spans="1:6" x14ac:dyDescent="0.2">
      <c r="A597" s="50" t="s">
        <v>376</v>
      </c>
      <c r="B597" s="50" t="s">
        <v>6</v>
      </c>
      <c r="C597" s="63">
        <v>15</v>
      </c>
      <c r="D597" s="64">
        <v>744926</v>
      </c>
      <c r="E597" s="64">
        <v>44696</v>
      </c>
      <c r="F597" s="65">
        <v>6.7834317726458724E-5</v>
      </c>
    </row>
    <row r="598" spans="1:6" x14ac:dyDescent="0.2">
      <c r="A598" s="50" t="s">
        <v>376</v>
      </c>
      <c r="B598" s="50" t="s">
        <v>10</v>
      </c>
      <c r="C598" s="63">
        <v>173</v>
      </c>
      <c r="D598" s="64">
        <v>2680770</v>
      </c>
      <c r="E598" s="64">
        <v>160846</v>
      </c>
      <c r="F598" s="65">
        <v>2.4411308996397842E-4</v>
      </c>
    </row>
    <row r="599" spans="1:6" x14ac:dyDescent="0.2">
      <c r="A599" s="50" t="s">
        <v>376</v>
      </c>
      <c r="B599" s="50" t="s">
        <v>4</v>
      </c>
      <c r="C599" s="63">
        <v>25</v>
      </c>
      <c r="D599" s="64">
        <v>554163</v>
      </c>
      <c r="E599" s="64">
        <v>33250</v>
      </c>
      <c r="F599" s="65">
        <v>5.0462928772255961E-5</v>
      </c>
    </row>
    <row r="600" spans="1:6" x14ac:dyDescent="0.2">
      <c r="A600" s="50" t="s">
        <v>376</v>
      </c>
      <c r="B600" s="50" t="s">
        <v>759</v>
      </c>
      <c r="C600" s="63">
        <v>196</v>
      </c>
      <c r="D600" s="64">
        <v>2112882</v>
      </c>
      <c r="E600" s="64">
        <v>124326</v>
      </c>
      <c r="F600" s="65">
        <v>1.8868734082825547E-4</v>
      </c>
    </row>
    <row r="601" spans="1:6" x14ac:dyDescent="0.2">
      <c r="A601" s="50" t="s">
        <v>376</v>
      </c>
      <c r="B601" s="50" t="s">
        <v>8</v>
      </c>
      <c r="C601" s="63">
        <v>47</v>
      </c>
      <c r="D601" s="64">
        <v>459627</v>
      </c>
      <c r="E601" s="64">
        <v>27578</v>
      </c>
      <c r="F601" s="65">
        <v>4.1854636080639843E-5</v>
      </c>
    </row>
    <row r="602" spans="1:6" x14ac:dyDescent="0.2">
      <c r="A602" s="50" t="s">
        <v>376</v>
      </c>
      <c r="B602" s="50" t="s">
        <v>760</v>
      </c>
      <c r="C602" s="63">
        <v>63</v>
      </c>
      <c r="D602" s="64">
        <v>2805627</v>
      </c>
      <c r="E602" s="64">
        <v>168338</v>
      </c>
      <c r="F602" s="65">
        <v>2.5548356401997063E-4</v>
      </c>
    </row>
    <row r="603" spans="1:6" x14ac:dyDescent="0.2">
      <c r="A603" s="50" t="s">
        <v>376</v>
      </c>
      <c r="B603" s="50" t="s">
        <v>25</v>
      </c>
      <c r="C603" s="63">
        <v>63</v>
      </c>
      <c r="D603" s="64">
        <v>3927396</v>
      </c>
      <c r="E603" s="64">
        <v>235644</v>
      </c>
      <c r="F603" s="65">
        <v>3.5763267331156339E-4</v>
      </c>
    </row>
    <row r="604" spans="1:6" x14ac:dyDescent="0.2">
      <c r="A604" s="50" t="s">
        <v>376</v>
      </c>
      <c r="B604" s="50" t="s">
        <v>51</v>
      </c>
      <c r="C604" s="63">
        <v>740</v>
      </c>
      <c r="D604" s="64">
        <v>20799029</v>
      </c>
      <c r="E604" s="64">
        <v>1245495</v>
      </c>
      <c r="F604" s="65">
        <v>1.8902654277052912E-3</v>
      </c>
    </row>
    <row r="605" spans="1:6" x14ac:dyDescent="0.2">
      <c r="A605" s="50" t="s">
        <v>382</v>
      </c>
      <c r="B605" s="50" t="s">
        <v>5</v>
      </c>
      <c r="C605" s="63" t="s">
        <v>757</v>
      </c>
      <c r="D605" s="64" t="s">
        <v>757</v>
      </c>
      <c r="E605" s="64" t="s">
        <v>757</v>
      </c>
      <c r="F605" s="65" t="s">
        <v>757</v>
      </c>
    </row>
    <row r="606" spans="1:6" x14ac:dyDescent="0.2">
      <c r="A606" s="50" t="s">
        <v>382</v>
      </c>
      <c r="B606" s="50" t="s">
        <v>1</v>
      </c>
      <c r="C606" s="63">
        <v>12</v>
      </c>
      <c r="D606" s="64">
        <v>404541</v>
      </c>
      <c r="E606" s="64">
        <v>24272</v>
      </c>
      <c r="F606" s="65">
        <v>3.6837179162712681E-5</v>
      </c>
    </row>
    <row r="607" spans="1:6" x14ac:dyDescent="0.2">
      <c r="A607" s="50" t="s">
        <v>382</v>
      </c>
      <c r="B607" s="50" t="s">
        <v>758</v>
      </c>
      <c r="C607" s="63">
        <v>39</v>
      </c>
      <c r="D607" s="64">
        <v>960398</v>
      </c>
      <c r="E607" s="64">
        <v>57624</v>
      </c>
      <c r="F607" s="65">
        <v>8.7454911505939175E-5</v>
      </c>
    </row>
    <row r="608" spans="1:6" x14ac:dyDescent="0.2">
      <c r="A608" s="50" t="s">
        <v>382</v>
      </c>
      <c r="B608" s="50" t="s">
        <v>3</v>
      </c>
      <c r="C608" s="63">
        <v>24</v>
      </c>
      <c r="D608" s="64">
        <v>1971617</v>
      </c>
      <c r="E608" s="64">
        <v>118297</v>
      </c>
      <c r="F608" s="65">
        <v>1.7953723563824249E-4</v>
      </c>
    </row>
    <row r="609" spans="1:6" x14ac:dyDescent="0.2">
      <c r="A609" s="50" t="s">
        <v>382</v>
      </c>
      <c r="B609" s="50" t="s">
        <v>2</v>
      </c>
      <c r="C609" s="63">
        <v>21</v>
      </c>
      <c r="D609" s="64">
        <v>1163262</v>
      </c>
      <c r="E609" s="64">
        <v>69796</v>
      </c>
      <c r="F609" s="65">
        <v>1.0592813764175569E-4</v>
      </c>
    </row>
    <row r="610" spans="1:6" x14ac:dyDescent="0.2">
      <c r="A610" s="50" t="s">
        <v>382</v>
      </c>
      <c r="B610" s="50" t="s">
        <v>6</v>
      </c>
      <c r="C610" s="63" t="s">
        <v>757</v>
      </c>
      <c r="D610" s="64" t="s">
        <v>757</v>
      </c>
      <c r="E610" s="64" t="s">
        <v>757</v>
      </c>
      <c r="F610" s="65" t="s">
        <v>757</v>
      </c>
    </row>
    <row r="611" spans="1:6" x14ac:dyDescent="0.2">
      <c r="A611" s="50" t="s">
        <v>382</v>
      </c>
      <c r="B611" s="50" t="s">
        <v>10</v>
      </c>
      <c r="C611" s="63">
        <v>111</v>
      </c>
      <c r="D611" s="64">
        <v>1694308</v>
      </c>
      <c r="E611" s="64">
        <v>101659</v>
      </c>
      <c r="F611" s="65">
        <v>1.5428604138522612E-4</v>
      </c>
    </row>
    <row r="612" spans="1:6" x14ac:dyDescent="0.2">
      <c r="A612" s="50" t="s">
        <v>382</v>
      </c>
      <c r="B612" s="50" t="s">
        <v>4</v>
      </c>
      <c r="C612" s="63">
        <v>15</v>
      </c>
      <c r="D612" s="64">
        <v>374399</v>
      </c>
      <c r="E612" s="64">
        <v>22464</v>
      </c>
      <c r="F612" s="65">
        <v>3.4093209983156629E-5</v>
      </c>
    </row>
    <row r="613" spans="1:6" x14ac:dyDescent="0.2">
      <c r="A613" s="50" t="s">
        <v>382</v>
      </c>
      <c r="B613" s="50" t="s">
        <v>759</v>
      </c>
      <c r="C613" s="63">
        <v>172</v>
      </c>
      <c r="D613" s="64">
        <v>2040730</v>
      </c>
      <c r="E613" s="64">
        <v>120439</v>
      </c>
      <c r="F613" s="65">
        <v>1.8278811062862361E-4</v>
      </c>
    </row>
    <row r="614" spans="1:6" x14ac:dyDescent="0.2">
      <c r="A614" s="50" t="s">
        <v>382</v>
      </c>
      <c r="B614" s="50" t="s">
        <v>8</v>
      </c>
      <c r="C614" s="63">
        <v>60</v>
      </c>
      <c r="D614" s="64">
        <v>1287768</v>
      </c>
      <c r="E614" s="64">
        <v>77266</v>
      </c>
      <c r="F614" s="65">
        <v>1.1726522269224448E-4</v>
      </c>
    </row>
    <row r="615" spans="1:6" x14ac:dyDescent="0.2">
      <c r="A615" s="50" t="s">
        <v>382</v>
      </c>
      <c r="B615" s="50" t="s">
        <v>760</v>
      </c>
      <c r="C615" s="63">
        <v>60</v>
      </c>
      <c r="D615" s="64">
        <v>1902424</v>
      </c>
      <c r="E615" s="64">
        <v>114145</v>
      </c>
      <c r="F615" s="65">
        <v>1.7323581969050096E-4</v>
      </c>
    </row>
    <row r="616" spans="1:6" x14ac:dyDescent="0.2">
      <c r="A616" s="50" t="s">
        <v>382</v>
      </c>
      <c r="B616" s="50" t="s">
        <v>25</v>
      </c>
      <c r="C616" s="63">
        <v>27</v>
      </c>
      <c r="D616" s="64">
        <v>1537348</v>
      </c>
      <c r="E616" s="64">
        <v>92241</v>
      </c>
      <c r="F616" s="65">
        <v>1.399925116656139E-4</v>
      </c>
    </row>
    <row r="617" spans="1:6" x14ac:dyDescent="0.2">
      <c r="A617" s="50" t="s">
        <v>382</v>
      </c>
      <c r="B617" s="50" t="s">
        <v>51</v>
      </c>
      <c r="C617" s="63">
        <v>562</v>
      </c>
      <c r="D617" s="64">
        <v>13588739</v>
      </c>
      <c r="E617" s="64">
        <v>813320</v>
      </c>
      <c r="F617" s="65">
        <v>1.2343611798210892E-3</v>
      </c>
    </row>
    <row r="618" spans="1:6" x14ac:dyDescent="0.2">
      <c r="A618" s="50" t="s">
        <v>388</v>
      </c>
      <c r="B618" s="50" t="s">
        <v>5</v>
      </c>
      <c r="C618" s="63">
        <v>72</v>
      </c>
      <c r="D618" s="64">
        <v>4386166</v>
      </c>
      <c r="E618" s="64">
        <v>263170</v>
      </c>
      <c r="F618" s="65">
        <v>3.9940838992464967E-4</v>
      </c>
    </row>
    <row r="619" spans="1:6" x14ac:dyDescent="0.2">
      <c r="A619" s="50" t="s">
        <v>388</v>
      </c>
      <c r="B619" s="50" t="s">
        <v>1</v>
      </c>
      <c r="C619" s="63">
        <v>15</v>
      </c>
      <c r="D619" s="64">
        <v>583281</v>
      </c>
      <c r="E619" s="64">
        <v>34997</v>
      </c>
      <c r="F619" s="65">
        <v>5.3114319345643361E-5</v>
      </c>
    </row>
    <row r="620" spans="1:6" x14ac:dyDescent="0.2">
      <c r="A620" s="50" t="s">
        <v>388</v>
      </c>
      <c r="B620" s="50" t="s">
        <v>758</v>
      </c>
      <c r="C620" s="63">
        <v>81</v>
      </c>
      <c r="D620" s="64">
        <v>2520725</v>
      </c>
      <c r="E620" s="64">
        <v>151243</v>
      </c>
      <c r="F620" s="65">
        <v>2.2953878906172356E-4</v>
      </c>
    </row>
    <row r="621" spans="1:6" x14ac:dyDescent="0.2">
      <c r="A621" s="50" t="s">
        <v>388</v>
      </c>
      <c r="B621" s="50" t="s">
        <v>3</v>
      </c>
      <c r="C621" s="63">
        <v>44</v>
      </c>
      <c r="D621" s="64">
        <v>2170160</v>
      </c>
      <c r="E621" s="64">
        <v>130210</v>
      </c>
      <c r="F621" s="65">
        <v>1.9761738211835936E-4</v>
      </c>
    </row>
    <row r="622" spans="1:6" x14ac:dyDescent="0.2">
      <c r="A622" s="50" t="s">
        <v>388</v>
      </c>
      <c r="B622" s="50" t="s">
        <v>2</v>
      </c>
      <c r="C622" s="63">
        <v>29</v>
      </c>
      <c r="D622" s="64">
        <v>1611507</v>
      </c>
      <c r="E622" s="64">
        <v>96690</v>
      </c>
      <c r="F622" s="65">
        <v>1.46744679187652E-4</v>
      </c>
    </row>
    <row r="623" spans="1:6" x14ac:dyDescent="0.2">
      <c r="A623" s="50" t="s">
        <v>388</v>
      </c>
      <c r="B623" s="50" t="s">
        <v>6</v>
      </c>
      <c r="C623" s="63">
        <v>18</v>
      </c>
      <c r="D623" s="64">
        <v>691068</v>
      </c>
      <c r="E623" s="64">
        <v>41464</v>
      </c>
      <c r="F623" s="65">
        <v>6.2929169281588604E-5</v>
      </c>
    </row>
    <row r="624" spans="1:6" x14ac:dyDescent="0.2">
      <c r="A624" s="50" t="s">
        <v>388</v>
      </c>
      <c r="B624" s="50" t="s">
        <v>10</v>
      </c>
      <c r="C624" s="63">
        <v>326</v>
      </c>
      <c r="D624" s="64">
        <v>5448194</v>
      </c>
      <c r="E624" s="64">
        <v>326892</v>
      </c>
      <c r="F624" s="65">
        <v>4.9611812668331719E-4</v>
      </c>
    </row>
    <row r="625" spans="1:6" x14ac:dyDescent="0.2">
      <c r="A625" s="50" t="s">
        <v>388</v>
      </c>
      <c r="B625" s="50" t="s">
        <v>4</v>
      </c>
      <c r="C625" s="63">
        <v>15</v>
      </c>
      <c r="D625" s="64">
        <v>803242</v>
      </c>
      <c r="E625" s="64">
        <v>48195</v>
      </c>
      <c r="F625" s="65">
        <v>7.3144687283575215E-5</v>
      </c>
    </row>
    <row r="626" spans="1:6" x14ac:dyDescent="0.2">
      <c r="A626" s="50" t="s">
        <v>388</v>
      </c>
      <c r="B626" s="50" t="s">
        <v>759</v>
      </c>
      <c r="C626" s="63">
        <v>504</v>
      </c>
      <c r="D626" s="64">
        <v>5929620</v>
      </c>
      <c r="E626" s="64">
        <v>353014</v>
      </c>
      <c r="F626" s="65">
        <v>5.3576301767245614E-4</v>
      </c>
    </row>
    <row r="627" spans="1:6" x14ac:dyDescent="0.2">
      <c r="A627" s="50" t="s">
        <v>388</v>
      </c>
      <c r="B627" s="50" t="s">
        <v>8</v>
      </c>
      <c r="C627" s="63">
        <v>139</v>
      </c>
      <c r="D627" s="64">
        <v>2390194</v>
      </c>
      <c r="E627" s="64">
        <v>143380</v>
      </c>
      <c r="F627" s="65">
        <v>2.1760525495837773E-4</v>
      </c>
    </row>
    <row r="628" spans="1:6" x14ac:dyDescent="0.2">
      <c r="A628" s="50" t="s">
        <v>388</v>
      </c>
      <c r="B628" s="50" t="s">
        <v>760</v>
      </c>
      <c r="C628" s="63">
        <v>54</v>
      </c>
      <c r="D628" s="64">
        <v>1717991</v>
      </c>
      <c r="E628" s="64">
        <v>103079</v>
      </c>
      <c r="F628" s="65">
        <v>1.5644114992226682E-4</v>
      </c>
    </row>
    <row r="629" spans="1:6" x14ac:dyDescent="0.2">
      <c r="A629" s="50" t="s">
        <v>388</v>
      </c>
      <c r="B629" s="50" t="s">
        <v>25</v>
      </c>
      <c r="C629" s="63">
        <v>79</v>
      </c>
      <c r="D629" s="64">
        <v>3026294</v>
      </c>
      <c r="E629" s="64">
        <v>181578</v>
      </c>
      <c r="F629" s="65">
        <v>2.755776746047727E-4</v>
      </c>
    </row>
    <row r="630" spans="1:6" x14ac:dyDescent="0.2">
      <c r="A630" s="50" t="s">
        <v>388</v>
      </c>
      <c r="B630" s="50" t="s">
        <v>51</v>
      </c>
      <c r="C630" s="63">
        <v>1376</v>
      </c>
      <c r="D630" s="64">
        <v>31278441</v>
      </c>
      <c r="E630" s="64">
        <v>1873911</v>
      </c>
      <c r="F630" s="65">
        <v>2.8440011223623139E-3</v>
      </c>
    </row>
    <row r="631" spans="1:6" x14ac:dyDescent="0.2">
      <c r="A631" s="50" t="s">
        <v>394</v>
      </c>
      <c r="B631" s="50" t="s">
        <v>5</v>
      </c>
      <c r="C631" s="63" t="s">
        <v>757</v>
      </c>
      <c r="D631" s="64" t="s">
        <v>757</v>
      </c>
      <c r="E631" s="64" t="s">
        <v>757</v>
      </c>
      <c r="F631" s="65" t="s">
        <v>757</v>
      </c>
    </row>
    <row r="632" spans="1:6" x14ac:dyDescent="0.2">
      <c r="A632" s="50" t="s">
        <v>394</v>
      </c>
      <c r="B632" s="50" t="s">
        <v>1</v>
      </c>
      <c r="C632" s="63">
        <v>21</v>
      </c>
      <c r="D632" s="64">
        <v>1000058</v>
      </c>
      <c r="E632" s="64">
        <v>60003</v>
      </c>
      <c r="F632" s="65">
        <v>9.1065477146516521E-5</v>
      </c>
    </row>
    <row r="633" spans="1:6" x14ac:dyDescent="0.2">
      <c r="A633" s="50" t="s">
        <v>394</v>
      </c>
      <c r="B633" s="50" t="s">
        <v>758</v>
      </c>
      <c r="C633" s="63">
        <v>127</v>
      </c>
      <c r="D633" s="64">
        <v>3918408</v>
      </c>
      <c r="E633" s="64">
        <v>235105</v>
      </c>
      <c r="F633" s="65">
        <v>3.5681464267672895E-4</v>
      </c>
    </row>
    <row r="634" spans="1:6" x14ac:dyDescent="0.2">
      <c r="A634" s="50" t="s">
        <v>394</v>
      </c>
      <c r="B634" s="50" t="s">
        <v>3</v>
      </c>
      <c r="C634" s="63">
        <v>48</v>
      </c>
      <c r="D634" s="64">
        <v>3741632</v>
      </c>
      <c r="E634" s="64">
        <v>224498</v>
      </c>
      <c r="F634" s="65">
        <v>3.4071658897786222E-4</v>
      </c>
    </row>
    <row r="635" spans="1:6" x14ac:dyDescent="0.2">
      <c r="A635" s="50" t="s">
        <v>394</v>
      </c>
      <c r="B635" s="50" t="s">
        <v>2</v>
      </c>
      <c r="C635" s="63">
        <v>49</v>
      </c>
      <c r="D635" s="64">
        <v>6627705</v>
      </c>
      <c r="E635" s="64">
        <v>397662</v>
      </c>
      <c r="F635" s="65">
        <v>6.0352448665963461E-4</v>
      </c>
    </row>
    <row r="636" spans="1:6" x14ac:dyDescent="0.2">
      <c r="A636" s="50" t="s">
        <v>394</v>
      </c>
      <c r="B636" s="50" t="s">
        <v>6</v>
      </c>
      <c r="C636" s="63" t="s">
        <v>757</v>
      </c>
      <c r="D636" s="64" t="s">
        <v>757</v>
      </c>
      <c r="E636" s="64" t="s">
        <v>757</v>
      </c>
      <c r="F636" s="65" t="s">
        <v>757</v>
      </c>
    </row>
    <row r="637" spans="1:6" x14ac:dyDescent="0.2">
      <c r="A637" s="50" t="s">
        <v>394</v>
      </c>
      <c r="B637" s="50" t="s">
        <v>10</v>
      </c>
      <c r="C637" s="63">
        <v>298</v>
      </c>
      <c r="D637" s="64">
        <v>3730046</v>
      </c>
      <c r="E637" s="64">
        <v>223803</v>
      </c>
      <c r="F637" s="65">
        <v>3.3966179994036693E-4</v>
      </c>
    </row>
    <row r="638" spans="1:6" x14ac:dyDescent="0.2">
      <c r="A638" s="50" t="s">
        <v>394</v>
      </c>
      <c r="B638" s="50" t="s">
        <v>4</v>
      </c>
      <c r="C638" s="63">
        <v>42</v>
      </c>
      <c r="D638" s="64">
        <v>1854777</v>
      </c>
      <c r="E638" s="64">
        <v>111287</v>
      </c>
      <c r="F638" s="65">
        <v>1.6889828433918944E-4</v>
      </c>
    </row>
    <row r="639" spans="1:6" x14ac:dyDescent="0.2">
      <c r="A639" s="50" t="s">
        <v>394</v>
      </c>
      <c r="B639" s="50" t="s">
        <v>759</v>
      </c>
      <c r="C639" s="63">
        <v>478</v>
      </c>
      <c r="D639" s="64">
        <v>5012186</v>
      </c>
      <c r="E639" s="64">
        <v>299635</v>
      </c>
      <c r="F639" s="65">
        <v>4.5475066654661399E-4</v>
      </c>
    </row>
    <row r="640" spans="1:6" x14ac:dyDescent="0.2">
      <c r="A640" s="50" t="s">
        <v>394</v>
      </c>
      <c r="B640" s="50" t="s">
        <v>8</v>
      </c>
      <c r="C640" s="63">
        <v>131</v>
      </c>
      <c r="D640" s="64">
        <v>1239641</v>
      </c>
      <c r="E640" s="64">
        <v>74372</v>
      </c>
      <c r="F640" s="65">
        <v>1.1287305078647279E-4</v>
      </c>
    </row>
    <row r="641" spans="1:6" x14ac:dyDescent="0.2">
      <c r="A641" s="50" t="s">
        <v>394</v>
      </c>
      <c r="B641" s="50" t="s">
        <v>760</v>
      </c>
      <c r="C641" s="63">
        <v>84</v>
      </c>
      <c r="D641" s="64">
        <v>2494794</v>
      </c>
      <c r="E641" s="64">
        <v>149688</v>
      </c>
      <c r="F641" s="65">
        <v>2.2717879344545715E-4</v>
      </c>
    </row>
    <row r="642" spans="1:6" x14ac:dyDescent="0.2">
      <c r="A642" s="50" t="s">
        <v>394</v>
      </c>
      <c r="B642" s="50" t="s">
        <v>25</v>
      </c>
      <c r="C642" s="63">
        <v>66</v>
      </c>
      <c r="D642" s="64">
        <v>5100820</v>
      </c>
      <c r="E642" s="64">
        <v>306049</v>
      </c>
      <c r="F642" s="65">
        <v>4.6448507933293724E-4</v>
      </c>
    </row>
    <row r="643" spans="1:6" x14ac:dyDescent="0.2">
      <c r="A643" s="50" t="s">
        <v>394</v>
      </c>
      <c r="B643" s="50" t="s">
        <v>51</v>
      </c>
      <c r="C643" s="63">
        <v>1368</v>
      </c>
      <c r="D643" s="64">
        <v>35728102</v>
      </c>
      <c r="E643" s="64">
        <v>2142583</v>
      </c>
      <c r="F643" s="65">
        <v>3.2517597990269621E-3</v>
      </c>
    </row>
    <row r="644" spans="1:6" x14ac:dyDescent="0.2">
      <c r="A644" s="50" t="s">
        <v>401</v>
      </c>
      <c r="B644" s="50" t="s">
        <v>5</v>
      </c>
      <c r="C644" s="63">
        <v>27</v>
      </c>
      <c r="D644" s="64">
        <v>411282</v>
      </c>
      <c r="E644" s="64">
        <v>24677</v>
      </c>
      <c r="F644" s="65">
        <v>3.7451840400389786E-5</v>
      </c>
    </row>
    <row r="645" spans="1:6" x14ac:dyDescent="0.2">
      <c r="A645" s="50" t="s">
        <v>401</v>
      </c>
      <c r="B645" s="50" t="s">
        <v>1</v>
      </c>
      <c r="C645" s="63">
        <v>36</v>
      </c>
      <c r="D645" s="64">
        <v>952719</v>
      </c>
      <c r="E645" s="64">
        <v>57163</v>
      </c>
      <c r="F645" s="65">
        <v>8.675526007243511E-5</v>
      </c>
    </row>
    <row r="646" spans="1:6" x14ac:dyDescent="0.2">
      <c r="A646" s="50" t="s">
        <v>401</v>
      </c>
      <c r="B646" s="50" t="s">
        <v>758</v>
      </c>
      <c r="C646" s="63">
        <v>257</v>
      </c>
      <c r="D646" s="64">
        <v>7846001</v>
      </c>
      <c r="E646" s="64">
        <v>470760</v>
      </c>
      <c r="F646" s="65">
        <v>7.1446401049104406E-4</v>
      </c>
    </row>
    <row r="647" spans="1:6" x14ac:dyDescent="0.2">
      <c r="A647" s="50" t="s">
        <v>401</v>
      </c>
      <c r="B647" s="50" t="s">
        <v>3</v>
      </c>
      <c r="C647" s="63">
        <v>87</v>
      </c>
      <c r="D647" s="64">
        <v>8021139</v>
      </c>
      <c r="E647" s="64">
        <v>481268</v>
      </c>
      <c r="F647" s="65">
        <v>7.3041181366514528E-4</v>
      </c>
    </row>
    <row r="648" spans="1:6" x14ac:dyDescent="0.2">
      <c r="A648" s="50" t="s">
        <v>401</v>
      </c>
      <c r="B648" s="50" t="s">
        <v>2</v>
      </c>
      <c r="C648" s="63">
        <v>45</v>
      </c>
      <c r="D648" s="64">
        <v>9009286</v>
      </c>
      <c r="E648" s="64">
        <v>540557</v>
      </c>
      <c r="F648" s="65">
        <v>8.2039366581486807E-4</v>
      </c>
    </row>
    <row r="649" spans="1:6" x14ac:dyDescent="0.2">
      <c r="A649" s="50" t="s">
        <v>401</v>
      </c>
      <c r="B649" s="50" t="s">
        <v>6</v>
      </c>
      <c r="C649" s="63">
        <v>27</v>
      </c>
      <c r="D649" s="64">
        <v>1236939</v>
      </c>
      <c r="E649" s="64">
        <v>74216</v>
      </c>
      <c r="F649" s="65">
        <v>1.1263629238381198E-4</v>
      </c>
    </row>
    <row r="650" spans="1:6" x14ac:dyDescent="0.2">
      <c r="A650" s="50" t="s">
        <v>401</v>
      </c>
      <c r="B650" s="50" t="s">
        <v>10</v>
      </c>
      <c r="C650" s="63">
        <v>395</v>
      </c>
      <c r="D650" s="64">
        <v>8212479</v>
      </c>
      <c r="E650" s="64">
        <v>492749</v>
      </c>
      <c r="F650" s="65">
        <v>7.478363214917399E-4</v>
      </c>
    </row>
    <row r="651" spans="1:6" x14ac:dyDescent="0.2">
      <c r="A651" s="50" t="s">
        <v>401</v>
      </c>
      <c r="B651" s="50" t="s">
        <v>4</v>
      </c>
      <c r="C651" s="63">
        <v>51</v>
      </c>
      <c r="D651" s="64">
        <v>3556215</v>
      </c>
      <c r="E651" s="64">
        <v>213373</v>
      </c>
      <c r="F651" s="65">
        <v>3.2383237596759611E-4</v>
      </c>
    </row>
    <row r="652" spans="1:6" x14ac:dyDescent="0.2">
      <c r="A652" s="50" t="s">
        <v>401</v>
      </c>
      <c r="B652" s="50" t="s">
        <v>759</v>
      </c>
      <c r="C652" s="63">
        <v>815</v>
      </c>
      <c r="D652" s="64">
        <v>13613674</v>
      </c>
      <c r="E652" s="64">
        <v>812984</v>
      </c>
      <c r="F652" s="65">
        <v>1.2338512386461274E-3</v>
      </c>
    </row>
    <row r="653" spans="1:6" x14ac:dyDescent="0.2">
      <c r="A653" s="50" t="s">
        <v>401</v>
      </c>
      <c r="B653" s="50" t="s">
        <v>8</v>
      </c>
      <c r="C653" s="63">
        <v>186</v>
      </c>
      <c r="D653" s="64">
        <v>4441341</v>
      </c>
      <c r="E653" s="64">
        <v>266481</v>
      </c>
      <c r="F653" s="65">
        <v>4.044334352529185E-4</v>
      </c>
    </row>
    <row r="654" spans="1:6" x14ac:dyDescent="0.2">
      <c r="A654" s="50" t="s">
        <v>401</v>
      </c>
      <c r="B654" s="50" t="s">
        <v>760</v>
      </c>
      <c r="C654" s="63">
        <v>108</v>
      </c>
      <c r="D654" s="64">
        <v>11736340</v>
      </c>
      <c r="E654" s="64">
        <v>704180</v>
      </c>
      <c r="F654" s="65">
        <v>1.0687213588826225E-3</v>
      </c>
    </row>
    <row r="655" spans="1:6" x14ac:dyDescent="0.2">
      <c r="A655" s="50" t="s">
        <v>401</v>
      </c>
      <c r="B655" s="50" t="s">
        <v>25</v>
      </c>
      <c r="C655" s="63">
        <v>91</v>
      </c>
      <c r="D655" s="64">
        <v>9297775</v>
      </c>
      <c r="E655" s="64">
        <v>557866</v>
      </c>
      <c r="F655" s="65">
        <v>8.4666322473573967E-4</v>
      </c>
    </row>
    <row r="656" spans="1:6" x14ac:dyDescent="0.2">
      <c r="A656" s="50" t="s">
        <v>401</v>
      </c>
      <c r="B656" s="50" t="s">
        <v>51</v>
      </c>
      <c r="C656" s="63">
        <v>2125</v>
      </c>
      <c r="D656" s="64">
        <v>78335191</v>
      </c>
      <c r="E656" s="64">
        <v>4696275</v>
      </c>
      <c r="F656" s="65">
        <v>7.1274523554865068E-3</v>
      </c>
    </row>
    <row r="657" spans="1:6" x14ac:dyDescent="0.2">
      <c r="A657" s="50" t="s">
        <v>312</v>
      </c>
      <c r="B657" s="50" t="s">
        <v>5</v>
      </c>
      <c r="C657" s="63">
        <v>14</v>
      </c>
      <c r="D657" s="64">
        <v>343821</v>
      </c>
      <c r="E657" s="64">
        <v>20629</v>
      </c>
      <c r="F657" s="65">
        <v>3.1308263387755432E-5</v>
      </c>
    </row>
    <row r="658" spans="1:6" x14ac:dyDescent="0.2">
      <c r="A658" s="50" t="s">
        <v>312</v>
      </c>
      <c r="B658" s="50" t="s">
        <v>1</v>
      </c>
      <c r="C658" s="63">
        <v>21</v>
      </c>
      <c r="D658" s="64">
        <v>2883033</v>
      </c>
      <c r="E658" s="64">
        <v>172982</v>
      </c>
      <c r="F658" s="65">
        <v>2.6253167954533475E-4</v>
      </c>
    </row>
    <row r="659" spans="1:6" x14ac:dyDescent="0.2">
      <c r="A659" s="50" t="s">
        <v>312</v>
      </c>
      <c r="B659" s="50" t="s">
        <v>758</v>
      </c>
      <c r="C659" s="63">
        <v>135</v>
      </c>
      <c r="D659" s="64">
        <v>2681511</v>
      </c>
      <c r="E659" s="64">
        <v>160891</v>
      </c>
      <c r="F659" s="65">
        <v>2.4418138565705365E-4</v>
      </c>
    </row>
    <row r="660" spans="1:6" x14ac:dyDescent="0.2">
      <c r="A660" s="50" t="s">
        <v>312</v>
      </c>
      <c r="B660" s="50" t="s">
        <v>3</v>
      </c>
      <c r="C660" s="63">
        <v>63</v>
      </c>
      <c r="D660" s="64">
        <v>3899645</v>
      </c>
      <c r="E660" s="64">
        <v>233979</v>
      </c>
      <c r="F660" s="65">
        <v>3.5510573266777978E-4</v>
      </c>
    </row>
    <row r="661" spans="1:6" x14ac:dyDescent="0.2">
      <c r="A661" s="50" t="s">
        <v>312</v>
      </c>
      <c r="B661" s="50" t="s">
        <v>2</v>
      </c>
      <c r="C661" s="63">
        <v>18</v>
      </c>
      <c r="D661" s="64">
        <v>6279609</v>
      </c>
      <c r="E661" s="64">
        <v>376777</v>
      </c>
      <c r="F661" s="65">
        <v>5.7182769666238448E-4</v>
      </c>
    </row>
    <row r="662" spans="1:6" x14ac:dyDescent="0.2">
      <c r="A662" s="50" t="s">
        <v>312</v>
      </c>
      <c r="B662" s="50" t="s">
        <v>6</v>
      </c>
      <c r="C662" s="63">
        <v>16</v>
      </c>
      <c r="D662" s="64">
        <v>309612</v>
      </c>
      <c r="E662" s="64">
        <v>18577</v>
      </c>
      <c r="F662" s="65">
        <v>2.8193979783524782E-5</v>
      </c>
    </row>
    <row r="663" spans="1:6" x14ac:dyDescent="0.2">
      <c r="A663" s="50" t="s">
        <v>312</v>
      </c>
      <c r="B663" s="50" t="s">
        <v>10</v>
      </c>
      <c r="C663" s="63">
        <v>188</v>
      </c>
      <c r="D663" s="64">
        <v>2404378</v>
      </c>
      <c r="E663" s="64">
        <v>144263</v>
      </c>
      <c r="F663" s="65">
        <v>2.1894536822472064E-4</v>
      </c>
    </row>
    <row r="664" spans="1:6" x14ac:dyDescent="0.2">
      <c r="A664" s="50" t="s">
        <v>312</v>
      </c>
      <c r="B664" s="50" t="s">
        <v>4</v>
      </c>
      <c r="C664" s="63">
        <v>29</v>
      </c>
      <c r="D664" s="64">
        <v>1475586</v>
      </c>
      <c r="E664" s="64">
        <v>88535</v>
      </c>
      <c r="F664" s="65">
        <v>1.3436798192035133E-4</v>
      </c>
    </row>
    <row r="665" spans="1:6" x14ac:dyDescent="0.2">
      <c r="A665" s="50" t="s">
        <v>312</v>
      </c>
      <c r="B665" s="50" t="s">
        <v>759</v>
      </c>
      <c r="C665" s="63">
        <v>300</v>
      </c>
      <c r="D665" s="64">
        <v>5004201</v>
      </c>
      <c r="E665" s="64">
        <v>296380</v>
      </c>
      <c r="F665" s="65">
        <v>4.4981061141417209E-4</v>
      </c>
    </row>
    <row r="666" spans="1:6" x14ac:dyDescent="0.2">
      <c r="A666" s="50" t="s">
        <v>312</v>
      </c>
      <c r="B666" s="50" t="s">
        <v>8</v>
      </c>
      <c r="C666" s="63">
        <v>114</v>
      </c>
      <c r="D666" s="64">
        <v>1634718</v>
      </c>
      <c r="E666" s="64">
        <v>98083</v>
      </c>
      <c r="F666" s="65">
        <v>1.4885881030884756E-4</v>
      </c>
    </row>
    <row r="667" spans="1:6" x14ac:dyDescent="0.2">
      <c r="A667" s="50" t="s">
        <v>312</v>
      </c>
      <c r="B667" s="50" t="s">
        <v>760</v>
      </c>
      <c r="C667" s="63">
        <v>45</v>
      </c>
      <c r="D667" s="64">
        <v>6674874</v>
      </c>
      <c r="E667" s="64">
        <v>400492</v>
      </c>
      <c r="F667" s="65">
        <v>6.0781952691303263E-4</v>
      </c>
    </row>
    <row r="668" spans="1:6" x14ac:dyDescent="0.2">
      <c r="A668" s="50" t="s">
        <v>312</v>
      </c>
      <c r="B668" s="50" t="s">
        <v>25</v>
      </c>
      <c r="C668" s="63">
        <v>43</v>
      </c>
      <c r="D668" s="64">
        <v>3563302</v>
      </c>
      <c r="E668" s="64">
        <v>213798</v>
      </c>
      <c r="F668" s="65">
        <v>3.2447739084663998E-4</v>
      </c>
    </row>
    <row r="669" spans="1:6" x14ac:dyDescent="0.2">
      <c r="A669" s="50" t="s">
        <v>312</v>
      </c>
      <c r="B669" s="50" t="s">
        <v>51</v>
      </c>
      <c r="C669" s="63">
        <v>986</v>
      </c>
      <c r="D669" s="64">
        <v>37154291</v>
      </c>
      <c r="E669" s="64">
        <v>2225386</v>
      </c>
      <c r="F669" s="65">
        <v>3.3774284273315972E-3</v>
      </c>
    </row>
    <row r="670" spans="1:6" x14ac:dyDescent="0.2">
      <c r="A670" s="50" t="s">
        <v>415</v>
      </c>
      <c r="B670" s="50" t="s">
        <v>5</v>
      </c>
      <c r="C670" s="63">
        <v>265</v>
      </c>
      <c r="D670" s="64">
        <v>18517252</v>
      </c>
      <c r="E670" s="64">
        <v>1111035</v>
      </c>
      <c r="F670" s="65">
        <v>1.6861978967964931E-3</v>
      </c>
    </row>
    <row r="671" spans="1:6" x14ac:dyDescent="0.2">
      <c r="A671" s="50" t="s">
        <v>415</v>
      </c>
      <c r="B671" s="50" t="s">
        <v>1</v>
      </c>
      <c r="C671" s="63">
        <v>114</v>
      </c>
      <c r="D671" s="64">
        <v>36916284</v>
      </c>
      <c r="E671" s="64">
        <v>2214977</v>
      </c>
      <c r="F671" s="65">
        <v>3.3616308746822615E-3</v>
      </c>
    </row>
    <row r="672" spans="1:6" x14ac:dyDescent="0.2">
      <c r="A672" s="50" t="s">
        <v>415</v>
      </c>
      <c r="B672" s="50" t="s">
        <v>758</v>
      </c>
      <c r="C672" s="63">
        <v>1188</v>
      </c>
      <c r="D672" s="64">
        <v>90460224</v>
      </c>
      <c r="E672" s="64">
        <v>5427613</v>
      </c>
      <c r="F672" s="65">
        <v>8.2373909239810677E-3</v>
      </c>
    </row>
    <row r="673" spans="1:6" x14ac:dyDescent="0.2">
      <c r="A673" s="50" t="s">
        <v>415</v>
      </c>
      <c r="B673" s="50" t="s">
        <v>3</v>
      </c>
      <c r="C673" s="63">
        <v>286</v>
      </c>
      <c r="D673" s="64">
        <v>38874681</v>
      </c>
      <c r="E673" s="64">
        <v>2332481</v>
      </c>
      <c r="F673" s="65">
        <v>3.5399645884403113E-3</v>
      </c>
    </row>
    <row r="674" spans="1:6" x14ac:dyDescent="0.2">
      <c r="A674" s="50" t="s">
        <v>415</v>
      </c>
      <c r="B674" s="50" t="s">
        <v>2</v>
      </c>
      <c r="C674" s="63">
        <v>210</v>
      </c>
      <c r="D674" s="64">
        <v>64520862</v>
      </c>
      <c r="E674" s="64">
        <v>3871252</v>
      </c>
      <c r="F674" s="65">
        <v>5.8753297424196521E-3</v>
      </c>
    </row>
    <row r="675" spans="1:6" x14ac:dyDescent="0.2">
      <c r="A675" s="50" t="s">
        <v>415</v>
      </c>
      <c r="B675" s="50" t="s">
        <v>6</v>
      </c>
      <c r="C675" s="63">
        <v>141</v>
      </c>
      <c r="D675" s="64">
        <v>22932851</v>
      </c>
      <c r="E675" s="64">
        <v>1375971</v>
      </c>
      <c r="F675" s="65">
        <v>2.0882865132538287E-3</v>
      </c>
    </row>
    <row r="676" spans="1:6" x14ac:dyDescent="0.2">
      <c r="A676" s="50" t="s">
        <v>415</v>
      </c>
      <c r="B676" s="50" t="s">
        <v>10</v>
      </c>
      <c r="C676" s="63">
        <v>1018</v>
      </c>
      <c r="D676" s="64">
        <v>30045702</v>
      </c>
      <c r="E676" s="64">
        <v>1802720</v>
      </c>
      <c r="F676" s="65">
        <v>2.7359558182352261E-3</v>
      </c>
    </row>
    <row r="677" spans="1:6" x14ac:dyDescent="0.2">
      <c r="A677" s="50" t="s">
        <v>415</v>
      </c>
      <c r="B677" s="50" t="s">
        <v>4</v>
      </c>
      <c r="C677" s="63">
        <v>236</v>
      </c>
      <c r="D677" s="64">
        <v>21101872</v>
      </c>
      <c r="E677" s="64">
        <v>1266112</v>
      </c>
      <c r="F677" s="65">
        <v>1.9215554789082266E-3</v>
      </c>
    </row>
    <row r="678" spans="1:6" x14ac:dyDescent="0.2">
      <c r="A678" s="50" t="s">
        <v>415</v>
      </c>
      <c r="B678" s="50" t="s">
        <v>759</v>
      </c>
      <c r="C678" s="63">
        <v>2445</v>
      </c>
      <c r="D678" s="64">
        <v>67352538</v>
      </c>
      <c r="E678" s="64">
        <v>3930261</v>
      </c>
      <c r="F678" s="65">
        <v>5.9648866435902401E-3</v>
      </c>
    </row>
    <row r="679" spans="1:6" x14ac:dyDescent="0.2">
      <c r="A679" s="50" t="s">
        <v>415</v>
      </c>
      <c r="B679" s="50" t="s">
        <v>8</v>
      </c>
      <c r="C679" s="63">
        <v>882</v>
      </c>
      <c r="D679" s="64">
        <v>68004659</v>
      </c>
      <c r="E679" s="64">
        <v>4080280</v>
      </c>
      <c r="F679" s="65">
        <v>6.1925677898003175E-3</v>
      </c>
    </row>
    <row r="680" spans="1:6" x14ac:dyDescent="0.2">
      <c r="A680" s="50" t="s">
        <v>415</v>
      </c>
      <c r="B680" s="50" t="s">
        <v>760</v>
      </c>
      <c r="C680" s="63">
        <v>165</v>
      </c>
      <c r="D680" s="64">
        <v>24183550</v>
      </c>
      <c r="E680" s="64">
        <v>1436017</v>
      </c>
      <c r="F680" s="65">
        <v>2.1794172507292836E-3</v>
      </c>
    </row>
    <row r="681" spans="1:6" x14ac:dyDescent="0.2">
      <c r="A681" s="50" t="s">
        <v>415</v>
      </c>
      <c r="B681" s="50" t="s">
        <v>25</v>
      </c>
      <c r="C681" s="63">
        <v>274</v>
      </c>
      <c r="D681" s="64">
        <v>28116993</v>
      </c>
      <c r="E681" s="64">
        <v>1687020</v>
      </c>
      <c r="F681" s="65">
        <v>2.5603600029284585E-3</v>
      </c>
    </row>
    <row r="682" spans="1:6" x14ac:dyDescent="0.2">
      <c r="A682" s="50" t="s">
        <v>415</v>
      </c>
      <c r="B682" s="50" t="s">
        <v>51</v>
      </c>
      <c r="C682" s="63">
        <v>7224</v>
      </c>
      <c r="D682" s="64">
        <v>511027466</v>
      </c>
      <c r="E682" s="64">
        <v>30535739</v>
      </c>
      <c r="F682" s="65">
        <v>4.6343543523765365E-2</v>
      </c>
    </row>
    <row r="683" spans="1:6" x14ac:dyDescent="0.2">
      <c r="A683" s="50" t="s">
        <v>425</v>
      </c>
      <c r="B683" s="50" t="s">
        <v>5</v>
      </c>
      <c r="C683" s="63">
        <v>15</v>
      </c>
      <c r="D683" s="64">
        <v>36500</v>
      </c>
      <c r="E683" s="64">
        <v>2190</v>
      </c>
      <c r="F683" s="65">
        <v>3.3237237296613701E-6</v>
      </c>
    </row>
    <row r="684" spans="1:6" x14ac:dyDescent="0.2">
      <c r="A684" s="50" t="s">
        <v>425</v>
      </c>
      <c r="B684" s="50" t="s">
        <v>1</v>
      </c>
      <c r="C684" s="63">
        <v>21</v>
      </c>
      <c r="D684" s="64">
        <v>690297</v>
      </c>
      <c r="E684" s="64">
        <v>41418</v>
      </c>
      <c r="F684" s="65">
        <v>6.2859355906445038E-5</v>
      </c>
    </row>
    <row r="685" spans="1:6" x14ac:dyDescent="0.2">
      <c r="A685" s="50" t="s">
        <v>425</v>
      </c>
      <c r="B685" s="50" t="s">
        <v>758</v>
      </c>
      <c r="C685" s="63">
        <v>134</v>
      </c>
      <c r="D685" s="64">
        <v>3884034</v>
      </c>
      <c r="E685" s="64">
        <v>233042</v>
      </c>
      <c r="F685" s="65">
        <v>3.5368366456974655E-4</v>
      </c>
    </row>
    <row r="686" spans="1:6" x14ac:dyDescent="0.2">
      <c r="A686" s="50" t="s">
        <v>425</v>
      </c>
      <c r="B686" s="50" t="s">
        <v>3</v>
      </c>
      <c r="C686" s="63">
        <v>42</v>
      </c>
      <c r="D686" s="64">
        <v>2578297</v>
      </c>
      <c r="E686" s="64">
        <v>154698</v>
      </c>
      <c r="F686" s="65">
        <v>2.3478238060783315E-4</v>
      </c>
    </row>
    <row r="687" spans="1:6" x14ac:dyDescent="0.2">
      <c r="A687" s="50" t="s">
        <v>425</v>
      </c>
      <c r="B687" s="50" t="s">
        <v>2</v>
      </c>
      <c r="C687" s="63">
        <v>36</v>
      </c>
      <c r="D687" s="64">
        <v>5988884</v>
      </c>
      <c r="E687" s="64">
        <v>359333</v>
      </c>
      <c r="F687" s="65">
        <v>5.453532506622872E-4</v>
      </c>
    </row>
    <row r="688" spans="1:6" x14ac:dyDescent="0.2">
      <c r="A688" s="50" t="s">
        <v>425</v>
      </c>
      <c r="B688" s="50" t="s">
        <v>6</v>
      </c>
      <c r="C688" s="63">
        <v>21</v>
      </c>
      <c r="D688" s="64">
        <v>6559767</v>
      </c>
      <c r="E688" s="64">
        <v>393586</v>
      </c>
      <c r="F688" s="65">
        <v>5.9733841454908678E-4</v>
      </c>
    </row>
    <row r="689" spans="1:6" x14ac:dyDescent="0.2">
      <c r="A689" s="50" t="s">
        <v>425</v>
      </c>
      <c r="B689" s="50" t="s">
        <v>10</v>
      </c>
      <c r="C689" s="63">
        <v>261</v>
      </c>
      <c r="D689" s="64">
        <v>4535522</v>
      </c>
      <c r="E689" s="64">
        <v>272131</v>
      </c>
      <c r="F689" s="65">
        <v>4.1300833893903117E-4</v>
      </c>
    </row>
    <row r="690" spans="1:6" x14ac:dyDescent="0.2">
      <c r="A690" s="50" t="s">
        <v>425</v>
      </c>
      <c r="B690" s="50" t="s">
        <v>4</v>
      </c>
      <c r="C690" s="63">
        <v>68</v>
      </c>
      <c r="D690" s="64">
        <v>2820961</v>
      </c>
      <c r="E690" s="64">
        <v>169258</v>
      </c>
      <c r="F690" s="65">
        <v>2.5687983152284207E-4</v>
      </c>
    </row>
    <row r="691" spans="1:6" x14ac:dyDescent="0.2">
      <c r="A691" s="50" t="s">
        <v>425</v>
      </c>
      <c r="B691" s="50" t="s">
        <v>759</v>
      </c>
      <c r="C691" s="63">
        <v>499</v>
      </c>
      <c r="D691" s="64">
        <v>5564026</v>
      </c>
      <c r="E691" s="64">
        <v>332006</v>
      </c>
      <c r="F691" s="65">
        <v>5.0387955278080035E-4</v>
      </c>
    </row>
    <row r="692" spans="1:6" x14ac:dyDescent="0.2">
      <c r="A692" s="50" t="s">
        <v>425</v>
      </c>
      <c r="B692" s="50" t="s">
        <v>8</v>
      </c>
      <c r="C692" s="63">
        <v>115</v>
      </c>
      <c r="D692" s="64">
        <v>1322863</v>
      </c>
      <c r="E692" s="64">
        <v>79372</v>
      </c>
      <c r="F692" s="65">
        <v>1.2046146112816541E-4</v>
      </c>
    </row>
    <row r="693" spans="1:6" x14ac:dyDescent="0.2">
      <c r="A693" s="50" t="s">
        <v>425</v>
      </c>
      <c r="B693" s="50" t="s">
        <v>760</v>
      </c>
      <c r="C693" s="63">
        <v>81</v>
      </c>
      <c r="D693" s="64">
        <v>1297523</v>
      </c>
      <c r="E693" s="64">
        <v>77851</v>
      </c>
      <c r="F693" s="65">
        <v>1.1815306670222251E-4</v>
      </c>
    </row>
    <row r="694" spans="1:6" x14ac:dyDescent="0.2">
      <c r="A694" s="50" t="s">
        <v>425</v>
      </c>
      <c r="B694" s="50" t="s">
        <v>25</v>
      </c>
      <c r="C694" s="63">
        <v>99</v>
      </c>
      <c r="D694" s="64">
        <v>5492491</v>
      </c>
      <c r="E694" s="64">
        <v>329549</v>
      </c>
      <c r="F694" s="65">
        <v>5.0015060793889257E-4</v>
      </c>
    </row>
    <row r="695" spans="1:6" x14ac:dyDescent="0.2">
      <c r="A695" s="50" t="s">
        <v>425</v>
      </c>
      <c r="B695" s="50" t="s">
        <v>51</v>
      </c>
      <c r="C695" s="63">
        <v>1392</v>
      </c>
      <c r="D695" s="64">
        <v>40771163</v>
      </c>
      <c r="E695" s="64">
        <v>2444434</v>
      </c>
      <c r="F695" s="65">
        <v>3.7098736490370141E-3</v>
      </c>
    </row>
    <row r="696" spans="1:6" x14ac:dyDescent="0.2">
      <c r="A696" s="50" t="s">
        <v>432</v>
      </c>
      <c r="B696" s="50" t="s">
        <v>5</v>
      </c>
      <c r="C696" s="63" t="s">
        <v>757</v>
      </c>
      <c r="D696" s="64" t="s">
        <v>757</v>
      </c>
      <c r="E696" s="64" t="s">
        <v>757</v>
      </c>
      <c r="F696" s="65" t="s">
        <v>757</v>
      </c>
    </row>
    <row r="697" spans="1:6" x14ac:dyDescent="0.2">
      <c r="A697" s="50" t="s">
        <v>432</v>
      </c>
      <c r="B697" s="50" t="s">
        <v>1</v>
      </c>
      <c r="C697" s="63">
        <v>17</v>
      </c>
      <c r="D697" s="64">
        <v>605395</v>
      </c>
      <c r="E697" s="64">
        <v>36324</v>
      </c>
      <c r="F697" s="65">
        <v>5.5128283450328589E-5</v>
      </c>
    </row>
    <row r="698" spans="1:6" x14ac:dyDescent="0.2">
      <c r="A698" s="50" t="s">
        <v>432</v>
      </c>
      <c r="B698" s="50" t="s">
        <v>758</v>
      </c>
      <c r="C698" s="63">
        <v>59</v>
      </c>
      <c r="D698" s="64">
        <v>1256909</v>
      </c>
      <c r="E698" s="64">
        <v>75415</v>
      </c>
      <c r="F698" s="65">
        <v>1.1445599318374987E-4</v>
      </c>
    </row>
    <row r="699" spans="1:6" x14ac:dyDescent="0.2">
      <c r="A699" s="50" t="s">
        <v>432</v>
      </c>
      <c r="B699" s="50" t="s">
        <v>3</v>
      </c>
      <c r="C699" s="63">
        <v>18</v>
      </c>
      <c r="D699" s="64">
        <v>1082395</v>
      </c>
      <c r="E699" s="64">
        <v>64944</v>
      </c>
      <c r="F699" s="65">
        <v>9.8564344246177178E-5</v>
      </c>
    </row>
    <row r="700" spans="1:6" x14ac:dyDescent="0.2">
      <c r="A700" s="50" t="s">
        <v>432</v>
      </c>
      <c r="B700" s="50" t="s">
        <v>2</v>
      </c>
      <c r="C700" s="63">
        <v>41</v>
      </c>
      <c r="D700" s="64">
        <v>1115200</v>
      </c>
      <c r="E700" s="64">
        <v>66912</v>
      </c>
      <c r="F700" s="65">
        <v>1.0155114255666739E-4</v>
      </c>
    </row>
    <row r="701" spans="1:6" x14ac:dyDescent="0.2">
      <c r="A701" s="50" t="s">
        <v>432</v>
      </c>
      <c r="B701" s="50" t="s">
        <v>6</v>
      </c>
      <c r="C701" s="63" t="s">
        <v>757</v>
      </c>
      <c r="D701" s="64" t="s">
        <v>757</v>
      </c>
      <c r="E701" s="64" t="s">
        <v>757</v>
      </c>
      <c r="F701" s="65" t="s">
        <v>757</v>
      </c>
    </row>
    <row r="702" spans="1:6" x14ac:dyDescent="0.2">
      <c r="A702" s="50" t="s">
        <v>432</v>
      </c>
      <c r="B702" s="50" t="s">
        <v>10</v>
      </c>
      <c r="C702" s="63">
        <v>173</v>
      </c>
      <c r="D702" s="64">
        <v>2840335</v>
      </c>
      <c r="E702" s="64">
        <v>170420</v>
      </c>
      <c r="F702" s="65">
        <v>2.5864337808625146E-4</v>
      </c>
    </row>
    <row r="703" spans="1:6" x14ac:dyDescent="0.2">
      <c r="A703" s="50" t="s">
        <v>432</v>
      </c>
      <c r="B703" s="50" t="s">
        <v>4</v>
      </c>
      <c r="C703" s="63">
        <v>15</v>
      </c>
      <c r="D703" s="64">
        <v>388605</v>
      </c>
      <c r="E703" s="64">
        <v>23316</v>
      </c>
      <c r="F703" s="65">
        <v>3.5386275105381051E-5</v>
      </c>
    </row>
    <row r="704" spans="1:6" x14ac:dyDescent="0.2">
      <c r="A704" s="50" t="s">
        <v>432</v>
      </c>
      <c r="B704" s="50" t="s">
        <v>759</v>
      </c>
      <c r="C704" s="63">
        <v>201</v>
      </c>
      <c r="D704" s="64">
        <v>2064537</v>
      </c>
      <c r="E704" s="64">
        <v>123828</v>
      </c>
      <c r="F704" s="65">
        <v>1.879315351582229E-4</v>
      </c>
    </row>
    <row r="705" spans="1:6" x14ac:dyDescent="0.2">
      <c r="A705" s="50" t="s">
        <v>432</v>
      </c>
      <c r="B705" s="50" t="s">
        <v>8</v>
      </c>
      <c r="C705" s="63">
        <v>60</v>
      </c>
      <c r="D705" s="64">
        <v>1108249</v>
      </c>
      <c r="E705" s="64">
        <v>66495</v>
      </c>
      <c r="F705" s="65">
        <v>1.0091826913417023E-4</v>
      </c>
    </row>
    <row r="706" spans="1:6" x14ac:dyDescent="0.2">
      <c r="A706" s="50" t="s">
        <v>432</v>
      </c>
      <c r="B706" s="50" t="s">
        <v>760</v>
      </c>
      <c r="C706" s="63">
        <v>33</v>
      </c>
      <c r="D706" s="64">
        <v>682449</v>
      </c>
      <c r="E706" s="64">
        <v>40947</v>
      </c>
      <c r="F706" s="65">
        <v>6.2144527652257587E-5</v>
      </c>
    </row>
    <row r="707" spans="1:6" x14ac:dyDescent="0.2">
      <c r="A707" s="50" t="s">
        <v>432</v>
      </c>
      <c r="B707" s="50" t="s">
        <v>25</v>
      </c>
      <c r="C707" s="63">
        <v>54</v>
      </c>
      <c r="D707" s="64">
        <v>2595611</v>
      </c>
      <c r="E707" s="64">
        <v>155737</v>
      </c>
      <c r="F707" s="65">
        <v>2.3635925227683688E-4</v>
      </c>
    </row>
    <row r="708" spans="1:6" x14ac:dyDescent="0.2">
      <c r="A708" s="50" t="s">
        <v>432</v>
      </c>
      <c r="B708" s="50" t="s">
        <v>51</v>
      </c>
      <c r="C708" s="63">
        <v>684</v>
      </c>
      <c r="D708" s="64">
        <v>13758687</v>
      </c>
      <c r="E708" s="64">
        <v>825477</v>
      </c>
      <c r="F708" s="65">
        <v>1.2528116407258807E-3</v>
      </c>
    </row>
    <row r="709" spans="1:6" x14ac:dyDescent="0.2">
      <c r="A709" s="50" t="s">
        <v>441</v>
      </c>
      <c r="B709" s="50" t="s">
        <v>5</v>
      </c>
      <c r="C709" s="63">
        <v>28</v>
      </c>
      <c r="D709" s="64">
        <v>256365</v>
      </c>
      <c r="E709" s="64">
        <v>15382</v>
      </c>
      <c r="F709" s="65">
        <v>2.3344985575183195E-5</v>
      </c>
    </row>
    <row r="710" spans="1:6" x14ac:dyDescent="0.2">
      <c r="A710" s="50" t="s">
        <v>441</v>
      </c>
      <c r="B710" s="50" t="s">
        <v>1</v>
      </c>
      <c r="C710" s="63">
        <v>30</v>
      </c>
      <c r="D710" s="64">
        <v>355135</v>
      </c>
      <c r="E710" s="64">
        <v>21308</v>
      </c>
      <c r="F710" s="65">
        <v>3.233876951215729E-5</v>
      </c>
    </row>
    <row r="711" spans="1:6" x14ac:dyDescent="0.2">
      <c r="A711" s="50" t="s">
        <v>441</v>
      </c>
      <c r="B711" s="50" t="s">
        <v>758</v>
      </c>
      <c r="C711" s="63">
        <v>107</v>
      </c>
      <c r="D711" s="64">
        <v>3343808</v>
      </c>
      <c r="E711" s="64">
        <v>200629</v>
      </c>
      <c r="F711" s="65">
        <v>3.0449103568868995E-4</v>
      </c>
    </row>
    <row r="712" spans="1:6" x14ac:dyDescent="0.2">
      <c r="A712" s="50" t="s">
        <v>441</v>
      </c>
      <c r="B712" s="50" t="s">
        <v>3</v>
      </c>
      <c r="C712" s="63">
        <v>63</v>
      </c>
      <c r="D712" s="64">
        <v>5966917</v>
      </c>
      <c r="E712" s="64">
        <v>358015</v>
      </c>
      <c r="F712" s="65">
        <v>5.4335294569621707E-4</v>
      </c>
    </row>
    <row r="713" spans="1:6" x14ac:dyDescent="0.2">
      <c r="A713" s="50" t="s">
        <v>441</v>
      </c>
      <c r="B713" s="50" t="s">
        <v>2</v>
      </c>
      <c r="C713" s="63">
        <v>18</v>
      </c>
      <c r="D713" s="64">
        <v>975572</v>
      </c>
      <c r="E713" s="64">
        <v>58534</v>
      </c>
      <c r="F713" s="65">
        <v>8.8836002188127231E-5</v>
      </c>
    </row>
    <row r="714" spans="1:6" x14ac:dyDescent="0.2">
      <c r="A714" s="50" t="s">
        <v>441</v>
      </c>
      <c r="B714" s="50" t="s">
        <v>6</v>
      </c>
      <c r="C714" s="63">
        <v>18</v>
      </c>
      <c r="D714" s="64">
        <v>869181</v>
      </c>
      <c r="E714" s="64">
        <v>52151</v>
      </c>
      <c r="F714" s="65">
        <v>7.9148637545922422E-5</v>
      </c>
    </row>
    <row r="715" spans="1:6" x14ac:dyDescent="0.2">
      <c r="A715" s="50" t="s">
        <v>441</v>
      </c>
      <c r="B715" s="50" t="s">
        <v>10</v>
      </c>
      <c r="C715" s="63">
        <v>258</v>
      </c>
      <c r="D715" s="64">
        <v>4089463</v>
      </c>
      <c r="E715" s="64">
        <v>245368</v>
      </c>
      <c r="F715" s="65">
        <v>3.7239061374408724E-4</v>
      </c>
    </row>
    <row r="716" spans="1:6" x14ac:dyDescent="0.2">
      <c r="A716" s="50" t="s">
        <v>441</v>
      </c>
      <c r="B716" s="50" t="s">
        <v>4</v>
      </c>
      <c r="C716" s="63">
        <v>69</v>
      </c>
      <c r="D716" s="64">
        <v>4030963</v>
      </c>
      <c r="E716" s="64">
        <v>241858</v>
      </c>
      <c r="F716" s="65">
        <v>3.6706354968421898E-4</v>
      </c>
    </row>
    <row r="717" spans="1:6" x14ac:dyDescent="0.2">
      <c r="A717" s="50" t="s">
        <v>441</v>
      </c>
      <c r="B717" s="50" t="s">
        <v>759</v>
      </c>
      <c r="C717" s="63">
        <v>425</v>
      </c>
      <c r="D717" s="64">
        <v>4693937</v>
      </c>
      <c r="E717" s="64">
        <v>280309</v>
      </c>
      <c r="F717" s="65">
        <v>4.2541994289390365E-4</v>
      </c>
    </row>
    <row r="718" spans="1:6" x14ac:dyDescent="0.2">
      <c r="A718" s="50" t="s">
        <v>441</v>
      </c>
      <c r="B718" s="50" t="s">
        <v>8</v>
      </c>
      <c r="C718" s="63">
        <v>118</v>
      </c>
      <c r="D718" s="64">
        <v>2490840</v>
      </c>
      <c r="E718" s="64">
        <v>149308</v>
      </c>
      <c r="F718" s="65">
        <v>2.2660207425948852E-4</v>
      </c>
    </row>
    <row r="719" spans="1:6" x14ac:dyDescent="0.2">
      <c r="A719" s="50" t="s">
        <v>441</v>
      </c>
      <c r="B719" s="50" t="s">
        <v>760</v>
      </c>
      <c r="C719" s="63">
        <v>105</v>
      </c>
      <c r="D719" s="64">
        <v>4166101</v>
      </c>
      <c r="E719" s="64">
        <v>249966</v>
      </c>
      <c r="F719" s="65">
        <v>3.7936891589430776E-4</v>
      </c>
    </row>
    <row r="720" spans="1:6" x14ac:dyDescent="0.2">
      <c r="A720" s="50" t="s">
        <v>441</v>
      </c>
      <c r="B720" s="50" t="s">
        <v>25</v>
      </c>
      <c r="C720" s="63">
        <v>103</v>
      </c>
      <c r="D720" s="64">
        <v>6062421</v>
      </c>
      <c r="E720" s="64">
        <v>363745</v>
      </c>
      <c r="F720" s="65">
        <v>5.5204926394779676E-4</v>
      </c>
    </row>
    <row r="721" spans="1:6" x14ac:dyDescent="0.2">
      <c r="A721" s="50" t="s">
        <v>441</v>
      </c>
      <c r="B721" s="50" t="s">
        <v>51</v>
      </c>
      <c r="C721" s="63">
        <v>1342</v>
      </c>
      <c r="D721" s="64">
        <v>37300704</v>
      </c>
      <c r="E721" s="64">
        <v>2236572</v>
      </c>
      <c r="F721" s="65">
        <v>3.3944052189480317E-3</v>
      </c>
    </row>
    <row r="722" spans="1:6" x14ac:dyDescent="0.2">
      <c r="A722" s="50" t="s">
        <v>453</v>
      </c>
      <c r="B722" s="50" t="s">
        <v>5</v>
      </c>
      <c r="C722" s="63">
        <v>33</v>
      </c>
      <c r="D722" s="64">
        <v>487752</v>
      </c>
      <c r="E722" s="64">
        <v>29265</v>
      </c>
      <c r="F722" s="65">
        <v>4.4414965729926934E-5</v>
      </c>
    </row>
    <row r="723" spans="1:6" x14ac:dyDescent="0.2">
      <c r="A723" s="50" t="s">
        <v>453</v>
      </c>
      <c r="B723" s="50" t="s">
        <v>1</v>
      </c>
      <c r="C723" s="63">
        <v>45</v>
      </c>
      <c r="D723" s="64">
        <v>5511796</v>
      </c>
      <c r="E723" s="64">
        <v>330708</v>
      </c>
      <c r="F723" s="65">
        <v>5.0190960145609699E-4</v>
      </c>
    </row>
    <row r="724" spans="1:6" x14ac:dyDescent="0.2">
      <c r="A724" s="50" t="s">
        <v>453</v>
      </c>
      <c r="B724" s="50" t="s">
        <v>758</v>
      </c>
      <c r="C724" s="63">
        <v>267</v>
      </c>
      <c r="D724" s="64">
        <v>11288227</v>
      </c>
      <c r="E724" s="64">
        <v>677181</v>
      </c>
      <c r="F724" s="65">
        <v>1.0277454607195507E-3</v>
      </c>
    </row>
    <row r="725" spans="1:6" x14ac:dyDescent="0.2">
      <c r="A725" s="50" t="s">
        <v>453</v>
      </c>
      <c r="B725" s="50" t="s">
        <v>3</v>
      </c>
      <c r="C725" s="63">
        <v>72</v>
      </c>
      <c r="D725" s="64">
        <v>6755661</v>
      </c>
      <c r="E725" s="64">
        <v>405340</v>
      </c>
      <c r="F725" s="65">
        <v>6.151772495803378E-4</v>
      </c>
    </row>
    <row r="726" spans="1:6" x14ac:dyDescent="0.2">
      <c r="A726" s="50" t="s">
        <v>453</v>
      </c>
      <c r="B726" s="50" t="s">
        <v>2</v>
      </c>
      <c r="C726" s="63">
        <v>63</v>
      </c>
      <c r="D726" s="64">
        <v>14576842</v>
      </c>
      <c r="E726" s="64">
        <v>874611</v>
      </c>
      <c r="F726" s="65">
        <v>1.3273814314716259E-3</v>
      </c>
    </row>
    <row r="727" spans="1:6" x14ac:dyDescent="0.2">
      <c r="A727" s="50" t="s">
        <v>453</v>
      </c>
      <c r="B727" s="50" t="s">
        <v>6</v>
      </c>
      <c r="C727" s="63">
        <v>27</v>
      </c>
      <c r="D727" s="64">
        <v>678805</v>
      </c>
      <c r="E727" s="64">
        <v>40728</v>
      </c>
      <c r="F727" s="65">
        <v>6.1812155279291457E-5</v>
      </c>
    </row>
    <row r="728" spans="1:6" x14ac:dyDescent="0.2">
      <c r="A728" s="50" t="s">
        <v>453</v>
      </c>
      <c r="B728" s="50" t="s">
        <v>10</v>
      </c>
      <c r="C728" s="63">
        <v>310</v>
      </c>
      <c r="D728" s="64">
        <v>20565746</v>
      </c>
      <c r="E728" s="64">
        <v>1233945</v>
      </c>
      <c r="F728" s="65">
        <v>1.8727361998159813E-3</v>
      </c>
    </row>
    <row r="729" spans="1:6" x14ac:dyDescent="0.2">
      <c r="A729" s="50" t="s">
        <v>453</v>
      </c>
      <c r="B729" s="50" t="s">
        <v>4</v>
      </c>
      <c r="C729" s="63">
        <v>68</v>
      </c>
      <c r="D729" s="64">
        <v>6453441</v>
      </c>
      <c r="E729" s="64">
        <v>387206</v>
      </c>
      <c r="F729" s="65">
        <v>5.8765560295308695E-4</v>
      </c>
    </row>
    <row r="730" spans="1:6" x14ac:dyDescent="0.2">
      <c r="A730" s="50" t="s">
        <v>453</v>
      </c>
      <c r="B730" s="50" t="s">
        <v>759</v>
      </c>
      <c r="C730" s="63">
        <v>659</v>
      </c>
      <c r="D730" s="64">
        <v>10608537</v>
      </c>
      <c r="E730" s="64">
        <v>629506</v>
      </c>
      <c r="F730" s="65">
        <v>9.5538996811151159E-4</v>
      </c>
    </row>
    <row r="731" spans="1:6" x14ac:dyDescent="0.2">
      <c r="A731" s="50" t="s">
        <v>453</v>
      </c>
      <c r="B731" s="50" t="s">
        <v>8</v>
      </c>
      <c r="C731" s="63">
        <v>231</v>
      </c>
      <c r="D731" s="64">
        <v>5577190</v>
      </c>
      <c r="E731" s="64">
        <v>334629</v>
      </c>
      <c r="F731" s="65">
        <v>5.0786043284605236E-4</v>
      </c>
    </row>
    <row r="732" spans="1:6" x14ac:dyDescent="0.2">
      <c r="A732" s="50" t="s">
        <v>453</v>
      </c>
      <c r="B732" s="50" t="s">
        <v>760</v>
      </c>
      <c r="C732" s="63">
        <v>72</v>
      </c>
      <c r="D732" s="64">
        <v>4245803</v>
      </c>
      <c r="E732" s="64">
        <v>254748</v>
      </c>
      <c r="F732" s="65">
        <v>3.866264715451026E-4</v>
      </c>
    </row>
    <row r="733" spans="1:6" x14ac:dyDescent="0.2">
      <c r="A733" s="50" t="s">
        <v>453</v>
      </c>
      <c r="B733" s="50" t="s">
        <v>25</v>
      </c>
      <c r="C733" s="63">
        <v>114</v>
      </c>
      <c r="D733" s="64">
        <v>6005012</v>
      </c>
      <c r="E733" s="64">
        <v>360301</v>
      </c>
      <c r="F733" s="65">
        <v>5.4682236690443888E-4</v>
      </c>
    </row>
    <row r="734" spans="1:6" x14ac:dyDescent="0.2">
      <c r="A734" s="50" t="s">
        <v>453</v>
      </c>
      <c r="B734" s="50" t="s">
        <v>51</v>
      </c>
      <c r="C734" s="63">
        <v>1961</v>
      </c>
      <c r="D734" s="64">
        <v>92754812</v>
      </c>
      <c r="E734" s="64">
        <v>5558168</v>
      </c>
      <c r="F734" s="65">
        <v>8.4355319064130033E-3</v>
      </c>
    </row>
    <row r="735" spans="1:6" x14ac:dyDescent="0.2">
      <c r="A735" s="50" t="s">
        <v>459</v>
      </c>
      <c r="B735" s="50" t="s">
        <v>5</v>
      </c>
      <c r="C735" s="63">
        <v>238</v>
      </c>
      <c r="D735" s="64">
        <v>12657212</v>
      </c>
      <c r="E735" s="64">
        <v>759433</v>
      </c>
      <c r="F735" s="65">
        <v>1.152577846204531E-3</v>
      </c>
    </row>
    <row r="736" spans="1:6" x14ac:dyDescent="0.2">
      <c r="A736" s="50" t="s">
        <v>459</v>
      </c>
      <c r="B736" s="50" t="s">
        <v>1</v>
      </c>
      <c r="C736" s="63">
        <v>198</v>
      </c>
      <c r="D736" s="64">
        <v>65539515</v>
      </c>
      <c r="E736" s="64">
        <v>3932371</v>
      </c>
      <c r="F736" s="65">
        <v>5.9680889527544342E-3</v>
      </c>
    </row>
    <row r="737" spans="1:6" x14ac:dyDescent="0.2">
      <c r="A737" s="50" t="s">
        <v>459</v>
      </c>
      <c r="B737" s="50" t="s">
        <v>758</v>
      </c>
      <c r="C737" s="63">
        <v>1787</v>
      </c>
      <c r="D737" s="64">
        <v>101860358</v>
      </c>
      <c r="E737" s="64">
        <v>6111621</v>
      </c>
      <c r="F737" s="65">
        <v>9.2754976001811658E-3</v>
      </c>
    </row>
    <row r="738" spans="1:6" x14ac:dyDescent="0.2">
      <c r="A738" s="50" t="s">
        <v>459</v>
      </c>
      <c r="B738" s="50" t="s">
        <v>3</v>
      </c>
      <c r="C738" s="63">
        <v>370</v>
      </c>
      <c r="D738" s="64">
        <v>64762960</v>
      </c>
      <c r="E738" s="64">
        <v>3885778</v>
      </c>
      <c r="F738" s="65">
        <v>5.8973755921443377E-3</v>
      </c>
    </row>
    <row r="739" spans="1:6" x14ac:dyDescent="0.2">
      <c r="A739" s="50" t="s">
        <v>459</v>
      </c>
      <c r="B739" s="50" t="s">
        <v>2</v>
      </c>
      <c r="C739" s="63">
        <v>334</v>
      </c>
      <c r="D739" s="64">
        <v>80290998</v>
      </c>
      <c r="E739" s="64">
        <v>4817460</v>
      </c>
      <c r="F739" s="65">
        <v>7.3113726569381107E-3</v>
      </c>
    </row>
    <row r="740" spans="1:6" x14ac:dyDescent="0.2">
      <c r="A740" s="50" t="s">
        <v>459</v>
      </c>
      <c r="B740" s="50" t="s">
        <v>6</v>
      </c>
      <c r="C740" s="63">
        <v>212</v>
      </c>
      <c r="D740" s="64">
        <v>25787826</v>
      </c>
      <c r="E740" s="64">
        <v>1547270</v>
      </c>
      <c r="F740" s="65">
        <v>2.3482639338781499E-3</v>
      </c>
    </row>
    <row r="741" spans="1:6" x14ac:dyDescent="0.2">
      <c r="A741" s="50" t="s">
        <v>459</v>
      </c>
      <c r="B741" s="50" t="s">
        <v>10</v>
      </c>
      <c r="C741" s="63">
        <v>1886</v>
      </c>
      <c r="D741" s="64">
        <v>78818904</v>
      </c>
      <c r="E741" s="64">
        <v>4729134</v>
      </c>
      <c r="F741" s="65">
        <v>7.1773218705700427E-3</v>
      </c>
    </row>
    <row r="742" spans="1:6" x14ac:dyDescent="0.2">
      <c r="A742" s="50" t="s">
        <v>459</v>
      </c>
      <c r="B742" s="50" t="s">
        <v>4</v>
      </c>
      <c r="C742" s="63">
        <v>364</v>
      </c>
      <c r="D742" s="64">
        <v>50060532</v>
      </c>
      <c r="E742" s="64">
        <v>3003632</v>
      </c>
      <c r="F742" s="65">
        <v>4.558558426287781E-3</v>
      </c>
    </row>
    <row r="743" spans="1:6" x14ac:dyDescent="0.2">
      <c r="A743" s="50" t="s">
        <v>459</v>
      </c>
      <c r="B743" s="50" t="s">
        <v>759</v>
      </c>
      <c r="C743" s="63">
        <v>4394</v>
      </c>
      <c r="D743" s="64">
        <v>131147181</v>
      </c>
      <c r="E743" s="64">
        <v>7798494</v>
      </c>
      <c r="F743" s="65">
        <v>1.1835634503845577E-2</v>
      </c>
    </row>
    <row r="744" spans="1:6" x14ac:dyDescent="0.2">
      <c r="A744" s="50" t="s">
        <v>459</v>
      </c>
      <c r="B744" s="50" t="s">
        <v>8</v>
      </c>
      <c r="C744" s="63">
        <v>1353</v>
      </c>
      <c r="D744" s="64">
        <v>60812356</v>
      </c>
      <c r="E744" s="64">
        <v>3648742</v>
      </c>
      <c r="F744" s="65">
        <v>5.537630305393647E-3</v>
      </c>
    </row>
    <row r="745" spans="1:6" x14ac:dyDescent="0.2">
      <c r="A745" s="50" t="s">
        <v>459</v>
      </c>
      <c r="B745" s="50" t="s">
        <v>760</v>
      </c>
      <c r="C745" s="63">
        <v>421</v>
      </c>
      <c r="D745" s="64">
        <v>398062785</v>
      </c>
      <c r="E745" s="64">
        <v>23863237</v>
      </c>
      <c r="F745" s="65">
        <v>3.6216806887412419E-2</v>
      </c>
    </row>
    <row r="746" spans="1:6" x14ac:dyDescent="0.2">
      <c r="A746" s="50" t="s">
        <v>459</v>
      </c>
      <c r="B746" s="50" t="s">
        <v>25</v>
      </c>
      <c r="C746" s="63">
        <v>771</v>
      </c>
      <c r="D746" s="64">
        <v>127380287</v>
      </c>
      <c r="E746" s="64">
        <v>7642817</v>
      </c>
      <c r="F746" s="65">
        <v>1.1599366312492842E-2</v>
      </c>
    </row>
    <row r="747" spans="1:6" x14ac:dyDescent="0.2">
      <c r="A747" s="50" t="s">
        <v>459</v>
      </c>
      <c r="B747" s="50" t="s">
        <v>51</v>
      </c>
      <c r="C747" s="63">
        <v>12328</v>
      </c>
      <c r="D747" s="64">
        <v>1197180914</v>
      </c>
      <c r="E747" s="64">
        <v>71739989</v>
      </c>
      <c r="F747" s="65">
        <v>0.10887849488810304</v>
      </c>
    </row>
    <row r="748" spans="1:6" x14ac:dyDescent="0.2">
      <c r="A748" s="50" t="s">
        <v>475</v>
      </c>
      <c r="B748" s="50" t="s">
        <v>5</v>
      </c>
      <c r="C748" s="63" t="s">
        <v>757</v>
      </c>
      <c r="D748" s="64" t="s">
        <v>757</v>
      </c>
      <c r="E748" s="64" t="s">
        <v>757</v>
      </c>
      <c r="F748" s="65" t="s">
        <v>757</v>
      </c>
    </row>
    <row r="749" spans="1:6" x14ac:dyDescent="0.2">
      <c r="A749" s="50" t="s">
        <v>475</v>
      </c>
      <c r="B749" s="50" t="s">
        <v>1</v>
      </c>
      <c r="C749" s="63" t="s">
        <v>757</v>
      </c>
      <c r="D749" s="64" t="s">
        <v>757</v>
      </c>
      <c r="E749" s="64" t="s">
        <v>757</v>
      </c>
      <c r="F749" s="65" t="s">
        <v>757</v>
      </c>
    </row>
    <row r="750" spans="1:6" x14ac:dyDescent="0.2">
      <c r="A750" s="50" t="s">
        <v>475</v>
      </c>
      <c r="B750" s="50" t="s">
        <v>758</v>
      </c>
      <c r="C750" s="63">
        <v>71</v>
      </c>
      <c r="D750" s="64">
        <v>961996</v>
      </c>
      <c r="E750" s="64">
        <v>57720</v>
      </c>
      <c r="F750" s="65">
        <v>8.7600608984499671E-5</v>
      </c>
    </row>
    <row r="751" spans="1:6" x14ac:dyDescent="0.2">
      <c r="A751" s="50" t="s">
        <v>475</v>
      </c>
      <c r="B751" s="50" t="s">
        <v>3</v>
      </c>
      <c r="C751" s="63">
        <v>25</v>
      </c>
      <c r="D751" s="64">
        <v>561335</v>
      </c>
      <c r="E751" s="64">
        <v>33680</v>
      </c>
      <c r="F751" s="65">
        <v>5.1115532061641525E-5</v>
      </c>
    </row>
    <row r="752" spans="1:6" x14ac:dyDescent="0.2">
      <c r="A752" s="50" t="s">
        <v>475</v>
      </c>
      <c r="B752" s="50" t="s">
        <v>2</v>
      </c>
      <c r="C752" s="63">
        <v>29</v>
      </c>
      <c r="D752" s="64">
        <v>998601</v>
      </c>
      <c r="E752" s="64">
        <v>59916</v>
      </c>
      <c r="F752" s="65">
        <v>9.0933438806571067E-5</v>
      </c>
    </row>
    <row r="753" spans="1:6" x14ac:dyDescent="0.2">
      <c r="A753" s="50" t="s">
        <v>475</v>
      </c>
      <c r="B753" s="50" t="s">
        <v>6</v>
      </c>
      <c r="C753" s="63" t="s">
        <v>757</v>
      </c>
      <c r="D753" s="64" t="s">
        <v>757</v>
      </c>
      <c r="E753" s="64" t="s">
        <v>757</v>
      </c>
      <c r="F753" s="65" t="s">
        <v>757</v>
      </c>
    </row>
    <row r="754" spans="1:6" x14ac:dyDescent="0.2">
      <c r="A754" s="50" t="s">
        <v>475</v>
      </c>
      <c r="B754" s="50" t="s">
        <v>10</v>
      </c>
      <c r="C754" s="63">
        <v>78</v>
      </c>
      <c r="D754" s="64">
        <v>717295</v>
      </c>
      <c r="E754" s="64">
        <v>43038</v>
      </c>
      <c r="F754" s="65">
        <v>6.5318000857153446E-5</v>
      </c>
    </row>
    <row r="755" spans="1:6" x14ac:dyDescent="0.2">
      <c r="A755" s="50" t="s">
        <v>475</v>
      </c>
      <c r="B755" s="50" t="s">
        <v>4</v>
      </c>
      <c r="C755" s="63">
        <v>24</v>
      </c>
      <c r="D755" s="64">
        <v>735344</v>
      </c>
      <c r="E755" s="64">
        <v>44121</v>
      </c>
      <c r="F755" s="65">
        <v>6.6961650537164066E-5</v>
      </c>
    </row>
    <row r="756" spans="1:6" x14ac:dyDescent="0.2">
      <c r="A756" s="50" t="s">
        <v>475</v>
      </c>
      <c r="B756" s="50" t="s">
        <v>759</v>
      </c>
      <c r="C756" s="63">
        <v>149</v>
      </c>
      <c r="D756" s="64">
        <v>1500689</v>
      </c>
      <c r="E756" s="64">
        <v>90039</v>
      </c>
      <c r="F756" s="65">
        <v>1.3665057575113247E-4</v>
      </c>
    </row>
    <row r="757" spans="1:6" x14ac:dyDescent="0.2">
      <c r="A757" s="50" t="s">
        <v>475</v>
      </c>
      <c r="B757" s="50" t="s">
        <v>8</v>
      </c>
      <c r="C757" s="63">
        <v>39</v>
      </c>
      <c r="D757" s="64">
        <v>876595</v>
      </c>
      <c r="E757" s="64">
        <v>52596</v>
      </c>
      <c r="F757" s="65">
        <v>7.9824006066333064E-5</v>
      </c>
    </row>
    <row r="758" spans="1:6" x14ac:dyDescent="0.2">
      <c r="A758" s="50" t="s">
        <v>475</v>
      </c>
      <c r="B758" s="50" t="s">
        <v>760</v>
      </c>
      <c r="C758" s="63">
        <v>42</v>
      </c>
      <c r="D758" s="64">
        <v>787005</v>
      </c>
      <c r="E758" s="64">
        <v>47220</v>
      </c>
      <c r="F758" s="65">
        <v>7.1664947266945151E-5</v>
      </c>
    </row>
    <row r="759" spans="1:6" x14ac:dyDescent="0.2">
      <c r="A759" s="50" t="s">
        <v>475</v>
      </c>
      <c r="B759" s="50" t="s">
        <v>25</v>
      </c>
      <c r="C759" s="63">
        <v>33</v>
      </c>
      <c r="D759" s="64">
        <v>2193795</v>
      </c>
      <c r="E759" s="64">
        <v>131628</v>
      </c>
      <c r="F759" s="65">
        <v>1.9976945529126338E-4</v>
      </c>
    </row>
    <row r="760" spans="1:6" x14ac:dyDescent="0.2">
      <c r="A760" s="50" t="s">
        <v>475</v>
      </c>
      <c r="B760" s="50" t="s">
        <v>51</v>
      </c>
      <c r="C760" s="63">
        <v>505</v>
      </c>
      <c r="D760" s="64">
        <v>9365358</v>
      </c>
      <c r="E760" s="64">
        <v>561919</v>
      </c>
      <c r="F760" s="65">
        <v>8.5281439015871569E-4</v>
      </c>
    </row>
    <row r="761" spans="1:6" x14ac:dyDescent="0.2">
      <c r="A761" s="50" t="s">
        <v>480</v>
      </c>
      <c r="B761" s="50" t="s">
        <v>5</v>
      </c>
      <c r="C761" s="63" t="s">
        <v>757</v>
      </c>
      <c r="D761" s="64" t="s">
        <v>757</v>
      </c>
      <c r="E761" s="64" t="s">
        <v>757</v>
      </c>
      <c r="F761" s="65" t="s">
        <v>757</v>
      </c>
    </row>
    <row r="762" spans="1:6" x14ac:dyDescent="0.2">
      <c r="A762" s="50" t="s">
        <v>480</v>
      </c>
      <c r="B762" s="50" t="s">
        <v>1</v>
      </c>
      <c r="C762" s="63" t="s">
        <v>757</v>
      </c>
      <c r="D762" s="64" t="s">
        <v>757</v>
      </c>
      <c r="E762" s="64" t="s">
        <v>757</v>
      </c>
      <c r="F762" s="65" t="s">
        <v>757</v>
      </c>
    </row>
    <row r="763" spans="1:6" x14ac:dyDescent="0.2">
      <c r="A763" s="50" t="s">
        <v>480</v>
      </c>
      <c r="B763" s="50" t="s">
        <v>758</v>
      </c>
      <c r="C763" s="63">
        <v>33</v>
      </c>
      <c r="D763" s="64">
        <v>928549</v>
      </c>
      <c r="E763" s="64">
        <v>55713</v>
      </c>
      <c r="F763" s="65">
        <v>8.4554621073344247E-5</v>
      </c>
    </row>
    <row r="764" spans="1:6" x14ac:dyDescent="0.2">
      <c r="A764" s="50" t="s">
        <v>480</v>
      </c>
      <c r="B764" s="50" t="s">
        <v>3</v>
      </c>
      <c r="C764" s="63">
        <v>27</v>
      </c>
      <c r="D764" s="64">
        <v>1829898</v>
      </c>
      <c r="E764" s="64">
        <v>109794</v>
      </c>
      <c r="F764" s="65">
        <v>1.6663238501116002E-4</v>
      </c>
    </row>
    <row r="765" spans="1:6" x14ac:dyDescent="0.2">
      <c r="A765" s="50" t="s">
        <v>480</v>
      </c>
      <c r="B765" s="50" t="s">
        <v>2</v>
      </c>
      <c r="C765" s="63">
        <v>24</v>
      </c>
      <c r="D765" s="64">
        <v>698175</v>
      </c>
      <c r="E765" s="64">
        <v>41891</v>
      </c>
      <c r="F765" s="65">
        <v>6.3577219524769149E-5</v>
      </c>
    </row>
    <row r="766" spans="1:6" x14ac:dyDescent="0.2">
      <c r="A766" s="50" t="s">
        <v>480</v>
      </c>
      <c r="B766" s="50" t="s">
        <v>6</v>
      </c>
      <c r="C766" s="63" t="s">
        <v>757</v>
      </c>
      <c r="D766" s="64" t="s">
        <v>757</v>
      </c>
      <c r="E766" s="64" t="s">
        <v>757</v>
      </c>
      <c r="F766" s="65" t="s">
        <v>757</v>
      </c>
    </row>
    <row r="767" spans="1:6" x14ac:dyDescent="0.2">
      <c r="A767" s="50" t="s">
        <v>480</v>
      </c>
      <c r="B767" s="50" t="s">
        <v>10</v>
      </c>
      <c r="C767" s="63">
        <v>60</v>
      </c>
      <c r="D767" s="64">
        <v>1178218</v>
      </c>
      <c r="E767" s="64">
        <v>70693</v>
      </c>
      <c r="F767" s="65">
        <v>1.0728949845705536E-4</v>
      </c>
    </row>
    <row r="768" spans="1:6" x14ac:dyDescent="0.2">
      <c r="A768" s="50" t="s">
        <v>480</v>
      </c>
      <c r="B768" s="50" t="s">
        <v>4</v>
      </c>
      <c r="C768" s="63">
        <v>26</v>
      </c>
      <c r="D768" s="64">
        <v>1798325</v>
      </c>
      <c r="E768" s="64">
        <v>107899</v>
      </c>
      <c r="F768" s="65">
        <v>1.6375637749165852E-4</v>
      </c>
    </row>
    <row r="769" spans="1:6" x14ac:dyDescent="0.2">
      <c r="A769" s="50" t="s">
        <v>480</v>
      </c>
      <c r="B769" s="50" t="s">
        <v>759</v>
      </c>
      <c r="C769" s="63">
        <v>192</v>
      </c>
      <c r="D769" s="64">
        <v>1772638</v>
      </c>
      <c r="E769" s="64">
        <v>105598</v>
      </c>
      <c r="F769" s="65">
        <v>1.6026419105241157E-4</v>
      </c>
    </row>
    <row r="770" spans="1:6" x14ac:dyDescent="0.2">
      <c r="A770" s="50" t="s">
        <v>480</v>
      </c>
      <c r="B770" s="50" t="s">
        <v>8</v>
      </c>
      <c r="C770" s="63">
        <v>58</v>
      </c>
      <c r="D770" s="64">
        <v>1314077</v>
      </c>
      <c r="E770" s="64">
        <v>78845</v>
      </c>
      <c r="F770" s="65">
        <v>1.1966164267815102E-4</v>
      </c>
    </row>
    <row r="771" spans="1:6" x14ac:dyDescent="0.2">
      <c r="A771" s="50" t="s">
        <v>480</v>
      </c>
      <c r="B771" s="50" t="s">
        <v>760</v>
      </c>
      <c r="C771" s="63">
        <v>15</v>
      </c>
      <c r="D771" s="64">
        <v>350631</v>
      </c>
      <c r="E771" s="64">
        <v>21038</v>
      </c>
      <c r="F771" s="65">
        <v>3.1928995353705894E-5</v>
      </c>
    </row>
    <row r="772" spans="1:6" x14ac:dyDescent="0.2">
      <c r="A772" s="50" t="s">
        <v>480</v>
      </c>
      <c r="B772" s="50" t="s">
        <v>25</v>
      </c>
      <c r="C772" s="63">
        <v>19</v>
      </c>
      <c r="D772" s="64">
        <v>2419933</v>
      </c>
      <c r="E772" s="64">
        <v>145196</v>
      </c>
      <c r="F772" s="65">
        <v>2.203613655944805E-4</v>
      </c>
    </row>
    <row r="773" spans="1:6" x14ac:dyDescent="0.2">
      <c r="A773" s="50" t="s">
        <v>480</v>
      </c>
      <c r="B773" s="50" t="s">
        <v>51</v>
      </c>
      <c r="C773" s="63">
        <v>478</v>
      </c>
      <c r="D773" s="64">
        <v>15164028</v>
      </c>
      <c r="E773" s="64">
        <v>909082</v>
      </c>
      <c r="F773" s="65">
        <v>1.3796974500493232E-3</v>
      </c>
    </row>
    <row r="774" spans="1:6" x14ac:dyDescent="0.2">
      <c r="A774" s="50" t="s">
        <v>483</v>
      </c>
      <c r="B774" s="50" t="s">
        <v>5</v>
      </c>
      <c r="C774" s="63" t="s">
        <v>757</v>
      </c>
      <c r="D774" s="64" t="s">
        <v>757</v>
      </c>
      <c r="E774" s="64" t="s">
        <v>757</v>
      </c>
      <c r="F774" s="65" t="s">
        <v>757</v>
      </c>
    </row>
    <row r="775" spans="1:6" x14ac:dyDescent="0.2">
      <c r="A775" s="50" t="s">
        <v>483</v>
      </c>
      <c r="B775" s="50" t="s">
        <v>1</v>
      </c>
      <c r="C775" s="63">
        <v>19</v>
      </c>
      <c r="D775" s="64">
        <v>1127920</v>
      </c>
      <c r="E775" s="64">
        <v>67675</v>
      </c>
      <c r="F775" s="65">
        <v>1.0270913397480969E-4</v>
      </c>
    </row>
    <row r="776" spans="1:6" x14ac:dyDescent="0.2">
      <c r="A776" s="50" t="s">
        <v>483</v>
      </c>
      <c r="B776" s="50" t="s">
        <v>758</v>
      </c>
      <c r="C776" s="63">
        <v>69</v>
      </c>
      <c r="D776" s="64">
        <v>1826129</v>
      </c>
      <c r="E776" s="64">
        <v>109568</v>
      </c>
      <c r="F776" s="65">
        <v>1.6628938886371553E-4</v>
      </c>
    </row>
    <row r="777" spans="1:6" x14ac:dyDescent="0.2">
      <c r="A777" s="50" t="s">
        <v>483</v>
      </c>
      <c r="B777" s="50" t="s">
        <v>3</v>
      </c>
      <c r="C777" s="63">
        <v>31</v>
      </c>
      <c r="D777" s="64">
        <v>1740629</v>
      </c>
      <c r="E777" s="64">
        <v>104438</v>
      </c>
      <c r="F777" s="65">
        <v>1.585036798531389E-4</v>
      </c>
    </row>
    <row r="778" spans="1:6" x14ac:dyDescent="0.2">
      <c r="A778" s="50" t="s">
        <v>483</v>
      </c>
      <c r="B778" s="50" t="s">
        <v>2</v>
      </c>
      <c r="C778" s="63">
        <v>57</v>
      </c>
      <c r="D778" s="64">
        <v>2318492</v>
      </c>
      <c r="E778" s="64">
        <v>139110</v>
      </c>
      <c r="F778" s="65">
        <v>2.1112475252657223E-4</v>
      </c>
    </row>
    <row r="779" spans="1:6" x14ac:dyDescent="0.2">
      <c r="A779" s="50" t="s">
        <v>483</v>
      </c>
      <c r="B779" s="50" t="s">
        <v>6</v>
      </c>
      <c r="C779" s="63" t="s">
        <v>757</v>
      </c>
      <c r="D779" s="64" t="s">
        <v>757</v>
      </c>
      <c r="E779" s="64" t="s">
        <v>757</v>
      </c>
      <c r="F779" s="65" t="s">
        <v>757</v>
      </c>
    </row>
    <row r="780" spans="1:6" x14ac:dyDescent="0.2">
      <c r="A780" s="50" t="s">
        <v>483</v>
      </c>
      <c r="B780" s="50" t="s">
        <v>10</v>
      </c>
      <c r="C780" s="63">
        <v>249</v>
      </c>
      <c r="D780" s="64">
        <v>4624742</v>
      </c>
      <c r="E780" s="64">
        <v>277485</v>
      </c>
      <c r="F780" s="65">
        <v>4.2113400873291563E-4</v>
      </c>
    </row>
    <row r="781" spans="1:6" x14ac:dyDescent="0.2">
      <c r="A781" s="50" t="s">
        <v>483</v>
      </c>
      <c r="B781" s="50" t="s">
        <v>4</v>
      </c>
      <c r="C781" s="63">
        <v>15</v>
      </c>
      <c r="D781" s="64">
        <v>674265</v>
      </c>
      <c r="E781" s="64">
        <v>40456</v>
      </c>
      <c r="F781" s="65">
        <v>6.1399345756703365E-5</v>
      </c>
    </row>
    <row r="782" spans="1:6" x14ac:dyDescent="0.2">
      <c r="A782" s="50" t="s">
        <v>483</v>
      </c>
      <c r="B782" s="50" t="s">
        <v>759</v>
      </c>
      <c r="C782" s="63">
        <v>301</v>
      </c>
      <c r="D782" s="64">
        <v>8722480</v>
      </c>
      <c r="E782" s="64">
        <v>516173</v>
      </c>
      <c r="F782" s="65">
        <v>7.8338650626050147E-4</v>
      </c>
    </row>
    <row r="783" spans="1:6" x14ac:dyDescent="0.2">
      <c r="A783" s="50" t="s">
        <v>483</v>
      </c>
      <c r="B783" s="50" t="s">
        <v>8</v>
      </c>
      <c r="C783" s="63">
        <v>74</v>
      </c>
      <c r="D783" s="64">
        <v>1510728</v>
      </c>
      <c r="E783" s="64">
        <v>90644</v>
      </c>
      <c r="F783" s="65">
        <v>1.3756877340247728E-4</v>
      </c>
    </row>
    <row r="784" spans="1:6" x14ac:dyDescent="0.2">
      <c r="A784" s="50" t="s">
        <v>483</v>
      </c>
      <c r="B784" s="50" t="s">
        <v>760</v>
      </c>
      <c r="C784" s="63">
        <v>57</v>
      </c>
      <c r="D784" s="64">
        <v>3371798</v>
      </c>
      <c r="E784" s="64">
        <v>202308</v>
      </c>
      <c r="F784" s="65">
        <v>3.0703922388143032E-4</v>
      </c>
    </row>
    <row r="785" spans="1:6" x14ac:dyDescent="0.2">
      <c r="A785" s="50" t="s">
        <v>483</v>
      </c>
      <c r="B785" s="50" t="s">
        <v>25</v>
      </c>
      <c r="C785" s="63">
        <v>48</v>
      </c>
      <c r="D785" s="64">
        <v>2719824</v>
      </c>
      <c r="E785" s="64">
        <v>163189</v>
      </c>
      <c r="F785" s="65">
        <v>2.476690190500956E-4</v>
      </c>
    </row>
    <row r="786" spans="1:6" x14ac:dyDescent="0.2">
      <c r="A786" s="50" t="s">
        <v>483</v>
      </c>
      <c r="B786" s="50" t="s">
        <v>51</v>
      </c>
      <c r="C786" s="63">
        <v>948</v>
      </c>
      <c r="D786" s="64">
        <v>28824240</v>
      </c>
      <c r="E786" s="64">
        <v>1722278</v>
      </c>
      <c r="F786" s="65">
        <v>2.6138704372939384E-3</v>
      </c>
    </row>
    <row r="787" spans="1:6" x14ac:dyDescent="0.2">
      <c r="A787" s="50" t="s">
        <v>492</v>
      </c>
      <c r="B787" s="50" t="s">
        <v>5</v>
      </c>
      <c r="C787" s="63">
        <v>23</v>
      </c>
      <c r="D787" s="64">
        <v>281862</v>
      </c>
      <c r="E787" s="64">
        <v>16912</v>
      </c>
      <c r="F787" s="65">
        <v>2.5667039139741138E-5</v>
      </c>
    </row>
    <row r="788" spans="1:6" x14ac:dyDescent="0.2">
      <c r="A788" s="50" t="s">
        <v>492</v>
      </c>
      <c r="B788" s="50" t="s">
        <v>1</v>
      </c>
      <c r="C788" s="63">
        <v>15</v>
      </c>
      <c r="D788" s="64">
        <v>1869641</v>
      </c>
      <c r="E788" s="64">
        <v>112178</v>
      </c>
      <c r="F788" s="65">
        <v>1.7025053906207906E-4</v>
      </c>
    </row>
    <row r="789" spans="1:6" x14ac:dyDescent="0.2">
      <c r="A789" s="50" t="s">
        <v>492</v>
      </c>
      <c r="B789" s="50" t="s">
        <v>758</v>
      </c>
      <c r="C789" s="63">
        <v>84</v>
      </c>
      <c r="D789" s="64">
        <v>2518565</v>
      </c>
      <c r="E789" s="64">
        <v>151114</v>
      </c>
      <c r="F789" s="65">
        <v>2.2934300807490789E-4</v>
      </c>
    </row>
    <row r="790" spans="1:6" x14ac:dyDescent="0.2">
      <c r="A790" s="50" t="s">
        <v>492</v>
      </c>
      <c r="B790" s="50" t="s">
        <v>3</v>
      </c>
      <c r="C790" s="63">
        <v>35</v>
      </c>
      <c r="D790" s="64">
        <v>2620868</v>
      </c>
      <c r="E790" s="64">
        <v>157252</v>
      </c>
      <c r="F790" s="65">
        <v>2.3865854061036975E-4</v>
      </c>
    </row>
    <row r="791" spans="1:6" x14ac:dyDescent="0.2">
      <c r="A791" s="50" t="s">
        <v>492</v>
      </c>
      <c r="B791" s="50" t="s">
        <v>2</v>
      </c>
      <c r="C791" s="63">
        <v>44</v>
      </c>
      <c r="D791" s="64">
        <v>1922232</v>
      </c>
      <c r="E791" s="64">
        <v>115334</v>
      </c>
      <c r="F791" s="65">
        <v>1.7504034366975545E-4</v>
      </c>
    </row>
    <row r="792" spans="1:6" x14ac:dyDescent="0.2">
      <c r="A792" s="50" t="s">
        <v>492</v>
      </c>
      <c r="B792" s="50" t="s">
        <v>6</v>
      </c>
      <c r="C792" s="63">
        <v>12</v>
      </c>
      <c r="D792" s="64">
        <v>231526</v>
      </c>
      <c r="E792" s="64">
        <v>13892</v>
      </c>
      <c r="F792" s="65">
        <v>2.1083639293358791E-5</v>
      </c>
    </row>
    <row r="793" spans="1:6" x14ac:dyDescent="0.2">
      <c r="A793" s="50" t="s">
        <v>492</v>
      </c>
      <c r="B793" s="50" t="s">
        <v>10</v>
      </c>
      <c r="C793" s="63">
        <v>251</v>
      </c>
      <c r="D793" s="64">
        <v>4577375</v>
      </c>
      <c r="E793" s="64">
        <v>274643</v>
      </c>
      <c r="F793" s="65">
        <v>4.1682075629469753E-4</v>
      </c>
    </row>
    <row r="794" spans="1:6" x14ac:dyDescent="0.2">
      <c r="A794" s="50" t="s">
        <v>492</v>
      </c>
      <c r="B794" s="50" t="s">
        <v>4</v>
      </c>
      <c r="C794" s="63">
        <v>33</v>
      </c>
      <c r="D794" s="64">
        <v>1024926</v>
      </c>
      <c r="E794" s="64">
        <v>61496</v>
      </c>
      <c r="F794" s="65">
        <v>9.3331376474545933E-5</v>
      </c>
    </row>
    <row r="795" spans="1:6" x14ac:dyDescent="0.2">
      <c r="A795" s="50" t="s">
        <v>492</v>
      </c>
      <c r="B795" s="50" t="s">
        <v>759</v>
      </c>
      <c r="C795" s="63">
        <v>258</v>
      </c>
      <c r="D795" s="64">
        <v>4966628</v>
      </c>
      <c r="E795" s="64">
        <v>296489</v>
      </c>
      <c r="F795" s="65">
        <v>4.4997603875962099E-4</v>
      </c>
    </row>
    <row r="796" spans="1:6" x14ac:dyDescent="0.2">
      <c r="A796" s="50" t="s">
        <v>492</v>
      </c>
      <c r="B796" s="50" t="s">
        <v>8</v>
      </c>
      <c r="C796" s="63">
        <v>137</v>
      </c>
      <c r="D796" s="64">
        <v>1492017</v>
      </c>
      <c r="E796" s="64">
        <v>89520</v>
      </c>
      <c r="F796" s="65">
        <v>1.3586289875766478E-4</v>
      </c>
    </row>
    <row r="797" spans="1:6" x14ac:dyDescent="0.2">
      <c r="A797" s="50" t="s">
        <v>492</v>
      </c>
      <c r="B797" s="50" t="s">
        <v>760</v>
      </c>
      <c r="C797" s="63">
        <v>63</v>
      </c>
      <c r="D797" s="64">
        <v>1030573</v>
      </c>
      <c r="E797" s="64">
        <v>61834</v>
      </c>
      <c r="F797" s="65">
        <v>9.3844353013644363E-5</v>
      </c>
    </row>
    <row r="798" spans="1:6" x14ac:dyDescent="0.2">
      <c r="A798" s="50" t="s">
        <v>492</v>
      </c>
      <c r="B798" s="50" t="s">
        <v>25</v>
      </c>
      <c r="C798" s="63">
        <v>70</v>
      </c>
      <c r="D798" s="64">
        <v>5719596</v>
      </c>
      <c r="E798" s="64">
        <v>343176</v>
      </c>
      <c r="F798" s="65">
        <v>5.2083206148414172E-4</v>
      </c>
    </row>
    <row r="799" spans="1:6" x14ac:dyDescent="0.2">
      <c r="A799" s="50" t="s">
        <v>492</v>
      </c>
      <c r="B799" s="50" t="s">
        <v>51</v>
      </c>
      <c r="C799" s="63">
        <v>1025</v>
      </c>
      <c r="D799" s="64">
        <v>28255808</v>
      </c>
      <c r="E799" s="64">
        <v>1693839</v>
      </c>
      <c r="F799" s="65">
        <v>2.5707090769524592E-3</v>
      </c>
    </row>
    <row r="800" spans="1:6" x14ac:dyDescent="0.2">
      <c r="A800" s="50" t="s">
        <v>496</v>
      </c>
      <c r="B800" s="50" t="s">
        <v>5</v>
      </c>
      <c r="C800" s="63">
        <v>25</v>
      </c>
      <c r="D800" s="64">
        <v>844143</v>
      </c>
      <c r="E800" s="64">
        <v>50649</v>
      </c>
      <c r="F800" s="65">
        <v>7.6869079079277955E-5</v>
      </c>
    </row>
    <row r="801" spans="1:6" x14ac:dyDescent="0.2">
      <c r="A801" s="50" t="s">
        <v>496</v>
      </c>
      <c r="B801" s="50" t="s">
        <v>1</v>
      </c>
      <c r="C801" s="63">
        <v>18</v>
      </c>
      <c r="D801" s="64">
        <v>2705235</v>
      </c>
      <c r="E801" s="64">
        <v>162314</v>
      </c>
      <c r="F801" s="65">
        <v>2.4634104724029936E-4</v>
      </c>
    </row>
    <row r="802" spans="1:6" x14ac:dyDescent="0.2">
      <c r="A802" s="50" t="s">
        <v>496</v>
      </c>
      <c r="B802" s="50" t="s">
        <v>758</v>
      </c>
      <c r="C802" s="63">
        <v>120</v>
      </c>
      <c r="D802" s="64">
        <v>7563593</v>
      </c>
      <c r="E802" s="64">
        <v>453816</v>
      </c>
      <c r="F802" s="65">
        <v>6.8874840552511608E-4</v>
      </c>
    </row>
    <row r="803" spans="1:6" x14ac:dyDescent="0.2">
      <c r="A803" s="50" t="s">
        <v>496</v>
      </c>
      <c r="B803" s="50" t="s">
        <v>3</v>
      </c>
      <c r="C803" s="63">
        <v>42</v>
      </c>
      <c r="D803" s="64">
        <v>2883591</v>
      </c>
      <c r="E803" s="64">
        <v>173015</v>
      </c>
      <c r="F803" s="65">
        <v>2.6258176305358994E-4</v>
      </c>
    </row>
    <row r="804" spans="1:6" x14ac:dyDescent="0.2">
      <c r="A804" s="50" t="s">
        <v>496</v>
      </c>
      <c r="B804" s="50" t="s">
        <v>2</v>
      </c>
      <c r="C804" s="63">
        <v>27</v>
      </c>
      <c r="D804" s="64">
        <v>9989087</v>
      </c>
      <c r="E804" s="64">
        <v>599345</v>
      </c>
      <c r="F804" s="65">
        <v>9.0961515924835334E-4</v>
      </c>
    </row>
    <row r="805" spans="1:6" x14ac:dyDescent="0.2">
      <c r="A805" s="50" t="s">
        <v>496</v>
      </c>
      <c r="B805" s="50" t="s">
        <v>6</v>
      </c>
      <c r="C805" s="63">
        <v>16</v>
      </c>
      <c r="D805" s="64">
        <v>1400319</v>
      </c>
      <c r="E805" s="64">
        <v>84019</v>
      </c>
      <c r="F805" s="65">
        <v>1.2751412969973455E-4</v>
      </c>
    </row>
    <row r="806" spans="1:6" x14ac:dyDescent="0.2">
      <c r="A806" s="50" t="s">
        <v>496</v>
      </c>
      <c r="B806" s="50" t="s">
        <v>10</v>
      </c>
      <c r="C806" s="63">
        <v>247</v>
      </c>
      <c r="D806" s="64">
        <v>10505987</v>
      </c>
      <c r="E806" s="64">
        <v>630359</v>
      </c>
      <c r="F806" s="65">
        <v>9.5668455091580437E-4</v>
      </c>
    </row>
    <row r="807" spans="1:6" x14ac:dyDescent="0.2">
      <c r="A807" s="50" t="s">
        <v>496</v>
      </c>
      <c r="B807" s="50" t="s">
        <v>4</v>
      </c>
      <c r="C807" s="63">
        <v>57</v>
      </c>
      <c r="D807" s="64">
        <v>2320278</v>
      </c>
      <c r="E807" s="64">
        <v>139217</v>
      </c>
      <c r="F807" s="65">
        <v>2.1128714450788444E-4</v>
      </c>
    </row>
    <row r="808" spans="1:6" x14ac:dyDescent="0.2">
      <c r="A808" s="50" t="s">
        <v>496</v>
      </c>
      <c r="B808" s="50" t="s">
        <v>759</v>
      </c>
      <c r="C808" s="63">
        <v>484</v>
      </c>
      <c r="D808" s="64">
        <v>9191780</v>
      </c>
      <c r="E808" s="64">
        <v>532317</v>
      </c>
      <c r="F808" s="65">
        <v>8.078879655717587E-4</v>
      </c>
    </row>
    <row r="809" spans="1:6" x14ac:dyDescent="0.2">
      <c r="A809" s="50" t="s">
        <v>496</v>
      </c>
      <c r="B809" s="50" t="s">
        <v>8</v>
      </c>
      <c r="C809" s="63">
        <v>145</v>
      </c>
      <c r="D809" s="64">
        <v>4689540</v>
      </c>
      <c r="E809" s="64">
        <v>281372</v>
      </c>
      <c r="F809" s="65">
        <v>4.2703323893254747E-4</v>
      </c>
    </row>
    <row r="810" spans="1:6" x14ac:dyDescent="0.2">
      <c r="A810" s="50" t="s">
        <v>496</v>
      </c>
      <c r="B810" s="50" t="s">
        <v>760</v>
      </c>
      <c r="C810" s="63">
        <v>55</v>
      </c>
      <c r="D810" s="64">
        <v>4412359</v>
      </c>
      <c r="E810" s="64">
        <v>264742</v>
      </c>
      <c r="F810" s="65">
        <v>4.0179418613607782E-4</v>
      </c>
    </row>
    <row r="811" spans="1:6" x14ac:dyDescent="0.2">
      <c r="A811" s="50" t="s">
        <v>496</v>
      </c>
      <c r="B811" s="50" t="s">
        <v>25</v>
      </c>
      <c r="C811" s="63">
        <v>87</v>
      </c>
      <c r="D811" s="64">
        <v>5898254</v>
      </c>
      <c r="E811" s="64">
        <v>353895</v>
      </c>
      <c r="F811" s="65">
        <v>5.3710009557466232E-4</v>
      </c>
    </row>
    <row r="812" spans="1:6" x14ac:dyDescent="0.2">
      <c r="A812" s="50" t="s">
        <v>496</v>
      </c>
      <c r="B812" s="50" t="s">
        <v>51</v>
      </c>
      <c r="C812" s="63">
        <v>1323</v>
      </c>
      <c r="D812" s="64">
        <v>62404167</v>
      </c>
      <c r="E812" s="64">
        <v>3725060</v>
      </c>
      <c r="F812" s="65">
        <v>5.6534567654851061E-3</v>
      </c>
    </row>
    <row r="813" spans="1:6" x14ac:dyDescent="0.2">
      <c r="A813" s="50" t="s">
        <v>469</v>
      </c>
      <c r="B813" s="50" t="s">
        <v>5</v>
      </c>
      <c r="C813" s="63">
        <v>47</v>
      </c>
      <c r="D813" s="64">
        <v>895217</v>
      </c>
      <c r="E813" s="64">
        <v>53713</v>
      </c>
      <c r="F813" s="65">
        <v>8.1519256936667204E-5</v>
      </c>
    </row>
    <row r="814" spans="1:6" x14ac:dyDescent="0.2">
      <c r="A814" s="50" t="s">
        <v>469</v>
      </c>
      <c r="B814" s="50" t="s">
        <v>1</v>
      </c>
      <c r="C814" s="63">
        <v>33</v>
      </c>
      <c r="D814" s="64">
        <v>8877750</v>
      </c>
      <c r="E814" s="64">
        <v>532665</v>
      </c>
      <c r="F814" s="65">
        <v>8.0841611893154046E-4</v>
      </c>
    </row>
    <row r="815" spans="1:6" x14ac:dyDescent="0.2">
      <c r="A815" s="50" t="s">
        <v>469</v>
      </c>
      <c r="B815" s="50" t="s">
        <v>758</v>
      </c>
      <c r="C815" s="63">
        <v>260</v>
      </c>
      <c r="D815" s="64">
        <v>11316150</v>
      </c>
      <c r="E815" s="64">
        <v>678969</v>
      </c>
      <c r="F815" s="65">
        <v>1.03045907625774E-3</v>
      </c>
    </row>
    <row r="816" spans="1:6" x14ac:dyDescent="0.2">
      <c r="A816" s="50" t="s">
        <v>469</v>
      </c>
      <c r="B816" s="50" t="s">
        <v>3</v>
      </c>
      <c r="C816" s="63">
        <v>48</v>
      </c>
      <c r="D816" s="64">
        <v>4372873</v>
      </c>
      <c r="E816" s="64">
        <v>262372</v>
      </c>
      <c r="F816" s="65">
        <v>3.9819727963411549E-4</v>
      </c>
    </row>
    <row r="817" spans="1:6" x14ac:dyDescent="0.2">
      <c r="A817" s="50" t="s">
        <v>469</v>
      </c>
      <c r="B817" s="50" t="s">
        <v>2</v>
      </c>
      <c r="C817" s="63">
        <v>74</v>
      </c>
      <c r="D817" s="64">
        <v>13391642</v>
      </c>
      <c r="E817" s="64">
        <v>803499</v>
      </c>
      <c r="F817" s="65">
        <v>1.2194560242279366E-3</v>
      </c>
    </row>
    <row r="818" spans="1:6" x14ac:dyDescent="0.2">
      <c r="A818" s="50" t="s">
        <v>469</v>
      </c>
      <c r="B818" s="50" t="s">
        <v>6</v>
      </c>
      <c r="C818" s="63">
        <v>24</v>
      </c>
      <c r="D818" s="64">
        <v>1848881</v>
      </c>
      <c r="E818" s="64">
        <v>110933</v>
      </c>
      <c r="F818" s="65">
        <v>1.6836102488699761E-4</v>
      </c>
    </row>
    <row r="819" spans="1:6" x14ac:dyDescent="0.2">
      <c r="A819" s="50" t="s">
        <v>469</v>
      </c>
      <c r="B819" s="50" t="s">
        <v>10</v>
      </c>
      <c r="C819" s="63">
        <v>403</v>
      </c>
      <c r="D819" s="64">
        <v>9334338</v>
      </c>
      <c r="E819" s="64">
        <v>560060</v>
      </c>
      <c r="F819" s="65">
        <v>8.4999301919367438E-4</v>
      </c>
    </row>
    <row r="820" spans="1:6" x14ac:dyDescent="0.2">
      <c r="A820" s="50" t="s">
        <v>469</v>
      </c>
      <c r="B820" s="50" t="s">
        <v>4</v>
      </c>
      <c r="C820" s="63">
        <v>59</v>
      </c>
      <c r="D820" s="64">
        <v>6448233</v>
      </c>
      <c r="E820" s="64">
        <v>386894</v>
      </c>
      <c r="F820" s="65">
        <v>5.8718208614776536E-4</v>
      </c>
    </row>
    <row r="821" spans="1:6" x14ac:dyDescent="0.2">
      <c r="A821" s="50" t="s">
        <v>469</v>
      </c>
      <c r="B821" s="50" t="s">
        <v>759</v>
      </c>
      <c r="C821" s="63">
        <v>752</v>
      </c>
      <c r="D821" s="64">
        <v>9971958</v>
      </c>
      <c r="E821" s="64">
        <v>592558</v>
      </c>
      <c r="F821" s="65">
        <v>8.9931465105053978E-4</v>
      </c>
    </row>
    <row r="822" spans="1:6" x14ac:dyDescent="0.2">
      <c r="A822" s="50" t="s">
        <v>469</v>
      </c>
      <c r="B822" s="50" t="s">
        <v>8</v>
      </c>
      <c r="C822" s="63">
        <v>232</v>
      </c>
      <c r="D822" s="64">
        <v>4100589</v>
      </c>
      <c r="E822" s="64">
        <v>246035</v>
      </c>
      <c r="F822" s="65">
        <v>3.73402907683669E-4</v>
      </c>
    </row>
    <row r="823" spans="1:6" x14ac:dyDescent="0.2">
      <c r="A823" s="50" t="s">
        <v>469</v>
      </c>
      <c r="B823" s="50" t="s">
        <v>760</v>
      </c>
      <c r="C823" s="63">
        <v>102</v>
      </c>
      <c r="D823" s="64">
        <v>10128612</v>
      </c>
      <c r="E823" s="64">
        <v>607717</v>
      </c>
      <c r="F823" s="65">
        <v>9.2232119352448347E-4</v>
      </c>
    </row>
    <row r="824" spans="1:6" x14ac:dyDescent="0.2">
      <c r="A824" s="50" t="s">
        <v>469</v>
      </c>
      <c r="B824" s="50" t="s">
        <v>25</v>
      </c>
      <c r="C824" s="63">
        <v>109</v>
      </c>
      <c r="D824" s="64">
        <v>14937173</v>
      </c>
      <c r="E824" s="64">
        <v>896230</v>
      </c>
      <c r="F824" s="65">
        <v>1.3601922001070363E-3</v>
      </c>
    </row>
    <row r="825" spans="1:6" x14ac:dyDescent="0.2">
      <c r="A825" s="50" t="s">
        <v>469</v>
      </c>
      <c r="B825" s="50" t="s">
        <v>51</v>
      </c>
      <c r="C825" s="63">
        <v>2143</v>
      </c>
      <c r="D825" s="64">
        <v>95623415</v>
      </c>
      <c r="E825" s="64">
        <v>5731645</v>
      </c>
      <c r="F825" s="65">
        <v>8.6988148385821664E-3</v>
      </c>
    </row>
    <row r="826" spans="1:6" x14ac:dyDescent="0.2">
      <c r="A826" s="50" t="s">
        <v>506</v>
      </c>
      <c r="B826" s="50" t="s">
        <v>5</v>
      </c>
      <c r="C826" s="63">
        <v>30</v>
      </c>
      <c r="D826" s="64">
        <v>498491</v>
      </c>
      <c r="E826" s="64">
        <v>29909</v>
      </c>
      <c r="F826" s="65">
        <v>4.5392352981936949E-5</v>
      </c>
    </row>
    <row r="827" spans="1:6" x14ac:dyDescent="0.2">
      <c r="A827" s="50" t="s">
        <v>506</v>
      </c>
      <c r="B827" s="50" t="s">
        <v>1</v>
      </c>
      <c r="C827" s="63">
        <v>30</v>
      </c>
      <c r="D827" s="64">
        <v>10418265</v>
      </c>
      <c r="E827" s="64">
        <v>625096</v>
      </c>
      <c r="F827" s="65">
        <v>9.4869699019013872E-4</v>
      </c>
    </row>
    <row r="828" spans="1:6" x14ac:dyDescent="0.2">
      <c r="A828" s="50" t="s">
        <v>506</v>
      </c>
      <c r="B828" s="50" t="s">
        <v>758</v>
      </c>
      <c r="C828" s="63">
        <v>290</v>
      </c>
      <c r="D828" s="64">
        <v>10536400</v>
      </c>
      <c r="E828" s="64">
        <v>632184</v>
      </c>
      <c r="F828" s="65">
        <v>9.594543206905222E-4</v>
      </c>
    </row>
    <row r="829" spans="1:6" x14ac:dyDescent="0.2">
      <c r="A829" s="50" t="s">
        <v>506</v>
      </c>
      <c r="B829" s="50" t="s">
        <v>3</v>
      </c>
      <c r="C829" s="63">
        <v>102</v>
      </c>
      <c r="D829" s="64">
        <v>8258749</v>
      </c>
      <c r="E829" s="64">
        <v>495525</v>
      </c>
      <c r="F829" s="65">
        <v>7.5204940691344768E-4</v>
      </c>
    </row>
    <row r="830" spans="1:6" x14ac:dyDescent="0.2">
      <c r="A830" s="50" t="s">
        <v>506</v>
      </c>
      <c r="B830" s="50" t="s">
        <v>2</v>
      </c>
      <c r="C830" s="63">
        <v>64</v>
      </c>
      <c r="D830" s="64">
        <v>15032787</v>
      </c>
      <c r="E830" s="64">
        <v>901967</v>
      </c>
      <c r="F830" s="65">
        <v>1.3688991421330944E-3</v>
      </c>
    </row>
    <row r="831" spans="1:6" x14ac:dyDescent="0.2">
      <c r="A831" s="50" t="s">
        <v>506</v>
      </c>
      <c r="B831" s="50" t="s">
        <v>6</v>
      </c>
      <c r="C831" s="63">
        <v>24</v>
      </c>
      <c r="D831" s="64">
        <v>743625</v>
      </c>
      <c r="E831" s="64">
        <v>44617</v>
      </c>
      <c r="F831" s="65">
        <v>6.7714420843059968E-5</v>
      </c>
    </row>
    <row r="832" spans="1:6" x14ac:dyDescent="0.2">
      <c r="A832" s="50" t="s">
        <v>506</v>
      </c>
      <c r="B832" s="50" t="s">
        <v>10</v>
      </c>
      <c r="C832" s="63">
        <v>395</v>
      </c>
      <c r="D832" s="64">
        <v>10835994</v>
      </c>
      <c r="E832" s="64">
        <v>650160</v>
      </c>
      <c r="F832" s="65">
        <v>9.8673617355097545E-4</v>
      </c>
    </row>
    <row r="833" spans="1:6" x14ac:dyDescent="0.2">
      <c r="A833" s="50" t="s">
        <v>506</v>
      </c>
      <c r="B833" s="50" t="s">
        <v>4</v>
      </c>
      <c r="C833" s="63">
        <v>51</v>
      </c>
      <c r="D833" s="64">
        <v>4130601</v>
      </c>
      <c r="E833" s="64">
        <v>247836</v>
      </c>
      <c r="F833" s="65">
        <v>3.7613625308874669E-4</v>
      </c>
    </row>
    <row r="834" spans="1:6" x14ac:dyDescent="0.2">
      <c r="A834" s="50" t="s">
        <v>506</v>
      </c>
      <c r="B834" s="50" t="s">
        <v>759</v>
      </c>
      <c r="C834" s="63">
        <v>654</v>
      </c>
      <c r="D834" s="64">
        <v>13416251</v>
      </c>
      <c r="E834" s="64">
        <v>795266</v>
      </c>
      <c r="F834" s="65">
        <v>1.2069609477593055E-3</v>
      </c>
    </row>
    <row r="835" spans="1:6" x14ac:dyDescent="0.2">
      <c r="A835" s="50" t="s">
        <v>506</v>
      </c>
      <c r="B835" s="50" t="s">
        <v>8</v>
      </c>
      <c r="C835" s="63">
        <v>191</v>
      </c>
      <c r="D835" s="64">
        <v>5657873</v>
      </c>
      <c r="E835" s="64">
        <v>339472</v>
      </c>
      <c r="F835" s="65">
        <v>5.152105671030158E-4</v>
      </c>
    </row>
    <row r="836" spans="1:6" x14ac:dyDescent="0.2">
      <c r="A836" s="50" t="s">
        <v>506</v>
      </c>
      <c r="B836" s="50" t="s">
        <v>760</v>
      </c>
      <c r="C836" s="63">
        <v>120</v>
      </c>
      <c r="D836" s="64">
        <v>4654500</v>
      </c>
      <c r="E836" s="64">
        <v>279270</v>
      </c>
      <c r="F836" s="65">
        <v>4.2384307122489992E-4</v>
      </c>
    </row>
    <row r="837" spans="1:6" x14ac:dyDescent="0.2">
      <c r="A837" s="50" t="s">
        <v>506</v>
      </c>
      <c r="B837" s="50" t="s">
        <v>25</v>
      </c>
      <c r="C837" s="63">
        <v>93</v>
      </c>
      <c r="D837" s="64">
        <v>7678121</v>
      </c>
      <c r="E837" s="64">
        <v>460687</v>
      </c>
      <c r="F837" s="65">
        <v>6.991763990166701E-4</v>
      </c>
    </row>
    <row r="838" spans="1:6" x14ac:dyDescent="0.2">
      <c r="A838" s="50" t="s">
        <v>506</v>
      </c>
      <c r="B838" s="50" t="s">
        <v>51</v>
      </c>
      <c r="C838" s="63">
        <v>2044</v>
      </c>
      <c r="D838" s="64">
        <v>91861657</v>
      </c>
      <c r="E838" s="64">
        <v>5501991</v>
      </c>
      <c r="F838" s="65">
        <v>8.3502730808599508E-3</v>
      </c>
    </row>
    <row r="839" spans="1:6" x14ac:dyDescent="0.2">
      <c r="A839" s="50" t="s">
        <v>513</v>
      </c>
      <c r="B839" s="50" t="s">
        <v>5</v>
      </c>
      <c r="C839" s="63" t="s">
        <v>757</v>
      </c>
      <c r="D839" s="64" t="s">
        <v>757</v>
      </c>
      <c r="E839" s="64" t="s">
        <v>757</v>
      </c>
      <c r="F839" s="65" t="s">
        <v>757</v>
      </c>
    </row>
    <row r="840" spans="1:6" x14ac:dyDescent="0.2">
      <c r="A840" s="50" t="s">
        <v>513</v>
      </c>
      <c r="B840" s="50" t="s">
        <v>1</v>
      </c>
      <c r="C840" s="63">
        <v>11</v>
      </c>
      <c r="D840" s="64">
        <v>267281</v>
      </c>
      <c r="E840" s="64">
        <v>16037</v>
      </c>
      <c r="F840" s="65">
        <v>2.4339067329944925E-5</v>
      </c>
    </row>
    <row r="841" spans="1:6" x14ac:dyDescent="0.2">
      <c r="A841" s="50" t="s">
        <v>513</v>
      </c>
      <c r="B841" s="50" t="s">
        <v>758</v>
      </c>
      <c r="C841" s="63">
        <v>75</v>
      </c>
      <c r="D841" s="64">
        <v>2710946</v>
      </c>
      <c r="E841" s="64">
        <v>162657</v>
      </c>
      <c r="F841" s="65">
        <v>2.4686161218973946E-4</v>
      </c>
    </row>
    <row r="842" spans="1:6" x14ac:dyDescent="0.2">
      <c r="A842" s="50" t="s">
        <v>513</v>
      </c>
      <c r="B842" s="50" t="s">
        <v>3</v>
      </c>
      <c r="C842" s="63">
        <v>45</v>
      </c>
      <c r="D842" s="64">
        <v>3406003</v>
      </c>
      <c r="E842" s="64">
        <v>204360</v>
      </c>
      <c r="F842" s="65">
        <v>3.1015350748566099E-4</v>
      </c>
    </row>
    <row r="843" spans="1:6" x14ac:dyDescent="0.2">
      <c r="A843" s="50" t="s">
        <v>513</v>
      </c>
      <c r="B843" s="50" t="s">
        <v>2</v>
      </c>
      <c r="C843" s="63">
        <v>12</v>
      </c>
      <c r="D843" s="64">
        <v>924657</v>
      </c>
      <c r="E843" s="64">
        <v>55479</v>
      </c>
      <c r="F843" s="65">
        <v>8.4199483469353037E-5</v>
      </c>
    </row>
    <row r="844" spans="1:6" x14ac:dyDescent="0.2">
      <c r="A844" s="50" t="s">
        <v>513</v>
      </c>
      <c r="B844" s="50" t="s">
        <v>6</v>
      </c>
      <c r="C844" s="63" t="s">
        <v>757</v>
      </c>
      <c r="D844" s="64" t="s">
        <v>757</v>
      </c>
      <c r="E844" s="64" t="s">
        <v>757</v>
      </c>
      <c r="F844" s="65" t="s">
        <v>757</v>
      </c>
    </row>
    <row r="845" spans="1:6" x14ac:dyDescent="0.2">
      <c r="A845" s="50" t="s">
        <v>513</v>
      </c>
      <c r="B845" s="50" t="s">
        <v>10</v>
      </c>
      <c r="C845" s="63">
        <v>163</v>
      </c>
      <c r="D845" s="64">
        <v>2744708</v>
      </c>
      <c r="E845" s="64">
        <v>164682</v>
      </c>
      <c r="F845" s="65">
        <v>2.4993491837812501E-4</v>
      </c>
    </row>
    <row r="846" spans="1:6" x14ac:dyDescent="0.2">
      <c r="A846" s="50" t="s">
        <v>513</v>
      </c>
      <c r="B846" s="50" t="s">
        <v>4</v>
      </c>
      <c r="C846" s="63">
        <v>24</v>
      </c>
      <c r="D846" s="64">
        <v>1332715</v>
      </c>
      <c r="E846" s="64">
        <v>79963</v>
      </c>
      <c r="F846" s="65">
        <v>1.2135841123055349E-4</v>
      </c>
    </row>
    <row r="847" spans="1:6" x14ac:dyDescent="0.2">
      <c r="A847" s="50" t="s">
        <v>513</v>
      </c>
      <c r="B847" s="50" t="s">
        <v>759</v>
      </c>
      <c r="C847" s="63">
        <v>254</v>
      </c>
      <c r="D847" s="64">
        <v>5756619</v>
      </c>
      <c r="E847" s="64">
        <v>345117</v>
      </c>
      <c r="F847" s="65">
        <v>5.237778823787868E-4</v>
      </c>
    </row>
    <row r="848" spans="1:6" x14ac:dyDescent="0.2">
      <c r="A848" s="50" t="s">
        <v>513</v>
      </c>
      <c r="B848" s="50" t="s">
        <v>8</v>
      </c>
      <c r="C848" s="63">
        <v>72</v>
      </c>
      <c r="D848" s="64">
        <v>786729</v>
      </c>
      <c r="E848" s="64">
        <v>47204</v>
      </c>
      <c r="F848" s="65">
        <v>7.1640664353851742E-5</v>
      </c>
    </row>
    <row r="849" spans="1:6" x14ac:dyDescent="0.2">
      <c r="A849" s="50" t="s">
        <v>513</v>
      </c>
      <c r="B849" s="50" t="s">
        <v>760</v>
      </c>
      <c r="C849" s="63">
        <v>54</v>
      </c>
      <c r="D849" s="64">
        <v>2254859</v>
      </c>
      <c r="E849" s="64">
        <v>135292</v>
      </c>
      <c r="F849" s="65">
        <v>2.0533024238965572E-4</v>
      </c>
    </row>
    <row r="850" spans="1:6" x14ac:dyDescent="0.2">
      <c r="A850" s="50" t="s">
        <v>513</v>
      </c>
      <c r="B850" s="50" t="s">
        <v>25</v>
      </c>
      <c r="C850" s="63">
        <v>42</v>
      </c>
      <c r="D850" s="64">
        <v>3335121</v>
      </c>
      <c r="E850" s="64">
        <v>200107</v>
      </c>
      <c r="F850" s="65">
        <v>3.0369880564901726E-4</v>
      </c>
    </row>
    <row r="851" spans="1:6" x14ac:dyDescent="0.2">
      <c r="A851" s="50" t="s">
        <v>513</v>
      </c>
      <c r="B851" s="50" t="s">
        <v>51</v>
      </c>
      <c r="C851" s="63">
        <v>770</v>
      </c>
      <c r="D851" s="64">
        <v>23655994</v>
      </c>
      <c r="E851" s="64">
        <v>1419079</v>
      </c>
      <c r="F851" s="65">
        <v>2.1537107518557657E-3</v>
      </c>
    </row>
    <row r="852" spans="1:6" x14ac:dyDescent="0.2">
      <c r="A852" s="50" t="s">
        <v>519</v>
      </c>
      <c r="B852" s="50" t="s">
        <v>5</v>
      </c>
      <c r="C852" s="63">
        <v>11</v>
      </c>
      <c r="D852" s="64">
        <v>222304</v>
      </c>
      <c r="E852" s="64">
        <v>13338</v>
      </c>
      <c r="F852" s="65">
        <v>2.0242843427499249E-5</v>
      </c>
    </row>
    <row r="853" spans="1:6" x14ac:dyDescent="0.2">
      <c r="A853" s="50" t="s">
        <v>519</v>
      </c>
      <c r="B853" s="50" t="s">
        <v>1</v>
      </c>
      <c r="C853" s="63">
        <v>18</v>
      </c>
      <c r="D853" s="64">
        <v>172252</v>
      </c>
      <c r="E853" s="64">
        <v>10335</v>
      </c>
      <c r="F853" s="65">
        <v>1.5685244176278656E-5</v>
      </c>
    </row>
    <row r="854" spans="1:6" x14ac:dyDescent="0.2">
      <c r="A854" s="50" t="s">
        <v>519</v>
      </c>
      <c r="B854" s="50" t="s">
        <v>758</v>
      </c>
      <c r="C854" s="63">
        <v>83</v>
      </c>
      <c r="D854" s="64">
        <v>1657267</v>
      </c>
      <c r="E854" s="64">
        <v>99341</v>
      </c>
      <c r="F854" s="65">
        <v>1.5076805435081743E-4</v>
      </c>
    </row>
    <row r="855" spans="1:6" x14ac:dyDescent="0.2">
      <c r="A855" s="50" t="s">
        <v>519</v>
      </c>
      <c r="B855" s="50" t="s">
        <v>3</v>
      </c>
      <c r="C855" s="63">
        <v>15</v>
      </c>
      <c r="D855" s="64">
        <v>1219388</v>
      </c>
      <c r="E855" s="64">
        <v>73163</v>
      </c>
      <c r="F855" s="65">
        <v>1.1103817316585151E-4</v>
      </c>
    </row>
    <row r="856" spans="1:6" x14ac:dyDescent="0.2">
      <c r="A856" s="50" t="s">
        <v>519</v>
      </c>
      <c r="B856" s="50" t="s">
        <v>2</v>
      </c>
      <c r="C856" s="63">
        <v>29</v>
      </c>
      <c r="D856" s="64">
        <v>949075</v>
      </c>
      <c r="E856" s="64">
        <v>56945</v>
      </c>
      <c r="F856" s="65">
        <v>8.642440538153731E-5</v>
      </c>
    </row>
    <row r="857" spans="1:6" x14ac:dyDescent="0.2">
      <c r="A857" s="50" t="s">
        <v>519</v>
      </c>
      <c r="B857" s="50" t="s">
        <v>6</v>
      </c>
      <c r="C857" s="63">
        <v>12</v>
      </c>
      <c r="D857" s="64">
        <v>330025</v>
      </c>
      <c r="E857" s="64">
        <v>19801</v>
      </c>
      <c r="F857" s="65">
        <v>3.0051622635171134E-5</v>
      </c>
    </row>
    <row r="858" spans="1:6" x14ac:dyDescent="0.2">
      <c r="A858" s="50" t="s">
        <v>519</v>
      </c>
      <c r="B858" s="50" t="s">
        <v>10</v>
      </c>
      <c r="C858" s="63">
        <v>208</v>
      </c>
      <c r="D858" s="64">
        <v>3147051</v>
      </c>
      <c r="E858" s="64">
        <v>188823</v>
      </c>
      <c r="F858" s="65">
        <v>2.8657328118988532E-4</v>
      </c>
    </row>
    <row r="859" spans="1:6" x14ac:dyDescent="0.2">
      <c r="A859" s="50" t="s">
        <v>519</v>
      </c>
      <c r="B859" s="50" t="s">
        <v>4</v>
      </c>
      <c r="C859" s="63">
        <v>24</v>
      </c>
      <c r="D859" s="64">
        <v>877248</v>
      </c>
      <c r="E859" s="64">
        <v>52635</v>
      </c>
      <c r="F859" s="65">
        <v>7.9883195666998264E-5</v>
      </c>
    </row>
    <row r="860" spans="1:6" x14ac:dyDescent="0.2">
      <c r="A860" s="50" t="s">
        <v>519</v>
      </c>
      <c r="B860" s="50" t="s">
        <v>759</v>
      </c>
      <c r="C860" s="63">
        <v>271</v>
      </c>
      <c r="D860" s="64">
        <v>3420330</v>
      </c>
      <c r="E860" s="64">
        <v>203466</v>
      </c>
      <c r="F860" s="65">
        <v>3.0879669971656633E-4</v>
      </c>
    </row>
    <row r="861" spans="1:6" x14ac:dyDescent="0.2">
      <c r="A861" s="50" t="s">
        <v>519</v>
      </c>
      <c r="B861" s="50" t="s">
        <v>8</v>
      </c>
      <c r="C861" s="63">
        <v>86</v>
      </c>
      <c r="D861" s="64">
        <v>1312013</v>
      </c>
      <c r="E861" s="64">
        <v>78592</v>
      </c>
      <c r="F861" s="65">
        <v>1.1927766911486137E-4</v>
      </c>
    </row>
    <row r="862" spans="1:6" x14ac:dyDescent="0.2">
      <c r="A862" s="50" t="s">
        <v>519</v>
      </c>
      <c r="B862" s="50" t="s">
        <v>760</v>
      </c>
      <c r="C862" s="63">
        <v>51</v>
      </c>
      <c r="D862" s="64">
        <v>1494273</v>
      </c>
      <c r="E862" s="64">
        <v>89656</v>
      </c>
      <c r="F862" s="65">
        <v>1.360693035189588E-4</v>
      </c>
    </row>
    <row r="863" spans="1:6" x14ac:dyDescent="0.2">
      <c r="A863" s="50" t="s">
        <v>519</v>
      </c>
      <c r="B863" s="50" t="s">
        <v>25</v>
      </c>
      <c r="C863" s="63">
        <v>66</v>
      </c>
      <c r="D863" s="64">
        <v>3063420</v>
      </c>
      <c r="E863" s="64">
        <v>183805</v>
      </c>
      <c r="F863" s="65">
        <v>2.789575525709626E-4</v>
      </c>
    </row>
    <row r="864" spans="1:6" x14ac:dyDescent="0.2">
      <c r="A864" s="50" t="s">
        <v>519</v>
      </c>
      <c r="B864" s="50" t="s">
        <v>51</v>
      </c>
      <c r="C864" s="63">
        <v>874</v>
      </c>
      <c r="D864" s="64">
        <v>17864644</v>
      </c>
      <c r="E864" s="64">
        <v>1069900</v>
      </c>
      <c r="F864" s="65">
        <v>1.6237680449153881E-3</v>
      </c>
    </row>
    <row r="865" spans="1:6" x14ac:dyDescent="0.2">
      <c r="A865" s="50" t="s">
        <v>197</v>
      </c>
      <c r="B865" s="50" t="s">
        <v>5</v>
      </c>
      <c r="C865" s="63">
        <v>15</v>
      </c>
      <c r="D865" s="64">
        <v>63151</v>
      </c>
      <c r="E865" s="64">
        <v>3789</v>
      </c>
      <c r="F865" s="65">
        <v>5.7504973569346716E-6</v>
      </c>
    </row>
    <row r="866" spans="1:6" x14ac:dyDescent="0.2">
      <c r="A866" s="50" t="s">
        <v>197</v>
      </c>
      <c r="B866" s="50" t="s">
        <v>1</v>
      </c>
      <c r="C866" s="63" t="s">
        <v>757</v>
      </c>
      <c r="D866" s="64" t="s">
        <v>757</v>
      </c>
      <c r="E866" s="64" t="s">
        <v>757</v>
      </c>
      <c r="F866" s="65" t="s">
        <v>757</v>
      </c>
    </row>
    <row r="867" spans="1:6" x14ac:dyDescent="0.2">
      <c r="A867" s="50" t="s">
        <v>197</v>
      </c>
      <c r="B867" s="50" t="s">
        <v>758</v>
      </c>
      <c r="C867" s="63">
        <v>72</v>
      </c>
      <c r="D867" s="64">
        <v>2028664</v>
      </c>
      <c r="E867" s="64">
        <v>121720</v>
      </c>
      <c r="F867" s="65">
        <v>1.8473226135816529E-4</v>
      </c>
    </row>
    <row r="868" spans="1:6" x14ac:dyDescent="0.2">
      <c r="A868" s="50" t="s">
        <v>197</v>
      </c>
      <c r="B868" s="50" t="s">
        <v>3</v>
      </c>
      <c r="C868" s="63">
        <v>27</v>
      </c>
      <c r="D868" s="64">
        <v>1419119</v>
      </c>
      <c r="E868" s="64">
        <v>85147</v>
      </c>
      <c r="F868" s="65">
        <v>1.2922607507282041E-4</v>
      </c>
    </row>
    <row r="869" spans="1:6" x14ac:dyDescent="0.2">
      <c r="A869" s="50" t="s">
        <v>197</v>
      </c>
      <c r="B869" s="50" t="s">
        <v>2</v>
      </c>
      <c r="C869" s="63">
        <v>18</v>
      </c>
      <c r="D869" s="64">
        <v>1271765</v>
      </c>
      <c r="E869" s="64">
        <v>76306</v>
      </c>
      <c r="F869" s="65">
        <v>1.158082479066395E-4</v>
      </c>
    </row>
    <row r="870" spans="1:6" x14ac:dyDescent="0.2">
      <c r="A870" s="50" t="s">
        <v>197</v>
      </c>
      <c r="B870" s="50" t="s">
        <v>6</v>
      </c>
      <c r="C870" s="63" t="s">
        <v>757</v>
      </c>
      <c r="D870" s="64" t="s">
        <v>757</v>
      </c>
      <c r="E870" s="64" t="s">
        <v>757</v>
      </c>
      <c r="F870" s="65" t="s">
        <v>757</v>
      </c>
    </row>
    <row r="871" spans="1:6" x14ac:dyDescent="0.2">
      <c r="A871" s="50" t="s">
        <v>197</v>
      </c>
      <c r="B871" s="50" t="s">
        <v>10</v>
      </c>
      <c r="C871" s="63">
        <v>77</v>
      </c>
      <c r="D871" s="64">
        <v>1204904</v>
      </c>
      <c r="E871" s="64">
        <v>72294</v>
      </c>
      <c r="F871" s="65">
        <v>1.0971930744846534E-4</v>
      </c>
    </row>
    <row r="872" spans="1:6" x14ac:dyDescent="0.2">
      <c r="A872" s="50" t="s">
        <v>197</v>
      </c>
      <c r="B872" s="50" t="s">
        <v>4</v>
      </c>
      <c r="C872" s="63">
        <v>24</v>
      </c>
      <c r="D872" s="64">
        <v>1074955</v>
      </c>
      <c r="E872" s="64">
        <v>64497</v>
      </c>
      <c r="F872" s="65">
        <v>9.7885940361629848E-5</v>
      </c>
    </row>
    <row r="873" spans="1:6" x14ac:dyDescent="0.2">
      <c r="A873" s="50" t="s">
        <v>197</v>
      </c>
      <c r="B873" s="50" t="s">
        <v>759</v>
      </c>
      <c r="C873" s="63">
        <v>190</v>
      </c>
      <c r="D873" s="64">
        <v>1344315</v>
      </c>
      <c r="E873" s="64">
        <v>79714</v>
      </c>
      <c r="F873" s="65">
        <v>1.2098050839553719E-4</v>
      </c>
    </row>
    <row r="874" spans="1:6" x14ac:dyDescent="0.2">
      <c r="A874" s="50" t="s">
        <v>197</v>
      </c>
      <c r="B874" s="50" t="s">
        <v>8</v>
      </c>
      <c r="C874" s="63">
        <v>60</v>
      </c>
      <c r="D874" s="64">
        <v>566536</v>
      </c>
      <c r="E874" s="64">
        <v>33992</v>
      </c>
      <c r="F874" s="65">
        <v>5.1589048866963146E-5</v>
      </c>
    </row>
    <row r="875" spans="1:6" x14ac:dyDescent="0.2">
      <c r="A875" s="50" t="s">
        <v>197</v>
      </c>
      <c r="B875" s="50" t="s">
        <v>760</v>
      </c>
      <c r="C875" s="63">
        <v>57</v>
      </c>
      <c r="D875" s="64">
        <v>1371359</v>
      </c>
      <c r="E875" s="64">
        <v>82282</v>
      </c>
      <c r="F875" s="65">
        <v>1.2487791594703053E-4</v>
      </c>
    </row>
    <row r="876" spans="1:6" x14ac:dyDescent="0.2">
      <c r="A876" s="50" t="s">
        <v>197</v>
      </c>
      <c r="B876" s="50" t="s">
        <v>25</v>
      </c>
      <c r="C876" s="63">
        <v>44</v>
      </c>
      <c r="D876" s="64">
        <v>3303646</v>
      </c>
      <c r="E876" s="64">
        <v>198219</v>
      </c>
      <c r="F876" s="65">
        <v>3.0083342190399408E-4</v>
      </c>
    </row>
    <row r="877" spans="1:6" x14ac:dyDescent="0.2">
      <c r="A877" s="50" t="s">
        <v>197</v>
      </c>
      <c r="B877" s="50" t="s">
        <v>51</v>
      </c>
      <c r="C877" s="63">
        <v>596</v>
      </c>
      <c r="D877" s="64">
        <v>14128279</v>
      </c>
      <c r="E877" s="64">
        <v>846752</v>
      </c>
      <c r="F877" s="65">
        <v>1.2851003267297827E-3</v>
      </c>
    </row>
    <row r="878" spans="1:6" x14ac:dyDescent="0.2">
      <c r="A878" s="50" t="s">
        <v>407</v>
      </c>
      <c r="B878" s="50" t="s">
        <v>5</v>
      </c>
      <c r="C878" s="63" t="s">
        <v>757</v>
      </c>
      <c r="D878" s="64" t="s">
        <v>757</v>
      </c>
      <c r="E878" s="64" t="s">
        <v>757</v>
      </c>
      <c r="F878" s="65" t="s">
        <v>757</v>
      </c>
    </row>
    <row r="879" spans="1:6" x14ac:dyDescent="0.2">
      <c r="A879" s="50" t="s">
        <v>407</v>
      </c>
      <c r="B879" s="50" t="s">
        <v>1</v>
      </c>
      <c r="C879" s="63" t="s">
        <v>757</v>
      </c>
      <c r="D879" s="64" t="s">
        <v>757</v>
      </c>
      <c r="E879" s="64" t="s">
        <v>757</v>
      </c>
      <c r="F879" s="65" t="s">
        <v>757</v>
      </c>
    </row>
    <row r="880" spans="1:6" x14ac:dyDescent="0.2">
      <c r="A880" s="50" t="s">
        <v>407</v>
      </c>
      <c r="B880" s="50" t="s">
        <v>758</v>
      </c>
      <c r="C880" s="63">
        <v>51</v>
      </c>
      <c r="D880" s="64">
        <v>1479396</v>
      </c>
      <c r="E880" s="64">
        <v>88764</v>
      </c>
      <c r="F880" s="65">
        <v>1.3471553111400083E-4</v>
      </c>
    </row>
    <row r="881" spans="1:6" x14ac:dyDescent="0.2">
      <c r="A881" s="50" t="s">
        <v>407</v>
      </c>
      <c r="B881" s="50" t="s">
        <v>3</v>
      </c>
      <c r="C881" s="63">
        <v>18</v>
      </c>
      <c r="D881" s="64">
        <v>1334769</v>
      </c>
      <c r="E881" s="64">
        <v>80086</v>
      </c>
      <c r="F881" s="65">
        <v>1.2154508612495912E-4</v>
      </c>
    </row>
    <row r="882" spans="1:6" x14ac:dyDescent="0.2">
      <c r="A882" s="50" t="s">
        <v>407</v>
      </c>
      <c r="B882" s="50" t="s">
        <v>2</v>
      </c>
      <c r="C882" s="63">
        <v>24</v>
      </c>
      <c r="D882" s="64">
        <v>641731</v>
      </c>
      <c r="E882" s="64">
        <v>38504</v>
      </c>
      <c r="F882" s="65">
        <v>5.843683035930657E-5</v>
      </c>
    </row>
    <row r="883" spans="1:6" x14ac:dyDescent="0.2">
      <c r="A883" s="50" t="s">
        <v>407</v>
      </c>
      <c r="B883" s="50" t="s">
        <v>6</v>
      </c>
      <c r="C883" s="63" t="s">
        <v>757</v>
      </c>
      <c r="D883" s="64" t="s">
        <v>757</v>
      </c>
      <c r="E883" s="64" t="s">
        <v>757</v>
      </c>
      <c r="F883" s="65" t="s">
        <v>757</v>
      </c>
    </row>
    <row r="884" spans="1:6" x14ac:dyDescent="0.2">
      <c r="A884" s="50" t="s">
        <v>407</v>
      </c>
      <c r="B884" s="50" t="s">
        <v>10</v>
      </c>
      <c r="C884" s="63">
        <v>75</v>
      </c>
      <c r="D884" s="64">
        <v>1142328</v>
      </c>
      <c r="E884" s="64">
        <v>68540</v>
      </c>
      <c r="F884" s="65">
        <v>1.0402192896392251E-4</v>
      </c>
    </row>
    <row r="885" spans="1:6" x14ac:dyDescent="0.2">
      <c r="A885" s="50" t="s">
        <v>407</v>
      </c>
      <c r="B885" s="50" t="s">
        <v>4</v>
      </c>
      <c r="C885" s="63">
        <v>19</v>
      </c>
      <c r="D885" s="64">
        <v>791411</v>
      </c>
      <c r="E885" s="64">
        <v>47485</v>
      </c>
      <c r="F885" s="65">
        <v>7.2067133015054862E-5</v>
      </c>
    </row>
    <row r="886" spans="1:6" x14ac:dyDescent="0.2">
      <c r="A886" s="50" t="s">
        <v>407</v>
      </c>
      <c r="B886" s="50" t="s">
        <v>759</v>
      </c>
      <c r="C886" s="63">
        <v>150</v>
      </c>
      <c r="D886" s="64">
        <v>2069180</v>
      </c>
      <c r="E886" s="64">
        <v>123600</v>
      </c>
      <c r="F886" s="65">
        <v>1.8758550364664171E-4</v>
      </c>
    </row>
    <row r="887" spans="1:6" x14ac:dyDescent="0.2">
      <c r="A887" s="50" t="s">
        <v>407</v>
      </c>
      <c r="B887" s="50" t="s">
        <v>8</v>
      </c>
      <c r="C887" s="63">
        <v>47</v>
      </c>
      <c r="D887" s="64">
        <v>412707</v>
      </c>
      <c r="E887" s="64">
        <v>24762</v>
      </c>
      <c r="F887" s="65">
        <v>3.7580843376198559E-5</v>
      </c>
    </row>
    <row r="888" spans="1:6" x14ac:dyDescent="0.2">
      <c r="A888" s="50" t="s">
        <v>407</v>
      </c>
      <c r="B888" s="50" t="s">
        <v>760</v>
      </c>
      <c r="C888" s="63">
        <v>18</v>
      </c>
      <c r="D888" s="64">
        <v>1822007</v>
      </c>
      <c r="E888" s="64">
        <v>109320</v>
      </c>
      <c r="F888" s="65">
        <v>1.6591300371076757E-4</v>
      </c>
    </row>
    <row r="889" spans="1:6" x14ac:dyDescent="0.2">
      <c r="A889" s="50" t="s">
        <v>407</v>
      </c>
      <c r="B889" s="50" t="s">
        <v>25</v>
      </c>
      <c r="C889" s="63">
        <v>33</v>
      </c>
      <c r="D889" s="64">
        <v>2070249</v>
      </c>
      <c r="E889" s="64">
        <v>124215</v>
      </c>
      <c r="F889" s="65">
        <v>1.8851887811866989E-4</v>
      </c>
    </row>
    <row r="890" spans="1:6" x14ac:dyDescent="0.2">
      <c r="A890" s="50" t="s">
        <v>407</v>
      </c>
      <c r="B890" s="50" t="s">
        <v>51</v>
      </c>
      <c r="C890" s="63">
        <v>453</v>
      </c>
      <c r="D890" s="64">
        <v>13183881</v>
      </c>
      <c r="E890" s="64">
        <v>790482</v>
      </c>
      <c r="F890" s="65">
        <v>1.199700356744374E-3</v>
      </c>
    </row>
    <row r="891" spans="1:6" x14ac:dyDescent="0.2">
      <c r="A891" s="50" t="s">
        <v>530</v>
      </c>
      <c r="B891" s="50" t="s">
        <v>5</v>
      </c>
      <c r="C891" s="63" t="s">
        <v>757</v>
      </c>
      <c r="D891" s="64" t="s">
        <v>757</v>
      </c>
      <c r="E891" s="64" t="s">
        <v>757</v>
      </c>
      <c r="F891" s="65" t="s">
        <v>757</v>
      </c>
    </row>
    <row r="892" spans="1:6" x14ac:dyDescent="0.2">
      <c r="A892" s="50" t="s">
        <v>530</v>
      </c>
      <c r="B892" s="50" t="s">
        <v>1</v>
      </c>
      <c r="C892" s="63">
        <v>15</v>
      </c>
      <c r="D892" s="64">
        <v>1336937</v>
      </c>
      <c r="E892" s="64">
        <v>80216</v>
      </c>
      <c r="F892" s="65">
        <v>1.2174238479384313E-4</v>
      </c>
    </row>
    <row r="893" spans="1:6" x14ac:dyDescent="0.2">
      <c r="A893" s="50" t="s">
        <v>530</v>
      </c>
      <c r="B893" s="50" t="s">
        <v>758</v>
      </c>
      <c r="C893" s="63">
        <v>63</v>
      </c>
      <c r="D893" s="64">
        <v>2777292</v>
      </c>
      <c r="E893" s="64">
        <v>166638</v>
      </c>
      <c r="F893" s="65">
        <v>2.5290350450379515E-4</v>
      </c>
    </row>
    <row r="894" spans="1:6" x14ac:dyDescent="0.2">
      <c r="A894" s="50" t="s">
        <v>530</v>
      </c>
      <c r="B894" s="50" t="s">
        <v>3</v>
      </c>
      <c r="C894" s="63">
        <v>18</v>
      </c>
      <c r="D894" s="64">
        <v>2315727</v>
      </c>
      <c r="E894" s="64">
        <v>138944</v>
      </c>
      <c r="F894" s="65">
        <v>2.1087281730322802E-4</v>
      </c>
    </row>
    <row r="895" spans="1:6" x14ac:dyDescent="0.2">
      <c r="A895" s="50" t="s">
        <v>530</v>
      </c>
      <c r="B895" s="50" t="s">
        <v>2</v>
      </c>
      <c r="C895" s="63">
        <v>19</v>
      </c>
      <c r="D895" s="64">
        <v>1143316</v>
      </c>
      <c r="E895" s="64">
        <v>68599</v>
      </c>
      <c r="F895" s="65">
        <v>1.0411147220595448E-4</v>
      </c>
    </row>
    <row r="896" spans="1:6" x14ac:dyDescent="0.2">
      <c r="A896" s="50" t="s">
        <v>530</v>
      </c>
      <c r="B896" s="50" t="s">
        <v>6</v>
      </c>
      <c r="C896" s="63" t="s">
        <v>757</v>
      </c>
      <c r="D896" s="64" t="s">
        <v>757</v>
      </c>
      <c r="E896" s="64" t="s">
        <v>757</v>
      </c>
      <c r="F896" s="65" t="s">
        <v>757</v>
      </c>
    </row>
    <row r="897" spans="1:6" x14ac:dyDescent="0.2">
      <c r="A897" s="50" t="s">
        <v>530</v>
      </c>
      <c r="B897" s="50" t="s">
        <v>10</v>
      </c>
      <c r="C897" s="63">
        <v>132</v>
      </c>
      <c r="D897" s="64">
        <v>2652453</v>
      </c>
      <c r="E897" s="64">
        <v>159147</v>
      </c>
      <c r="F897" s="65">
        <v>2.4153454812987125E-4</v>
      </c>
    </row>
    <row r="898" spans="1:6" x14ac:dyDescent="0.2">
      <c r="A898" s="50" t="s">
        <v>530</v>
      </c>
      <c r="B898" s="50" t="s">
        <v>4</v>
      </c>
      <c r="C898" s="63">
        <v>30</v>
      </c>
      <c r="D898" s="64">
        <v>1269983</v>
      </c>
      <c r="E898" s="64">
        <v>76199</v>
      </c>
      <c r="F898" s="65">
        <v>1.1564585592532727E-4</v>
      </c>
    </row>
    <row r="899" spans="1:6" x14ac:dyDescent="0.2">
      <c r="A899" s="50" t="s">
        <v>530</v>
      </c>
      <c r="B899" s="50" t="s">
        <v>759</v>
      </c>
      <c r="C899" s="63">
        <v>244</v>
      </c>
      <c r="D899" s="64">
        <v>3414761</v>
      </c>
      <c r="E899" s="64">
        <v>202683</v>
      </c>
      <c r="F899" s="65">
        <v>3.0760835465705726E-4</v>
      </c>
    </row>
    <row r="900" spans="1:6" x14ac:dyDescent="0.2">
      <c r="A900" s="50" t="s">
        <v>530</v>
      </c>
      <c r="B900" s="50" t="s">
        <v>8</v>
      </c>
      <c r="C900" s="63">
        <v>87</v>
      </c>
      <c r="D900" s="64">
        <v>844064</v>
      </c>
      <c r="E900" s="64">
        <v>50644</v>
      </c>
      <c r="F900" s="65">
        <v>7.6861490668936262E-5</v>
      </c>
    </row>
    <row r="901" spans="1:6" x14ac:dyDescent="0.2">
      <c r="A901" s="50" t="s">
        <v>530</v>
      </c>
      <c r="B901" s="50" t="s">
        <v>760</v>
      </c>
      <c r="C901" s="63">
        <v>42</v>
      </c>
      <c r="D901" s="64">
        <v>1825252</v>
      </c>
      <c r="E901" s="64">
        <v>109515</v>
      </c>
      <c r="F901" s="65">
        <v>1.6620895171409357E-4</v>
      </c>
    </row>
    <row r="902" spans="1:6" x14ac:dyDescent="0.2">
      <c r="A902" s="50" t="s">
        <v>530</v>
      </c>
      <c r="B902" s="50" t="s">
        <v>25</v>
      </c>
      <c r="C902" s="63">
        <v>36</v>
      </c>
      <c r="D902" s="64">
        <v>3096058</v>
      </c>
      <c r="E902" s="64">
        <v>185763</v>
      </c>
      <c r="F902" s="65">
        <v>2.8192917406076942E-4</v>
      </c>
    </row>
    <row r="903" spans="1:6" x14ac:dyDescent="0.2">
      <c r="A903" s="50" t="s">
        <v>530</v>
      </c>
      <c r="B903" s="50" t="s">
        <v>51</v>
      </c>
      <c r="C903" s="63">
        <v>703</v>
      </c>
      <c r="D903" s="64">
        <v>21291320</v>
      </c>
      <c r="E903" s="64">
        <v>1275277</v>
      </c>
      <c r="F903" s="65">
        <v>1.9354650350645493E-3</v>
      </c>
    </row>
    <row r="904" spans="1:6" x14ac:dyDescent="0.2">
      <c r="A904" s="50" t="s">
        <v>534</v>
      </c>
      <c r="B904" s="50" t="s">
        <v>5</v>
      </c>
      <c r="C904" s="63">
        <v>30</v>
      </c>
      <c r="D904" s="64">
        <v>352039</v>
      </c>
      <c r="E904" s="64">
        <v>21122</v>
      </c>
      <c r="F904" s="65">
        <v>3.2056480647446329E-5</v>
      </c>
    </row>
    <row r="905" spans="1:6" x14ac:dyDescent="0.2">
      <c r="A905" s="50" t="s">
        <v>534</v>
      </c>
      <c r="B905" s="50" t="s">
        <v>1</v>
      </c>
      <c r="C905" s="63">
        <v>21</v>
      </c>
      <c r="D905" s="64">
        <v>13292484</v>
      </c>
      <c r="E905" s="64">
        <v>797549</v>
      </c>
      <c r="F905" s="65">
        <v>1.2104258159213223E-3</v>
      </c>
    </row>
    <row r="906" spans="1:6" x14ac:dyDescent="0.2">
      <c r="A906" s="50" t="s">
        <v>534</v>
      </c>
      <c r="B906" s="50" t="s">
        <v>758</v>
      </c>
      <c r="C906" s="63">
        <v>294</v>
      </c>
      <c r="D906" s="64">
        <v>12460758</v>
      </c>
      <c r="E906" s="64">
        <v>747646</v>
      </c>
      <c r="F906" s="65">
        <v>1.1346889276650249E-3</v>
      </c>
    </row>
    <row r="907" spans="1:6" x14ac:dyDescent="0.2">
      <c r="A907" s="50" t="s">
        <v>534</v>
      </c>
      <c r="B907" s="50" t="s">
        <v>3</v>
      </c>
      <c r="C907" s="63">
        <v>92</v>
      </c>
      <c r="D907" s="64">
        <v>9061599</v>
      </c>
      <c r="E907" s="64">
        <v>543696</v>
      </c>
      <c r="F907" s="65">
        <v>8.2515766982738277E-4</v>
      </c>
    </row>
    <row r="908" spans="1:6" x14ac:dyDescent="0.2">
      <c r="A908" s="50" t="s">
        <v>534</v>
      </c>
      <c r="B908" s="50" t="s">
        <v>2</v>
      </c>
      <c r="C908" s="63">
        <v>77</v>
      </c>
      <c r="D908" s="64">
        <v>16533734</v>
      </c>
      <c r="E908" s="64">
        <v>992024</v>
      </c>
      <c r="F908" s="65">
        <v>1.505577036161457E-3</v>
      </c>
    </row>
    <row r="909" spans="1:6" x14ac:dyDescent="0.2">
      <c r="A909" s="50" t="s">
        <v>534</v>
      </c>
      <c r="B909" s="50" t="s">
        <v>6</v>
      </c>
      <c r="C909" s="63">
        <v>21</v>
      </c>
      <c r="D909" s="64">
        <v>1374120</v>
      </c>
      <c r="E909" s="64">
        <v>82447</v>
      </c>
      <c r="F909" s="65">
        <v>1.2512833348830637E-4</v>
      </c>
    </row>
    <row r="910" spans="1:6" x14ac:dyDescent="0.2">
      <c r="A910" s="50" t="s">
        <v>534</v>
      </c>
      <c r="B910" s="50" t="s">
        <v>10</v>
      </c>
      <c r="C910" s="63">
        <v>421</v>
      </c>
      <c r="D910" s="64">
        <v>16363236</v>
      </c>
      <c r="E910" s="64">
        <v>981794</v>
      </c>
      <c r="F910" s="65">
        <v>1.490051148602354E-3</v>
      </c>
    </row>
    <row r="911" spans="1:6" x14ac:dyDescent="0.2">
      <c r="A911" s="50" t="s">
        <v>534</v>
      </c>
      <c r="B911" s="50" t="s">
        <v>4</v>
      </c>
      <c r="C911" s="63">
        <v>74</v>
      </c>
      <c r="D911" s="64">
        <v>3654233</v>
      </c>
      <c r="E911" s="64">
        <v>219254</v>
      </c>
      <c r="F911" s="65">
        <v>3.32757864211495E-4</v>
      </c>
    </row>
    <row r="912" spans="1:6" x14ac:dyDescent="0.2">
      <c r="A912" s="50" t="s">
        <v>534</v>
      </c>
      <c r="B912" s="50" t="s">
        <v>759</v>
      </c>
      <c r="C912" s="63">
        <v>718</v>
      </c>
      <c r="D912" s="64">
        <v>16996649</v>
      </c>
      <c r="E912" s="64">
        <v>1007540</v>
      </c>
      <c r="F912" s="65">
        <v>1.5291253911337975E-3</v>
      </c>
    </row>
    <row r="913" spans="1:6" x14ac:dyDescent="0.2">
      <c r="A913" s="50" t="s">
        <v>534</v>
      </c>
      <c r="B913" s="50" t="s">
        <v>8</v>
      </c>
      <c r="C913" s="63">
        <v>207</v>
      </c>
      <c r="D913" s="64">
        <v>5233381</v>
      </c>
      <c r="E913" s="64">
        <v>314003</v>
      </c>
      <c r="F913" s="65">
        <v>4.7655672250450191E-4</v>
      </c>
    </row>
    <row r="914" spans="1:6" x14ac:dyDescent="0.2">
      <c r="A914" s="50" t="s">
        <v>534</v>
      </c>
      <c r="B914" s="50" t="s">
        <v>760</v>
      </c>
      <c r="C914" s="63">
        <v>90</v>
      </c>
      <c r="D914" s="64">
        <v>8719089</v>
      </c>
      <c r="E914" s="64">
        <v>523145</v>
      </c>
      <c r="F914" s="65">
        <v>7.939677856409577E-4</v>
      </c>
    </row>
    <row r="915" spans="1:6" x14ac:dyDescent="0.2">
      <c r="A915" s="50" t="s">
        <v>534</v>
      </c>
      <c r="B915" s="50" t="s">
        <v>25</v>
      </c>
      <c r="C915" s="63">
        <v>122</v>
      </c>
      <c r="D915" s="64">
        <v>8031571</v>
      </c>
      <c r="E915" s="64">
        <v>481894</v>
      </c>
      <c r="F915" s="65">
        <v>7.3136188263992527E-4</v>
      </c>
    </row>
    <row r="916" spans="1:6" x14ac:dyDescent="0.2">
      <c r="A916" s="50" t="s">
        <v>534</v>
      </c>
      <c r="B916" s="50" t="s">
        <v>51</v>
      </c>
      <c r="C916" s="63">
        <v>2167</v>
      </c>
      <c r="D916" s="64">
        <v>112072894</v>
      </c>
      <c r="E916" s="64">
        <v>6712115</v>
      </c>
      <c r="F916" s="65">
        <v>1.0186856576126039E-2</v>
      </c>
    </row>
    <row r="917" spans="1:6" x14ac:dyDescent="0.2">
      <c r="A917" s="50" t="s">
        <v>538</v>
      </c>
      <c r="B917" s="50" t="s">
        <v>5</v>
      </c>
      <c r="C917" s="63">
        <v>18</v>
      </c>
      <c r="D917" s="64">
        <v>333635</v>
      </c>
      <c r="E917" s="64">
        <v>20018</v>
      </c>
      <c r="F917" s="65">
        <v>3.0380959644000597E-5</v>
      </c>
    </row>
    <row r="918" spans="1:6" x14ac:dyDescent="0.2">
      <c r="A918" s="50" t="s">
        <v>538</v>
      </c>
      <c r="B918" s="50" t="s">
        <v>1</v>
      </c>
      <c r="C918" s="63">
        <v>30</v>
      </c>
      <c r="D918" s="64">
        <v>2486992</v>
      </c>
      <c r="E918" s="64">
        <v>149220</v>
      </c>
      <c r="F918" s="65">
        <v>2.264685182374747E-4</v>
      </c>
    </row>
    <row r="919" spans="1:6" x14ac:dyDescent="0.2">
      <c r="A919" s="50" t="s">
        <v>538</v>
      </c>
      <c r="B919" s="50" t="s">
        <v>758</v>
      </c>
      <c r="C919" s="63">
        <v>87</v>
      </c>
      <c r="D919" s="64">
        <v>3237589</v>
      </c>
      <c r="E919" s="64">
        <v>194255</v>
      </c>
      <c r="F919" s="65">
        <v>2.9481733018510019E-4</v>
      </c>
    </row>
    <row r="920" spans="1:6" x14ac:dyDescent="0.2">
      <c r="A920" s="50" t="s">
        <v>538</v>
      </c>
      <c r="B920" s="50" t="s">
        <v>3</v>
      </c>
      <c r="C920" s="63">
        <v>54</v>
      </c>
      <c r="D920" s="64">
        <v>4467549</v>
      </c>
      <c r="E920" s="64">
        <v>268053</v>
      </c>
      <c r="F920" s="65">
        <v>4.0681923146434665E-4</v>
      </c>
    </row>
    <row r="921" spans="1:6" x14ac:dyDescent="0.2">
      <c r="A921" s="50" t="s">
        <v>538</v>
      </c>
      <c r="B921" s="50" t="s">
        <v>2</v>
      </c>
      <c r="C921" s="63">
        <v>48</v>
      </c>
      <c r="D921" s="64">
        <v>3082814</v>
      </c>
      <c r="E921" s="64">
        <v>184969</v>
      </c>
      <c r="F921" s="65">
        <v>2.8072413449850868E-4</v>
      </c>
    </row>
    <row r="922" spans="1:6" x14ac:dyDescent="0.2">
      <c r="A922" s="50" t="s">
        <v>538</v>
      </c>
      <c r="B922" s="50" t="s">
        <v>6</v>
      </c>
      <c r="C922" s="63">
        <v>21</v>
      </c>
      <c r="D922" s="64">
        <v>676018</v>
      </c>
      <c r="E922" s="64">
        <v>40561</v>
      </c>
      <c r="F922" s="65">
        <v>6.1558702373878916E-5</v>
      </c>
    </row>
    <row r="923" spans="1:6" x14ac:dyDescent="0.2">
      <c r="A923" s="50" t="s">
        <v>538</v>
      </c>
      <c r="B923" s="50" t="s">
        <v>10</v>
      </c>
      <c r="C923" s="63">
        <v>190</v>
      </c>
      <c r="D923" s="64">
        <v>3115170</v>
      </c>
      <c r="E923" s="64">
        <v>186910</v>
      </c>
      <c r="F923" s="65">
        <v>2.8366995539315371E-4</v>
      </c>
    </row>
    <row r="924" spans="1:6" x14ac:dyDescent="0.2">
      <c r="A924" s="50" t="s">
        <v>538</v>
      </c>
      <c r="B924" s="50" t="s">
        <v>4</v>
      </c>
      <c r="C924" s="63">
        <v>33</v>
      </c>
      <c r="D924" s="64">
        <v>411957</v>
      </c>
      <c r="E924" s="64">
        <v>24717</v>
      </c>
      <c r="F924" s="65">
        <v>3.7512547683123323E-5</v>
      </c>
    </row>
    <row r="925" spans="1:6" x14ac:dyDescent="0.2">
      <c r="A925" s="50" t="s">
        <v>538</v>
      </c>
      <c r="B925" s="50" t="s">
        <v>759</v>
      </c>
      <c r="C925" s="63">
        <v>345</v>
      </c>
      <c r="D925" s="64">
        <v>4732361</v>
      </c>
      <c r="E925" s="64">
        <v>280583</v>
      </c>
      <c r="F925" s="65">
        <v>4.2583578778062839E-4</v>
      </c>
    </row>
    <row r="926" spans="1:6" x14ac:dyDescent="0.2">
      <c r="A926" s="50" t="s">
        <v>538</v>
      </c>
      <c r="B926" s="50" t="s">
        <v>8</v>
      </c>
      <c r="C926" s="63">
        <v>111</v>
      </c>
      <c r="D926" s="64">
        <v>3537323</v>
      </c>
      <c r="E926" s="64">
        <v>212230</v>
      </c>
      <c r="F926" s="65">
        <v>3.220976653634852E-4</v>
      </c>
    </row>
    <row r="927" spans="1:6" x14ac:dyDescent="0.2">
      <c r="A927" s="50" t="s">
        <v>538</v>
      </c>
      <c r="B927" s="50" t="s">
        <v>760</v>
      </c>
      <c r="C927" s="63">
        <v>84</v>
      </c>
      <c r="D927" s="64">
        <v>3586242</v>
      </c>
      <c r="E927" s="64">
        <v>215175</v>
      </c>
      <c r="F927" s="65">
        <v>3.2656723905474214E-4</v>
      </c>
    </row>
    <row r="928" spans="1:6" x14ac:dyDescent="0.2">
      <c r="A928" s="50" t="s">
        <v>538</v>
      </c>
      <c r="B928" s="50" t="s">
        <v>25</v>
      </c>
      <c r="C928" s="63">
        <v>91</v>
      </c>
      <c r="D928" s="64">
        <v>5279781</v>
      </c>
      <c r="E928" s="64">
        <v>316787</v>
      </c>
      <c r="F928" s="65">
        <v>4.8078194938275633E-4</v>
      </c>
    </row>
    <row r="929" spans="1:6" x14ac:dyDescent="0.2">
      <c r="A929" s="50" t="s">
        <v>538</v>
      </c>
      <c r="B929" s="50" t="s">
        <v>51</v>
      </c>
      <c r="C929" s="63">
        <v>1112</v>
      </c>
      <c r="D929" s="64">
        <v>34947433</v>
      </c>
      <c r="E929" s="64">
        <v>2093478</v>
      </c>
      <c r="F929" s="65">
        <v>3.1772340210611989E-3</v>
      </c>
    </row>
    <row r="930" spans="1:6" x14ac:dyDescent="0.2">
      <c r="A930" s="50" t="s">
        <v>181</v>
      </c>
      <c r="B930" s="50" t="s">
        <v>5</v>
      </c>
      <c r="C930" s="63" t="s">
        <v>757</v>
      </c>
      <c r="D930" s="64" t="s">
        <v>757</v>
      </c>
      <c r="E930" s="64" t="s">
        <v>757</v>
      </c>
      <c r="F930" s="65" t="s">
        <v>757</v>
      </c>
    </row>
    <row r="931" spans="1:6" x14ac:dyDescent="0.2">
      <c r="A931" s="50" t="s">
        <v>181</v>
      </c>
      <c r="B931" s="50" t="s">
        <v>1</v>
      </c>
      <c r="C931" s="63">
        <v>15</v>
      </c>
      <c r="D931" s="64">
        <v>807631</v>
      </c>
      <c r="E931" s="64">
        <v>48458</v>
      </c>
      <c r="F931" s="65">
        <v>7.3543837667548251E-5</v>
      </c>
    </row>
    <row r="932" spans="1:6" x14ac:dyDescent="0.2">
      <c r="A932" s="50" t="s">
        <v>181</v>
      </c>
      <c r="B932" s="50" t="s">
        <v>758</v>
      </c>
      <c r="C932" s="63">
        <v>36</v>
      </c>
      <c r="D932" s="64">
        <v>905861</v>
      </c>
      <c r="E932" s="64">
        <v>54352</v>
      </c>
      <c r="F932" s="65">
        <v>8.2489055778335512E-5</v>
      </c>
    </row>
    <row r="933" spans="1:6" x14ac:dyDescent="0.2">
      <c r="A933" s="50" t="s">
        <v>181</v>
      </c>
      <c r="B933" s="50" t="s">
        <v>3</v>
      </c>
      <c r="C933" s="63">
        <v>21</v>
      </c>
      <c r="D933" s="64">
        <v>4703047</v>
      </c>
      <c r="E933" s="64">
        <v>282183</v>
      </c>
      <c r="F933" s="65">
        <v>4.2826407908997001E-4</v>
      </c>
    </row>
    <row r="934" spans="1:6" x14ac:dyDescent="0.2">
      <c r="A934" s="50" t="s">
        <v>181</v>
      </c>
      <c r="B934" s="50" t="s">
        <v>2</v>
      </c>
      <c r="C934" s="63">
        <v>30</v>
      </c>
      <c r="D934" s="64">
        <v>1515754</v>
      </c>
      <c r="E934" s="64">
        <v>90945</v>
      </c>
      <c r="F934" s="65">
        <v>1.3802559570504717E-4</v>
      </c>
    </row>
    <row r="935" spans="1:6" x14ac:dyDescent="0.2">
      <c r="A935" s="50" t="s">
        <v>181</v>
      </c>
      <c r="B935" s="50" t="s">
        <v>6</v>
      </c>
      <c r="C935" s="63" t="s">
        <v>757</v>
      </c>
      <c r="D935" s="64" t="s">
        <v>757</v>
      </c>
      <c r="E935" s="64" t="s">
        <v>757</v>
      </c>
      <c r="F935" s="65" t="s">
        <v>757</v>
      </c>
    </row>
    <row r="936" spans="1:6" x14ac:dyDescent="0.2">
      <c r="A936" s="50" t="s">
        <v>181</v>
      </c>
      <c r="B936" s="50" t="s">
        <v>10</v>
      </c>
      <c r="C936" s="63">
        <v>92</v>
      </c>
      <c r="D936" s="64">
        <v>1433331</v>
      </c>
      <c r="E936" s="64">
        <v>86000</v>
      </c>
      <c r="F936" s="65">
        <v>1.3052065787711316E-4</v>
      </c>
    </row>
    <row r="937" spans="1:6" x14ac:dyDescent="0.2">
      <c r="A937" s="50" t="s">
        <v>181</v>
      </c>
      <c r="B937" s="50" t="s">
        <v>4</v>
      </c>
      <c r="C937" s="63">
        <v>12</v>
      </c>
      <c r="D937" s="64">
        <v>583848</v>
      </c>
      <c r="E937" s="64">
        <v>35031</v>
      </c>
      <c r="F937" s="65">
        <v>5.3165920535966874E-5</v>
      </c>
    </row>
    <row r="938" spans="1:6" x14ac:dyDescent="0.2">
      <c r="A938" s="50" t="s">
        <v>181</v>
      </c>
      <c r="B938" s="50" t="s">
        <v>759</v>
      </c>
      <c r="C938" s="63">
        <v>117</v>
      </c>
      <c r="D938" s="64">
        <v>1516052</v>
      </c>
      <c r="E938" s="64">
        <v>90785</v>
      </c>
      <c r="F938" s="65">
        <v>1.37782766574113E-4</v>
      </c>
    </row>
    <row r="939" spans="1:6" x14ac:dyDescent="0.2">
      <c r="A939" s="50" t="s">
        <v>181</v>
      </c>
      <c r="B939" s="50" t="s">
        <v>8</v>
      </c>
      <c r="C939" s="63">
        <v>39</v>
      </c>
      <c r="D939" s="64">
        <v>1609255</v>
      </c>
      <c r="E939" s="64">
        <v>96555</v>
      </c>
      <c r="F939" s="65">
        <v>1.465397921084263E-4</v>
      </c>
    </row>
    <row r="940" spans="1:6" x14ac:dyDescent="0.2">
      <c r="A940" s="50" t="s">
        <v>181</v>
      </c>
      <c r="B940" s="50" t="s">
        <v>760</v>
      </c>
      <c r="C940" s="63">
        <v>36</v>
      </c>
      <c r="D940" s="64">
        <v>2417259</v>
      </c>
      <c r="E940" s="64">
        <v>145036</v>
      </c>
      <c r="F940" s="65">
        <v>2.2011853646354632E-4</v>
      </c>
    </row>
    <row r="941" spans="1:6" x14ac:dyDescent="0.2">
      <c r="A941" s="50" t="s">
        <v>181</v>
      </c>
      <c r="B941" s="50" t="s">
        <v>25</v>
      </c>
      <c r="C941" s="63">
        <v>18</v>
      </c>
      <c r="D941" s="64">
        <v>952618</v>
      </c>
      <c r="E941" s="64">
        <v>57157</v>
      </c>
      <c r="F941" s="65">
        <v>8.6746153980025073E-5</v>
      </c>
    </row>
    <row r="942" spans="1:6" x14ac:dyDescent="0.2">
      <c r="A942" s="50" t="s">
        <v>181</v>
      </c>
      <c r="B942" s="50" t="s">
        <v>51</v>
      </c>
      <c r="C942" s="63">
        <v>416</v>
      </c>
      <c r="D942" s="64">
        <v>16444657</v>
      </c>
      <c r="E942" s="64">
        <v>986502</v>
      </c>
      <c r="F942" s="65">
        <v>1.4971963957800918E-3</v>
      </c>
    </row>
    <row r="943" spans="1:6" x14ac:dyDescent="0.2">
      <c r="A943" s="50" t="s">
        <v>549</v>
      </c>
      <c r="B943" s="50" t="s">
        <v>5</v>
      </c>
      <c r="C943" s="63">
        <v>15</v>
      </c>
      <c r="D943" s="64">
        <v>405384</v>
      </c>
      <c r="E943" s="64">
        <v>24323</v>
      </c>
      <c r="F943" s="65">
        <v>3.6914580948197947E-5</v>
      </c>
    </row>
    <row r="944" spans="1:6" x14ac:dyDescent="0.2">
      <c r="A944" s="50" t="s">
        <v>549</v>
      </c>
      <c r="B944" s="50" t="s">
        <v>1</v>
      </c>
      <c r="C944" s="63">
        <v>30</v>
      </c>
      <c r="D944" s="64">
        <v>3039427</v>
      </c>
      <c r="E944" s="64">
        <v>182366</v>
      </c>
      <c r="F944" s="65">
        <v>2.7677360807462349E-4</v>
      </c>
    </row>
    <row r="945" spans="1:6" x14ac:dyDescent="0.2">
      <c r="A945" s="50" t="s">
        <v>549</v>
      </c>
      <c r="B945" s="50" t="s">
        <v>758</v>
      </c>
      <c r="C945" s="63">
        <v>98</v>
      </c>
      <c r="D945" s="64">
        <v>3667074</v>
      </c>
      <c r="E945" s="64">
        <v>220024</v>
      </c>
      <c r="F945" s="65">
        <v>3.3392647940411565E-4</v>
      </c>
    </row>
    <row r="946" spans="1:6" x14ac:dyDescent="0.2">
      <c r="A946" s="50" t="s">
        <v>549</v>
      </c>
      <c r="B946" s="50" t="s">
        <v>3</v>
      </c>
      <c r="C946" s="63">
        <v>15</v>
      </c>
      <c r="D946" s="64">
        <v>1896306</v>
      </c>
      <c r="E946" s="64">
        <v>113778</v>
      </c>
      <c r="F946" s="65">
        <v>1.7267883037142071E-4</v>
      </c>
    </row>
    <row r="947" spans="1:6" x14ac:dyDescent="0.2">
      <c r="A947" s="50" t="s">
        <v>549</v>
      </c>
      <c r="B947" s="50" t="s">
        <v>2</v>
      </c>
      <c r="C947" s="63">
        <v>33</v>
      </c>
      <c r="D947" s="64">
        <v>6783644</v>
      </c>
      <c r="E947" s="64">
        <v>407019</v>
      </c>
      <c r="F947" s="65">
        <v>6.1772543777307816E-4</v>
      </c>
    </row>
    <row r="948" spans="1:6" x14ac:dyDescent="0.2">
      <c r="A948" s="50" t="s">
        <v>549</v>
      </c>
      <c r="B948" s="50" t="s">
        <v>6</v>
      </c>
      <c r="C948" s="63">
        <v>24</v>
      </c>
      <c r="D948" s="64">
        <v>904380</v>
      </c>
      <c r="E948" s="64">
        <v>54263</v>
      </c>
      <c r="F948" s="65">
        <v>8.2353982074253384E-5</v>
      </c>
    </row>
    <row r="949" spans="1:6" x14ac:dyDescent="0.2">
      <c r="A949" s="50" t="s">
        <v>549</v>
      </c>
      <c r="B949" s="50" t="s">
        <v>10</v>
      </c>
      <c r="C949" s="63">
        <v>143</v>
      </c>
      <c r="D949" s="64">
        <v>2427781</v>
      </c>
      <c r="E949" s="64">
        <v>145667</v>
      </c>
      <c r="F949" s="65">
        <v>2.2107619384866795E-4</v>
      </c>
    </row>
    <row r="950" spans="1:6" x14ac:dyDescent="0.2">
      <c r="A950" s="50" t="s">
        <v>549</v>
      </c>
      <c r="B950" s="50" t="s">
        <v>4</v>
      </c>
      <c r="C950" s="63">
        <v>33</v>
      </c>
      <c r="D950" s="64">
        <v>1759799</v>
      </c>
      <c r="E950" s="64">
        <v>105588</v>
      </c>
      <c r="F950" s="65">
        <v>1.6024901423172819E-4</v>
      </c>
    </row>
    <row r="951" spans="1:6" x14ac:dyDescent="0.2">
      <c r="A951" s="50" t="s">
        <v>549</v>
      </c>
      <c r="B951" s="50" t="s">
        <v>759</v>
      </c>
      <c r="C951" s="63">
        <v>283</v>
      </c>
      <c r="D951" s="64">
        <v>2793194</v>
      </c>
      <c r="E951" s="64">
        <v>163925</v>
      </c>
      <c r="F951" s="65">
        <v>2.4878603305239272E-4</v>
      </c>
    </row>
    <row r="952" spans="1:6" x14ac:dyDescent="0.2">
      <c r="A952" s="50" t="s">
        <v>549</v>
      </c>
      <c r="B952" s="50" t="s">
        <v>8</v>
      </c>
      <c r="C952" s="63">
        <v>110</v>
      </c>
      <c r="D952" s="64">
        <v>1736954</v>
      </c>
      <c r="E952" s="64">
        <v>104217</v>
      </c>
      <c r="F952" s="65">
        <v>1.5816827211603606E-4</v>
      </c>
    </row>
    <row r="953" spans="1:6" x14ac:dyDescent="0.2">
      <c r="A953" s="50" t="s">
        <v>549</v>
      </c>
      <c r="B953" s="50" t="s">
        <v>760</v>
      </c>
      <c r="C953" s="63">
        <v>69</v>
      </c>
      <c r="D953" s="64">
        <v>2801754</v>
      </c>
      <c r="E953" s="64">
        <v>168105</v>
      </c>
      <c r="F953" s="65">
        <v>2.5512994409804778E-4</v>
      </c>
    </row>
    <row r="954" spans="1:6" x14ac:dyDescent="0.2">
      <c r="A954" s="50" t="s">
        <v>549</v>
      </c>
      <c r="B954" s="50" t="s">
        <v>25</v>
      </c>
      <c r="C954" s="63">
        <v>53</v>
      </c>
      <c r="D954" s="64">
        <v>3518519</v>
      </c>
      <c r="E954" s="64">
        <v>211111</v>
      </c>
      <c r="F954" s="65">
        <v>3.2039937912901439E-4</v>
      </c>
    </row>
    <row r="955" spans="1:6" x14ac:dyDescent="0.2">
      <c r="A955" s="50" t="s">
        <v>549</v>
      </c>
      <c r="B955" s="50" t="s">
        <v>51</v>
      </c>
      <c r="C955" s="63">
        <v>906</v>
      </c>
      <c r="D955" s="64">
        <v>31734215</v>
      </c>
      <c r="E955" s="64">
        <v>1900387</v>
      </c>
      <c r="F955" s="65">
        <v>2.8841832728036445E-3</v>
      </c>
    </row>
    <row r="956" spans="1:6" x14ac:dyDescent="0.2">
      <c r="A956" s="50" t="s">
        <v>552</v>
      </c>
      <c r="B956" s="50" t="s">
        <v>5</v>
      </c>
      <c r="C956" s="63" t="s">
        <v>757</v>
      </c>
      <c r="D956" s="64" t="s">
        <v>757</v>
      </c>
      <c r="E956" s="64" t="s">
        <v>757</v>
      </c>
      <c r="F956" s="65" t="s">
        <v>757</v>
      </c>
    </row>
    <row r="957" spans="1:6" x14ac:dyDescent="0.2">
      <c r="A957" s="50" t="s">
        <v>552</v>
      </c>
      <c r="B957" s="50" t="s">
        <v>1</v>
      </c>
      <c r="C957" s="63">
        <v>12</v>
      </c>
      <c r="D957" s="64">
        <v>1901228</v>
      </c>
      <c r="E957" s="64">
        <v>114074</v>
      </c>
      <c r="F957" s="65">
        <v>1.7312806426364891E-4</v>
      </c>
    </row>
    <row r="958" spans="1:6" x14ac:dyDescent="0.2">
      <c r="A958" s="50" t="s">
        <v>552</v>
      </c>
      <c r="B958" s="50" t="s">
        <v>758</v>
      </c>
      <c r="C958" s="63">
        <v>82</v>
      </c>
      <c r="D958" s="64">
        <v>2415859</v>
      </c>
      <c r="E958" s="64">
        <v>144952</v>
      </c>
      <c r="F958" s="65">
        <v>2.1999105116980589E-4</v>
      </c>
    </row>
    <row r="959" spans="1:6" x14ac:dyDescent="0.2">
      <c r="A959" s="50" t="s">
        <v>552</v>
      </c>
      <c r="B959" s="50" t="s">
        <v>3</v>
      </c>
      <c r="C959" s="63">
        <v>33</v>
      </c>
      <c r="D959" s="64">
        <v>2633239</v>
      </c>
      <c r="E959" s="64">
        <v>157994</v>
      </c>
      <c r="F959" s="65">
        <v>2.3978466070507693E-4</v>
      </c>
    </row>
    <row r="960" spans="1:6" x14ac:dyDescent="0.2">
      <c r="A960" s="50" t="s">
        <v>552</v>
      </c>
      <c r="B960" s="50" t="s">
        <v>2</v>
      </c>
      <c r="C960" s="63">
        <v>24</v>
      </c>
      <c r="D960" s="64">
        <v>790342</v>
      </c>
      <c r="E960" s="64">
        <v>47421</v>
      </c>
      <c r="F960" s="65">
        <v>7.1970001362681198E-5</v>
      </c>
    </row>
    <row r="961" spans="1:6" x14ac:dyDescent="0.2">
      <c r="A961" s="50" t="s">
        <v>552</v>
      </c>
      <c r="B961" s="50" t="s">
        <v>6</v>
      </c>
      <c r="C961" s="63" t="s">
        <v>757</v>
      </c>
      <c r="D961" s="64" t="s">
        <v>757</v>
      </c>
      <c r="E961" s="64" t="s">
        <v>757</v>
      </c>
      <c r="F961" s="65" t="s">
        <v>757</v>
      </c>
    </row>
    <row r="962" spans="1:6" x14ac:dyDescent="0.2">
      <c r="A962" s="50" t="s">
        <v>552</v>
      </c>
      <c r="B962" s="50" t="s">
        <v>10</v>
      </c>
      <c r="C962" s="63">
        <v>119</v>
      </c>
      <c r="D962" s="64">
        <v>5881109</v>
      </c>
      <c r="E962" s="64">
        <v>352867</v>
      </c>
      <c r="F962" s="65">
        <v>5.3553991840841033E-4</v>
      </c>
    </row>
    <row r="963" spans="1:6" x14ac:dyDescent="0.2">
      <c r="A963" s="50" t="s">
        <v>552</v>
      </c>
      <c r="B963" s="50" t="s">
        <v>4</v>
      </c>
      <c r="C963" s="63">
        <v>30</v>
      </c>
      <c r="D963" s="64">
        <v>801118</v>
      </c>
      <c r="E963" s="64">
        <v>48067</v>
      </c>
      <c r="F963" s="65">
        <v>7.2950423978827887E-5</v>
      </c>
    </row>
    <row r="964" spans="1:6" x14ac:dyDescent="0.2">
      <c r="A964" s="50" t="s">
        <v>552</v>
      </c>
      <c r="B964" s="50" t="s">
        <v>759</v>
      </c>
      <c r="C964" s="63">
        <v>204</v>
      </c>
      <c r="D964" s="64">
        <v>2111191</v>
      </c>
      <c r="E964" s="64">
        <v>123891</v>
      </c>
      <c r="F964" s="65">
        <v>1.8802714912852822E-4</v>
      </c>
    </row>
    <row r="965" spans="1:6" x14ac:dyDescent="0.2">
      <c r="A965" s="50" t="s">
        <v>552</v>
      </c>
      <c r="B965" s="50" t="s">
        <v>8</v>
      </c>
      <c r="C965" s="63">
        <v>70</v>
      </c>
      <c r="D965" s="64">
        <v>655753</v>
      </c>
      <c r="E965" s="64">
        <v>39345</v>
      </c>
      <c r="F965" s="65">
        <v>5.9713200978779269E-5</v>
      </c>
    </row>
    <row r="966" spans="1:6" x14ac:dyDescent="0.2">
      <c r="A966" s="50" t="s">
        <v>552</v>
      </c>
      <c r="B966" s="50" t="s">
        <v>760</v>
      </c>
      <c r="C966" s="63">
        <v>63</v>
      </c>
      <c r="D966" s="64">
        <v>2459851</v>
      </c>
      <c r="E966" s="64">
        <v>147591</v>
      </c>
      <c r="F966" s="65">
        <v>2.2399621414815127E-4</v>
      </c>
    </row>
    <row r="967" spans="1:6" x14ac:dyDescent="0.2">
      <c r="A967" s="50" t="s">
        <v>552</v>
      </c>
      <c r="B967" s="50" t="s">
        <v>25</v>
      </c>
      <c r="C967" s="63">
        <v>36</v>
      </c>
      <c r="D967" s="64">
        <v>1056440</v>
      </c>
      <c r="E967" s="64">
        <v>63386</v>
      </c>
      <c r="F967" s="65">
        <v>9.6199795583705745E-5</v>
      </c>
    </row>
    <row r="968" spans="1:6" x14ac:dyDescent="0.2">
      <c r="A968" s="50" t="s">
        <v>552</v>
      </c>
      <c r="B968" s="50" t="s">
        <v>51</v>
      </c>
      <c r="C968" s="63">
        <v>682</v>
      </c>
      <c r="D968" s="64">
        <v>20755849</v>
      </c>
      <c r="E968" s="64">
        <v>1242570</v>
      </c>
      <c r="F968" s="65">
        <v>1.8858262076554011E-3</v>
      </c>
    </row>
    <row r="969" spans="1:6" x14ac:dyDescent="0.2">
      <c r="A969" s="50" t="s">
        <v>163</v>
      </c>
      <c r="B969" s="50" t="s">
        <v>5</v>
      </c>
      <c r="C969" s="63">
        <v>27</v>
      </c>
      <c r="D969" s="64">
        <v>654589</v>
      </c>
      <c r="E969" s="64">
        <v>39275</v>
      </c>
      <c r="F969" s="65">
        <v>5.9606963233995575E-5</v>
      </c>
    </row>
    <row r="970" spans="1:6" x14ac:dyDescent="0.2">
      <c r="A970" s="50" t="s">
        <v>163</v>
      </c>
      <c r="B970" s="50" t="s">
        <v>1</v>
      </c>
      <c r="C970" s="63">
        <v>33</v>
      </c>
      <c r="D970" s="64">
        <v>953196</v>
      </c>
      <c r="E970" s="64">
        <v>57192</v>
      </c>
      <c r="F970" s="65">
        <v>8.6799272852416923E-5</v>
      </c>
    </row>
    <row r="971" spans="1:6" x14ac:dyDescent="0.2">
      <c r="A971" s="50" t="s">
        <v>163</v>
      </c>
      <c r="B971" s="50" t="s">
        <v>758</v>
      </c>
      <c r="C971" s="63">
        <v>191</v>
      </c>
      <c r="D971" s="64">
        <v>7166755</v>
      </c>
      <c r="E971" s="64">
        <v>430005</v>
      </c>
      <c r="F971" s="65">
        <v>6.5261087779590744E-4</v>
      </c>
    </row>
    <row r="972" spans="1:6" x14ac:dyDescent="0.2">
      <c r="A972" s="50" t="s">
        <v>163</v>
      </c>
      <c r="B972" s="50" t="s">
        <v>3</v>
      </c>
      <c r="C972" s="63">
        <v>55</v>
      </c>
      <c r="D972" s="64">
        <v>5493375</v>
      </c>
      <c r="E972" s="64">
        <v>329603</v>
      </c>
      <c r="F972" s="65">
        <v>5.0023256277058293E-4</v>
      </c>
    </row>
    <row r="973" spans="1:6" x14ac:dyDescent="0.2">
      <c r="A973" s="50" t="s">
        <v>163</v>
      </c>
      <c r="B973" s="50" t="s">
        <v>2</v>
      </c>
      <c r="C973" s="63">
        <v>31</v>
      </c>
      <c r="D973" s="64">
        <v>9891023</v>
      </c>
      <c r="E973" s="64">
        <v>593461</v>
      </c>
      <c r="F973" s="65">
        <v>9.0068511795824942E-4</v>
      </c>
    </row>
    <row r="974" spans="1:6" x14ac:dyDescent="0.2">
      <c r="A974" s="50" t="s">
        <v>163</v>
      </c>
      <c r="B974" s="50" t="s">
        <v>6</v>
      </c>
      <c r="C974" s="63">
        <v>21</v>
      </c>
      <c r="D974" s="64">
        <v>1092070</v>
      </c>
      <c r="E974" s="64">
        <v>65524</v>
      </c>
      <c r="F974" s="65">
        <v>9.9444599845813515E-5</v>
      </c>
    </row>
    <row r="975" spans="1:6" x14ac:dyDescent="0.2">
      <c r="A975" s="50" t="s">
        <v>163</v>
      </c>
      <c r="B975" s="50" t="s">
        <v>10</v>
      </c>
      <c r="C975" s="63">
        <v>325</v>
      </c>
      <c r="D975" s="64">
        <v>9046206</v>
      </c>
      <c r="E975" s="64">
        <v>542772</v>
      </c>
      <c r="F975" s="65">
        <v>8.237553315962379E-4</v>
      </c>
    </row>
    <row r="976" spans="1:6" x14ac:dyDescent="0.2">
      <c r="A976" s="50" t="s">
        <v>163</v>
      </c>
      <c r="B976" s="50" t="s">
        <v>4</v>
      </c>
      <c r="C976" s="63">
        <v>29</v>
      </c>
      <c r="D976" s="64">
        <v>4398642</v>
      </c>
      <c r="E976" s="64">
        <v>263919</v>
      </c>
      <c r="F976" s="65">
        <v>4.005451337938352E-4</v>
      </c>
    </row>
    <row r="977" spans="1:6" x14ac:dyDescent="0.2">
      <c r="A977" s="50" t="s">
        <v>163</v>
      </c>
      <c r="B977" s="50" t="s">
        <v>759</v>
      </c>
      <c r="C977" s="63">
        <v>554</v>
      </c>
      <c r="D977" s="64">
        <v>8381523</v>
      </c>
      <c r="E977" s="64">
        <v>497992</v>
      </c>
      <c r="F977" s="65">
        <v>7.5579352857603878E-4</v>
      </c>
    </row>
    <row r="978" spans="1:6" x14ac:dyDescent="0.2">
      <c r="A978" s="50" t="s">
        <v>163</v>
      </c>
      <c r="B978" s="50" t="s">
        <v>8</v>
      </c>
      <c r="C978" s="63">
        <v>117</v>
      </c>
      <c r="D978" s="64">
        <v>2416694</v>
      </c>
      <c r="E978" s="64">
        <v>145002</v>
      </c>
      <c r="F978" s="65">
        <v>2.2006693527322282E-4</v>
      </c>
    </row>
    <row r="979" spans="1:6" x14ac:dyDescent="0.2">
      <c r="A979" s="50" t="s">
        <v>163</v>
      </c>
      <c r="B979" s="50" t="s">
        <v>760</v>
      </c>
      <c r="C979" s="63">
        <v>81</v>
      </c>
      <c r="D979" s="64">
        <v>6113603</v>
      </c>
      <c r="E979" s="64">
        <v>366816</v>
      </c>
      <c r="F979" s="65">
        <v>5.5671006557966439E-4</v>
      </c>
    </row>
    <row r="980" spans="1:6" x14ac:dyDescent="0.2">
      <c r="A980" s="50" t="s">
        <v>163</v>
      </c>
      <c r="B980" s="50" t="s">
        <v>25</v>
      </c>
      <c r="C980" s="63">
        <v>102</v>
      </c>
      <c r="D980" s="64">
        <v>7225324</v>
      </c>
      <c r="E980" s="64">
        <v>433519</v>
      </c>
      <c r="F980" s="65">
        <v>6.5794401258404908E-4</v>
      </c>
    </row>
    <row r="981" spans="1:6" x14ac:dyDescent="0.2">
      <c r="A981" s="50" t="s">
        <v>163</v>
      </c>
      <c r="B981" s="50" t="s">
        <v>51</v>
      </c>
      <c r="C981" s="63">
        <v>1566</v>
      </c>
      <c r="D981" s="64">
        <v>62833001</v>
      </c>
      <c r="E981" s="64">
        <v>3765081</v>
      </c>
      <c r="F981" s="65">
        <v>5.7141959195420823E-3</v>
      </c>
    </row>
    <row r="982" spans="1:6" x14ac:dyDescent="0.2">
      <c r="A982" s="50" t="s">
        <v>566</v>
      </c>
      <c r="B982" s="50" t="s">
        <v>5</v>
      </c>
      <c r="C982" s="63" t="s">
        <v>757</v>
      </c>
      <c r="D982" s="64" t="s">
        <v>757</v>
      </c>
      <c r="E982" s="64" t="s">
        <v>757</v>
      </c>
      <c r="F982" s="65" t="s">
        <v>757</v>
      </c>
    </row>
    <row r="983" spans="1:6" x14ac:dyDescent="0.2">
      <c r="A983" s="50" t="s">
        <v>566</v>
      </c>
      <c r="B983" s="50" t="s">
        <v>1</v>
      </c>
      <c r="C983" s="63" t="s">
        <v>757</v>
      </c>
      <c r="D983" s="64" t="s">
        <v>757</v>
      </c>
      <c r="E983" s="64" t="s">
        <v>757</v>
      </c>
      <c r="F983" s="65" t="s">
        <v>757</v>
      </c>
    </row>
    <row r="984" spans="1:6" x14ac:dyDescent="0.2">
      <c r="A984" s="50" t="s">
        <v>566</v>
      </c>
      <c r="B984" s="50" t="s">
        <v>758</v>
      </c>
      <c r="C984" s="63">
        <v>50</v>
      </c>
      <c r="D984" s="64">
        <v>786140</v>
      </c>
      <c r="E984" s="64">
        <v>47168</v>
      </c>
      <c r="F984" s="65">
        <v>7.1586027799391548E-5</v>
      </c>
    </row>
    <row r="985" spans="1:6" x14ac:dyDescent="0.2">
      <c r="A985" s="50" t="s">
        <v>566</v>
      </c>
      <c r="B985" s="50" t="s">
        <v>3</v>
      </c>
      <c r="C985" s="63">
        <v>45</v>
      </c>
      <c r="D985" s="64">
        <v>1517111</v>
      </c>
      <c r="E985" s="64">
        <v>91027</v>
      </c>
      <c r="F985" s="65">
        <v>1.3815004563465092E-4</v>
      </c>
    </row>
    <row r="986" spans="1:6" x14ac:dyDescent="0.2">
      <c r="A986" s="50" t="s">
        <v>566</v>
      </c>
      <c r="B986" s="50" t="s">
        <v>2</v>
      </c>
      <c r="C986" s="63">
        <v>15</v>
      </c>
      <c r="D986" s="64">
        <v>699013</v>
      </c>
      <c r="E986" s="64">
        <v>41941</v>
      </c>
      <c r="F986" s="65">
        <v>6.3653103628186078E-5</v>
      </c>
    </row>
    <row r="987" spans="1:6" x14ac:dyDescent="0.2">
      <c r="A987" s="50" t="s">
        <v>566</v>
      </c>
      <c r="B987" s="50" t="s">
        <v>6</v>
      </c>
      <c r="C987" s="63" t="s">
        <v>757</v>
      </c>
      <c r="D987" s="64" t="s">
        <v>757</v>
      </c>
      <c r="E987" s="64" t="s">
        <v>757</v>
      </c>
      <c r="F987" s="65" t="s">
        <v>757</v>
      </c>
    </row>
    <row r="988" spans="1:6" x14ac:dyDescent="0.2">
      <c r="A988" s="50" t="s">
        <v>566</v>
      </c>
      <c r="B988" s="50" t="s">
        <v>10</v>
      </c>
      <c r="C988" s="63">
        <v>99</v>
      </c>
      <c r="D988" s="64">
        <v>2293199</v>
      </c>
      <c r="E988" s="64">
        <v>137592</v>
      </c>
      <c r="F988" s="65">
        <v>2.0882091114683436E-4</v>
      </c>
    </row>
    <row r="989" spans="1:6" x14ac:dyDescent="0.2">
      <c r="A989" s="50" t="s">
        <v>566</v>
      </c>
      <c r="B989" s="50" t="s">
        <v>4</v>
      </c>
      <c r="C989" s="63">
        <v>15</v>
      </c>
      <c r="D989" s="64">
        <v>226927</v>
      </c>
      <c r="E989" s="64">
        <v>13616</v>
      </c>
      <c r="F989" s="65">
        <v>2.0664759042497358E-5</v>
      </c>
    </row>
    <row r="990" spans="1:6" x14ac:dyDescent="0.2">
      <c r="A990" s="50" t="s">
        <v>566</v>
      </c>
      <c r="B990" s="50" t="s">
        <v>759</v>
      </c>
      <c r="C990" s="63">
        <v>122</v>
      </c>
      <c r="D990" s="64">
        <v>1041778</v>
      </c>
      <c r="E990" s="64">
        <v>61712</v>
      </c>
      <c r="F990" s="65">
        <v>9.3659195801307058E-5</v>
      </c>
    </row>
    <row r="991" spans="1:6" x14ac:dyDescent="0.2">
      <c r="A991" s="50" t="s">
        <v>566</v>
      </c>
      <c r="B991" s="50" t="s">
        <v>8</v>
      </c>
      <c r="C991" s="63">
        <v>40</v>
      </c>
      <c r="D991" s="64">
        <v>309497</v>
      </c>
      <c r="E991" s="64">
        <v>18570</v>
      </c>
      <c r="F991" s="65">
        <v>2.8183356009046412E-5</v>
      </c>
    </row>
    <row r="992" spans="1:6" x14ac:dyDescent="0.2">
      <c r="A992" s="50" t="s">
        <v>566</v>
      </c>
      <c r="B992" s="50" t="s">
        <v>760</v>
      </c>
      <c r="C992" s="63">
        <v>69</v>
      </c>
      <c r="D992" s="64">
        <v>1365885</v>
      </c>
      <c r="E992" s="64">
        <v>81953</v>
      </c>
      <c r="F992" s="65">
        <v>1.2437859854654715E-4</v>
      </c>
    </row>
    <row r="993" spans="1:6" x14ac:dyDescent="0.2">
      <c r="A993" s="50" t="s">
        <v>566</v>
      </c>
      <c r="B993" s="50" t="s">
        <v>25</v>
      </c>
      <c r="C993" s="63">
        <v>31</v>
      </c>
      <c r="D993" s="64">
        <v>2465008</v>
      </c>
      <c r="E993" s="64">
        <v>147901</v>
      </c>
      <c r="F993" s="65">
        <v>2.244666955893362E-4</v>
      </c>
    </row>
    <row r="994" spans="1:6" x14ac:dyDescent="0.2">
      <c r="A994" s="50" t="s">
        <v>566</v>
      </c>
      <c r="B994" s="50" t="s">
        <v>51</v>
      </c>
      <c r="C994" s="63">
        <v>501</v>
      </c>
      <c r="D994" s="64">
        <v>10904999</v>
      </c>
      <c r="E994" s="64">
        <v>653505</v>
      </c>
      <c r="F994" s="65">
        <v>9.9181282006956793E-4</v>
      </c>
    </row>
    <row r="995" spans="1:6" x14ac:dyDescent="0.2">
      <c r="A995" s="50" t="s">
        <v>572</v>
      </c>
      <c r="B995" s="50" t="s">
        <v>5</v>
      </c>
      <c r="C995" s="63">
        <v>714</v>
      </c>
      <c r="D995" s="64">
        <v>52378414</v>
      </c>
      <c r="E995" s="64">
        <v>3142705</v>
      </c>
      <c r="F995" s="65">
        <v>4.7696270245778244E-3</v>
      </c>
    </row>
    <row r="996" spans="1:6" x14ac:dyDescent="0.2">
      <c r="A996" s="50" t="s">
        <v>572</v>
      </c>
      <c r="B996" s="50" t="s">
        <v>1</v>
      </c>
      <c r="C996" s="63">
        <v>361</v>
      </c>
      <c r="D996" s="64">
        <v>162195705</v>
      </c>
      <c r="E996" s="64">
        <v>9731742</v>
      </c>
      <c r="F996" s="65">
        <v>1.4769690327096895E-2</v>
      </c>
    </row>
    <row r="997" spans="1:6" x14ac:dyDescent="0.2">
      <c r="A997" s="50" t="s">
        <v>572</v>
      </c>
      <c r="B997" s="50" t="s">
        <v>758</v>
      </c>
      <c r="C997" s="63">
        <v>4529</v>
      </c>
      <c r="D997" s="64">
        <v>305652372</v>
      </c>
      <c r="E997" s="64">
        <v>18332336</v>
      </c>
      <c r="F997" s="65">
        <v>2.7822657617956804E-2</v>
      </c>
    </row>
    <row r="998" spans="1:6" x14ac:dyDescent="0.2">
      <c r="A998" s="50" t="s">
        <v>572</v>
      </c>
      <c r="B998" s="50" t="s">
        <v>3</v>
      </c>
      <c r="C998" s="63">
        <v>1112</v>
      </c>
      <c r="D998" s="64">
        <v>178293632</v>
      </c>
      <c r="E998" s="64">
        <v>10697618</v>
      </c>
      <c r="F998" s="65">
        <v>1.6235583012535436E-2</v>
      </c>
    </row>
    <row r="999" spans="1:6" x14ac:dyDescent="0.2">
      <c r="A999" s="50" t="s">
        <v>572</v>
      </c>
      <c r="B999" s="50" t="s">
        <v>2</v>
      </c>
      <c r="C999" s="63">
        <v>836</v>
      </c>
      <c r="D999" s="64">
        <v>167771252</v>
      </c>
      <c r="E999" s="64">
        <v>10066275</v>
      </c>
      <c r="F999" s="65">
        <v>1.5277405062464387E-2</v>
      </c>
    </row>
    <row r="1000" spans="1:6" x14ac:dyDescent="0.2">
      <c r="A1000" s="50" t="s">
        <v>572</v>
      </c>
      <c r="B1000" s="50" t="s">
        <v>6</v>
      </c>
      <c r="C1000" s="63">
        <v>484</v>
      </c>
      <c r="D1000" s="64">
        <v>95222584</v>
      </c>
      <c r="E1000" s="64">
        <v>5713355</v>
      </c>
      <c r="F1000" s="65">
        <v>8.6710564335522548E-3</v>
      </c>
    </row>
    <row r="1001" spans="1:6" x14ac:dyDescent="0.2">
      <c r="A1001" s="50" t="s">
        <v>572</v>
      </c>
      <c r="B1001" s="50" t="s">
        <v>10</v>
      </c>
      <c r="C1001" s="63">
        <v>4135</v>
      </c>
      <c r="D1001" s="64">
        <v>223878254</v>
      </c>
      <c r="E1001" s="64">
        <v>13432696</v>
      </c>
      <c r="F1001" s="65">
        <v>2.0386561848642633E-2</v>
      </c>
    </row>
    <row r="1002" spans="1:6" x14ac:dyDescent="0.2">
      <c r="A1002" s="50" t="s">
        <v>572</v>
      </c>
      <c r="B1002" s="50" t="s">
        <v>4</v>
      </c>
      <c r="C1002" s="63">
        <v>772</v>
      </c>
      <c r="D1002" s="64">
        <v>137829873</v>
      </c>
      <c r="E1002" s="64">
        <v>8269792</v>
      </c>
      <c r="F1002" s="65">
        <v>1.2550915027289389E-2</v>
      </c>
    </row>
    <row r="1003" spans="1:6" x14ac:dyDescent="0.2">
      <c r="A1003" s="50" t="s">
        <v>572</v>
      </c>
      <c r="B1003" s="50" t="s">
        <v>759</v>
      </c>
      <c r="C1003" s="63">
        <v>10139</v>
      </c>
      <c r="D1003" s="64">
        <v>471705238</v>
      </c>
      <c r="E1003" s="64">
        <v>27646424</v>
      </c>
      <c r="F1003" s="65">
        <v>4.195848195848384E-2</v>
      </c>
    </row>
    <row r="1004" spans="1:6" x14ac:dyDescent="0.2">
      <c r="A1004" s="50" t="s">
        <v>572</v>
      </c>
      <c r="B1004" s="50" t="s">
        <v>8</v>
      </c>
      <c r="C1004" s="63">
        <v>3206</v>
      </c>
      <c r="D1004" s="64">
        <v>238180210</v>
      </c>
      <c r="E1004" s="64">
        <v>14290447</v>
      </c>
      <c r="F1004" s="65">
        <v>2.1688355160442072E-2</v>
      </c>
    </row>
    <row r="1005" spans="1:6" x14ac:dyDescent="0.2">
      <c r="A1005" s="50" t="s">
        <v>572</v>
      </c>
      <c r="B1005" s="50" t="s">
        <v>760</v>
      </c>
      <c r="C1005" s="63">
        <v>612</v>
      </c>
      <c r="D1005" s="64">
        <v>160303182</v>
      </c>
      <c r="E1005" s="64">
        <v>9615492</v>
      </c>
      <c r="F1005" s="65">
        <v>1.4593259786652541E-2</v>
      </c>
    </row>
    <row r="1006" spans="1:6" x14ac:dyDescent="0.2">
      <c r="A1006" s="50" t="s">
        <v>572</v>
      </c>
      <c r="B1006" s="50" t="s">
        <v>25</v>
      </c>
      <c r="C1006" s="63">
        <v>1440</v>
      </c>
      <c r="D1006" s="64">
        <v>268846781</v>
      </c>
      <c r="E1006" s="64">
        <v>16130807</v>
      </c>
      <c r="F1006" s="65">
        <v>2.4481436531729558E-2</v>
      </c>
    </row>
    <row r="1007" spans="1:6" x14ac:dyDescent="0.2">
      <c r="A1007" s="50" t="s">
        <v>572</v>
      </c>
      <c r="B1007" s="50" t="s">
        <v>51</v>
      </c>
      <c r="C1007" s="63">
        <v>28340</v>
      </c>
      <c r="D1007" s="64">
        <v>2462257495</v>
      </c>
      <c r="E1007" s="64">
        <v>147069689</v>
      </c>
      <c r="F1007" s="65">
        <v>0.22320502979142362</v>
      </c>
    </row>
    <row r="1008" spans="1:6" x14ac:dyDescent="0.2">
      <c r="A1008" s="50" t="s">
        <v>585</v>
      </c>
      <c r="B1008" s="50" t="s">
        <v>5</v>
      </c>
      <c r="C1008" s="63">
        <v>122</v>
      </c>
      <c r="D1008" s="64">
        <v>7105815</v>
      </c>
      <c r="E1008" s="64">
        <v>426349</v>
      </c>
      <c r="F1008" s="65">
        <v>6.4706223215406182E-4</v>
      </c>
    </row>
    <row r="1009" spans="1:6" x14ac:dyDescent="0.2">
      <c r="A1009" s="50" t="s">
        <v>585</v>
      </c>
      <c r="B1009" s="50" t="s">
        <v>1</v>
      </c>
      <c r="C1009" s="63">
        <v>54</v>
      </c>
      <c r="D1009" s="64">
        <v>29677851</v>
      </c>
      <c r="E1009" s="64">
        <v>1780671</v>
      </c>
      <c r="F1009" s="65">
        <v>2.7024924463104299E-3</v>
      </c>
    </row>
    <row r="1010" spans="1:6" x14ac:dyDescent="0.2">
      <c r="A1010" s="50" t="s">
        <v>585</v>
      </c>
      <c r="B1010" s="50" t="s">
        <v>758</v>
      </c>
      <c r="C1010" s="63">
        <v>619</v>
      </c>
      <c r="D1010" s="64">
        <v>44328703</v>
      </c>
      <c r="E1010" s="64">
        <v>2659722</v>
      </c>
      <c r="F1010" s="65">
        <v>4.0366123861654783E-3</v>
      </c>
    </row>
    <row r="1011" spans="1:6" x14ac:dyDescent="0.2">
      <c r="A1011" s="50" t="s">
        <v>585</v>
      </c>
      <c r="B1011" s="50" t="s">
        <v>3</v>
      </c>
      <c r="C1011" s="63">
        <v>159</v>
      </c>
      <c r="D1011" s="64">
        <v>34224116</v>
      </c>
      <c r="E1011" s="64">
        <v>2053447</v>
      </c>
      <c r="F1011" s="65">
        <v>3.1164796901835394E-3</v>
      </c>
    </row>
    <row r="1012" spans="1:6" x14ac:dyDescent="0.2">
      <c r="A1012" s="50" t="s">
        <v>585</v>
      </c>
      <c r="B1012" s="50" t="s">
        <v>2</v>
      </c>
      <c r="C1012" s="63">
        <v>113</v>
      </c>
      <c r="D1012" s="64">
        <v>39719003</v>
      </c>
      <c r="E1012" s="64">
        <v>2383140</v>
      </c>
      <c r="F1012" s="65">
        <v>3.6168488443402728E-3</v>
      </c>
    </row>
    <row r="1013" spans="1:6" x14ac:dyDescent="0.2">
      <c r="A1013" s="50" t="s">
        <v>585</v>
      </c>
      <c r="B1013" s="50" t="s">
        <v>6</v>
      </c>
      <c r="C1013" s="63">
        <v>36</v>
      </c>
      <c r="D1013" s="64">
        <v>2237539</v>
      </c>
      <c r="E1013" s="64">
        <v>134252</v>
      </c>
      <c r="F1013" s="65">
        <v>2.0375185303858368E-4</v>
      </c>
    </row>
    <row r="1014" spans="1:6" x14ac:dyDescent="0.2">
      <c r="A1014" s="50" t="s">
        <v>585</v>
      </c>
      <c r="B1014" s="50" t="s">
        <v>10</v>
      </c>
      <c r="C1014" s="63">
        <v>558</v>
      </c>
      <c r="D1014" s="64">
        <v>13041015</v>
      </c>
      <c r="E1014" s="64">
        <v>782461</v>
      </c>
      <c r="F1014" s="65">
        <v>1.1875270288742308E-3</v>
      </c>
    </row>
    <row r="1015" spans="1:6" x14ac:dyDescent="0.2">
      <c r="A1015" s="50" t="s">
        <v>585</v>
      </c>
      <c r="B1015" s="50" t="s">
        <v>4</v>
      </c>
      <c r="C1015" s="63">
        <v>123</v>
      </c>
      <c r="D1015" s="64">
        <v>21386380</v>
      </c>
      <c r="E1015" s="64">
        <v>1283183</v>
      </c>
      <c r="F1015" s="65">
        <v>1.9474638294968336E-3</v>
      </c>
    </row>
    <row r="1016" spans="1:6" x14ac:dyDescent="0.2">
      <c r="A1016" s="50" t="s">
        <v>585</v>
      </c>
      <c r="B1016" s="50" t="s">
        <v>759</v>
      </c>
      <c r="C1016" s="63">
        <v>1377</v>
      </c>
      <c r="D1016" s="64">
        <v>67347581</v>
      </c>
      <c r="E1016" s="64">
        <v>3957517</v>
      </c>
      <c r="F1016" s="65">
        <v>6.0062525860448751E-3</v>
      </c>
    </row>
    <row r="1017" spans="1:6" x14ac:dyDescent="0.2">
      <c r="A1017" s="50" t="s">
        <v>585</v>
      </c>
      <c r="B1017" s="50" t="s">
        <v>8</v>
      </c>
      <c r="C1017" s="63">
        <v>443</v>
      </c>
      <c r="D1017" s="64">
        <v>27610016</v>
      </c>
      <c r="E1017" s="64">
        <v>1651570</v>
      </c>
      <c r="F1017" s="65">
        <v>2.5065581736058579E-3</v>
      </c>
    </row>
    <row r="1018" spans="1:6" x14ac:dyDescent="0.2">
      <c r="A1018" s="50" t="s">
        <v>585</v>
      </c>
      <c r="B1018" s="50" t="s">
        <v>760</v>
      </c>
      <c r="C1018" s="63">
        <v>247</v>
      </c>
      <c r="D1018" s="64">
        <v>26502887</v>
      </c>
      <c r="E1018" s="64">
        <v>1589747</v>
      </c>
      <c r="F1018" s="65">
        <v>2.4127305150949655E-3</v>
      </c>
    </row>
    <row r="1019" spans="1:6" x14ac:dyDescent="0.2">
      <c r="A1019" s="50" t="s">
        <v>585</v>
      </c>
      <c r="B1019" s="50" t="s">
        <v>25</v>
      </c>
      <c r="C1019" s="63">
        <v>236</v>
      </c>
      <c r="D1019" s="64">
        <v>22387484</v>
      </c>
      <c r="E1019" s="64">
        <v>1343249</v>
      </c>
      <c r="F1019" s="65">
        <v>2.0386249206136554E-3</v>
      </c>
    </row>
    <row r="1020" spans="1:6" x14ac:dyDescent="0.2">
      <c r="A1020" s="50" t="s">
        <v>585</v>
      </c>
      <c r="B1020" s="50" t="s">
        <v>51</v>
      </c>
      <c r="C1020" s="63">
        <v>4087</v>
      </c>
      <c r="D1020" s="64">
        <v>335568389</v>
      </c>
      <c r="E1020" s="64">
        <v>20045309</v>
      </c>
      <c r="F1020" s="65">
        <v>3.0422406023604853E-2</v>
      </c>
    </row>
    <row r="1021" spans="1:6" x14ac:dyDescent="0.2">
      <c r="A1021" s="50" t="s">
        <v>597</v>
      </c>
      <c r="B1021" s="50" t="s">
        <v>5</v>
      </c>
      <c r="C1021" s="63" t="s">
        <v>757</v>
      </c>
      <c r="D1021" s="64" t="s">
        <v>757</v>
      </c>
      <c r="E1021" s="64" t="s">
        <v>757</v>
      </c>
      <c r="F1021" s="65" t="s">
        <v>757</v>
      </c>
    </row>
    <row r="1022" spans="1:6" x14ac:dyDescent="0.2">
      <c r="A1022" s="50" t="s">
        <v>597</v>
      </c>
      <c r="B1022" s="50" t="s">
        <v>1</v>
      </c>
      <c r="C1022" s="63">
        <v>36</v>
      </c>
      <c r="D1022" s="64">
        <v>1717095</v>
      </c>
      <c r="E1022" s="64">
        <v>103026</v>
      </c>
      <c r="F1022" s="65">
        <v>1.5636071277264489E-4</v>
      </c>
    </row>
    <row r="1023" spans="1:6" x14ac:dyDescent="0.2">
      <c r="A1023" s="50" t="s">
        <v>597</v>
      </c>
      <c r="B1023" s="50" t="s">
        <v>758</v>
      </c>
      <c r="C1023" s="63">
        <v>154</v>
      </c>
      <c r="D1023" s="64">
        <v>4896210</v>
      </c>
      <c r="E1023" s="64">
        <v>293773</v>
      </c>
      <c r="F1023" s="65">
        <v>4.4585401426201353E-4</v>
      </c>
    </row>
    <row r="1024" spans="1:6" x14ac:dyDescent="0.2">
      <c r="A1024" s="50" t="s">
        <v>597</v>
      </c>
      <c r="B1024" s="50" t="s">
        <v>3</v>
      </c>
      <c r="C1024" s="63">
        <v>39</v>
      </c>
      <c r="D1024" s="64">
        <v>5883074</v>
      </c>
      <c r="E1024" s="64">
        <v>352984</v>
      </c>
      <c r="F1024" s="65">
        <v>5.3571748721040592E-4</v>
      </c>
    </row>
    <row r="1025" spans="1:6" x14ac:dyDescent="0.2">
      <c r="A1025" s="50" t="s">
        <v>597</v>
      </c>
      <c r="B1025" s="50" t="s">
        <v>2</v>
      </c>
      <c r="C1025" s="63">
        <v>37</v>
      </c>
      <c r="D1025" s="64">
        <v>6302013</v>
      </c>
      <c r="E1025" s="64">
        <v>378121</v>
      </c>
      <c r="F1025" s="65">
        <v>5.7386746136223145E-4</v>
      </c>
    </row>
    <row r="1026" spans="1:6" x14ac:dyDescent="0.2">
      <c r="A1026" s="50" t="s">
        <v>597</v>
      </c>
      <c r="B1026" s="50" t="s">
        <v>6</v>
      </c>
      <c r="C1026" s="63" t="s">
        <v>757</v>
      </c>
      <c r="D1026" s="64" t="s">
        <v>757</v>
      </c>
      <c r="E1026" s="64" t="s">
        <v>757</v>
      </c>
      <c r="F1026" s="65" t="s">
        <v>757</v>
      </c>
    </row>
    <row r="1027" spans="1:6" x14ac:dyDescent="0.2">
      <c r="A1027" s="50" t="s">
        <v>597</v>
      </c>
      <c r="B1027" s="50" t="s">
        <v>10</v>
      </c>
      <c r="C1027" s="63">
        <v>253</v>
      </c>
      <c r="D1027" s="64">
        <v>4983863</v>
      </c>
      <c r="E1027" s="64">
        <v>299032</v>
      </c>
      <c r="F1027" s="65">
        <v>4.5383550425940586E-4</v>
      </c>
    </row>
    <row r="1028" spans="1:6" x14ac:dyDescent="0.2">
      <c r="A1028" s="50" t="s">
        <v>597</v>
      </c>
      <c r="B1028" s="50" t="s">
        <v>4</v>
      </c>
      <c r="C1028" s="63">
        <v>39</v>
      </c>
      <c r="D1028" s="64">
        <v>2309618</v>
      </c>
      <c r="E1028" s="64">
        <v>138577</v>
      </c>
      <c r="F1028" s="65">
        <v>2.1031582798414781E-4</v>
      </c>
    </row>
    <row r="1029" spans="1:6" x14ac:dyDescent="0.2">
      <c r="A1029" s="50" t="s">
        <v>597</v>
      </c>
      <c r="B1029" s="50" t="s">
        <v>759</v>
      </c>
      <c r="C1029" s="63">
        <v>464</v>
      </c>
      <c r="D1029" s="64">
        <v>5920677</v>
      </c>
      <c r="E1029" s="64">
        <v>346724</v>
      </c>
      <c r="F1029" s="65">
        <v>5.2621679746260672E-4</v>
      </c>
    </row>
    <row r="1030" spans="1:6" x14ac:dyDescent="0.2">
      <c r="A1030" s="50" t="s">
        <v>597</v>
      </c>
      <c r="B1030" s="50" t="s">
        <v>8</v>
      </c>
      <c r="C1030" s="63">
        <v>148</v>
      </c>
      <c r="D1030" s="64">
        <v>3363711</v>
      </c>
      <c r="E1030" s="64">
        <v>201823</v>
      </c>
      <c r="F1030" s="65">
        <v>3.0630314807828614E-4</v>
      </c>
    </row>
    <row r="1031" spans="1:6" x14ac:dyDescent="0.2">
      <c r="A1031" s="50" t="s">
        <v>597</v>
      </c>
      <c r="B1031" s="50" t="s">
        <v>760</v>
      </c>
      <c r="C1031" s="63">
        <v>97</v>
      </c>
      <c r="D1031" s="64">
        <v>4917030</v>
      </c>
      <c r="E1031" s="64">
        <v>295022</v>
      </c>
      <c r="F1031" s="65">
        <v>4.4774959916536836E-4</v>
      </c>
    </row>
    <row r="1032" spans="1:6" x14ac:dyDescent="0.2">
      <c r="A1032" s="50" t="s">
        <v>597</v>
      </c>
      <c r="B1032" s="50" t="s">
        <v>25</v>
      </c>
      <c r="C1032" s="63">
        <v>60</v>
      </c>
      <c r="D1032" s="64">
        <v>4807576</v>
      </c>
      <c r="E1032" s="64">
        <v>288455</v>
      </c>
      <c r="F1032" s="65">
        <v>4.3778298102258923E-4</v>
      </c>
    </row>
    <row r="1033" spans="1:6" x14ac:dyDescent="0.2">
      <c r="A1033" s="50" t="s">
        <v>597</v>
      </c>
      <c r="B1033" s="50" t="s">
        <v>51</v>
      </c>
      <c r="C1033" s="63">
        <v>1363</v>
      </c>
      <c r="D1033" s="64">
        <v>46724941</v>
      </c>
      <c r="E1033" s="64">
        <v>2794980</v>
      </c>
      <c r="F1033" s="65">
        <v>4.2418910273648112E-3</v>
      </c>
    </row>
    <row r="1034" spans="1:6" x14ac:dyDescent="0.2">
      <c r="A1034" s="50" t="s">
        <v>603</v>
      </c>
      <c r="B1034" s="50" t="s">
        <v>5</v>
      </c>
      <c r="C1034" s="63" t="s">
        <v>757</v>
      </c>
      <c r="D1034" s="64" t="s">
        <v>757</v>
      </c>
      <c r="E1034" s="64" t="s">
        <v>757</v>
      </c>
      <c r="F1034" s="65" t="s">
        <v>757</v>
      </c>
    </row>
    <row r="1035" spans="1:6" x14ac:dyDescent="0.2">
      <c r="A1035" s="50" t="s">
        <v>603</v>
      </c>
      <c r="B1035" s="50" t="s">
        <v>1</v>
      </c>
      <c r="C1035" s="63" t="s">
        <v>757</v>
      </c>
      <c r="D1035" s="64" t="s">
        <v>757</v>
      </c>
      <c r="E1035" s="64" t="s">
        <v>757</v>
      </c>
      <c r="F1035" s="65" t="s">
        <v>757</v>
      </c>
    </row>
    <row r="1036" spans="1:6" x14ac:dyDescent="0.2">
      <c r="A1036" s="50" t="s">
        <v>603</v>
      </c>
      <c r="B1036" s="50" t="s">
        <v>758</v>
      </c>
      <c r="C1036" s="63">
        <v>40</v>
      </c>
      <c r="D1036" s="64">
        <v>252636</v>
      </c>
      <c r="E1036" s="64">
        <v>15158</v>
      </c>
      <c r="F1036" s="65">
        <v>2.3005024791875364E-5</v>
      </c>
    </row>
    <row r="1037" spans="1:6" x14ac:dyDescent="0.2">
      <c r="A1037" s="50" t="s">
        <v>603</v>
      </c>
      <c r="B1037" s="50" t="s">
        <v>3</v>
      </c>
      <c r="C1037" s="63" t="s">
        <v>757</v>
      </c>
      <c r="D1037" s="64" t="s">
        <v>757</v>
      </c>
      <c r="E1037" s="64" t="s">
        <v>757</v>
      </c>
      <c r="F1037" s="65" t="s">
        <v>757</v>
      </c>
    </row>
    <row r="1038" spans="1:6" x14ac:dyDescent="0.2">
      <c r="A1038" s="50" t="s">
        <v>603</v>
      </c>
      <c r="B1038" s="50" t="s">
        <v>2</v>
      </c>
      <c r="C1038" s="63" t="s">
        <v>757</v>
      </c>
      <c r="D1038" s="64" t="s">
        <v>757</v>
      </c>
      <c r="E1038" s="64" t="s">
        <v>757</v>
      </c>
      <c r="F1038" s="65" t="s">
        <v>757</v>
      </c>
    </row>
    <row r="1039" spans="1:6" x14ac:dyDescent="0.2">
      <c r="A1039" s="50" t="s">
        <v>603</v>
      </c>
      <c r="B1039" s="50" t="s">
        <v>6</v>
      </c>
      <c r="C1039" s="63" t="s">
        <v>757</v>
      </c>
      <c r="D1039" s="64" t="s">
        <v>757</v>
      </c>
      <c r="E1039" s="64" t="s">
        <v>757</v>
      </c>
      <c r="F1039" s="65" t="s">
        <v>757</v>
      </c>
    </row>
    <row r="1040" spans="1:6" x14ac:dyDescent="0.2">
      <c r="A1040" s="50" t="s">
        <v>603</v>
      </c>
      <c r="B1040" s="50" t="s">
        <v>10</v>
      </c>
      <c r="C1040" s="63">
        <v>60</v>
      </c>
      <c r="D1040" s="64">
        <v>282580</v>
      </c>
      <c r="E1040" s="64">
        <v>16955</v>
      </c>
      <c r="F1040" s="65">
        <v>2.5732299468679693E-5</v>
      </c>
    </row>
    <row r="1041" spans="1:6" x14ac:dyDescent="0.2">
      <c r="A1041" s="50" t="s">
        <v>603</v>
      </c>
      <c r="B1041" s="50" t="s">
        <v>4</v>
      </c>
      <c r="C1041" s="63">
        <v>21</v>
      </c>
      <c r="D1041" s="64">
        <v>612720</v>
      </c>
      <c r="E1041" s="64">
        <v>36763</v>
      </c>
      <c r="F1041" s="65">
        <v>5.5794545878329201E-5</v>
      </c>
    </row>
    <row r="1042" spans="1:6" x14ac:dyDescent="0.2">
      <c r="A1042" s="50" t="s">
        <v>603</v>
      </c>
      <c r="B1042" s="50" t="s">
        <v>759</v>
      </c>
      <c r="C1042" s="63">
        <v>196</v>
      </c>
      <c r="D1042" s="64">
        <v>1326359</v>
      </c>
      <c r="E1042" s="64">
        <v>78947</v>
      </c>
      <c r="F1042" s="65">
        <v>1.1981644624912154E-4</v>
      </c>
    </row>
    <row r="1043" spans="1:6" x14ac:dyDescent="0.2">
      <c r="A1043" s="50" t="s">
        <v>603</v>
      </c>
      <c r="B1043" s="50" t="s">
        <v>8</v>
      </c>
      <c r="C1043" s="63">
        <v>63</v>
      </c>
      <c r="D1043" s="64">
        <v>320437</v>
      </c>
      <c r="E1043" s="64">
        <v>19226</v>
      </c>
      <c r="F1043" s="65">
        <v>2.9178955445876483E-5</v>
      </c>
    </row>
    <row r="1044" spans="1:6" x14ac:dyDescent="0.2">
      <c r="A1044" s="50" t="s">
        <v>603</v>
      </c>
      <c r="B1044" s="50" t="s">
        <v>760</v>
      </c>
      <c r="C1044" s="63">
        <v>33</v>
      </c>
      <c r="D1044" s="64">
        <v>269762</v>
      </c>
      <c r="E1044" s="64">
        <v>16159</v>
      </c>
      <c r="F1044" s="65">
        <v>2.4524224542282226E-5</v>
      </c>
    </row>
    <row r="1045" spans="1:6" x14ac:dyDescent="0.2">
      <c r="A1045" s="50" t="s">
        <v>603</v>
      </c>
      <c r="B1045" s="50" t="s">
        <v>25</v>
      </c>
      <c r="C1045" s="63">
        <v>30</v>
      </c>
      <c r="D1045" s="64">
        <v>1497493</v>
      </c>
      <c r="E1045" s="64">
        <v>89850</v>
      </c>
      <c r="F1045" s="65">
        <v>1.3636373384021648E-4</v>
      </c>
    </row>
    <row r="1046" spans="1:6" x14ac:dyDescent="0.2">
      <c r="A1046" s="50" t="s">
        <v>603</v>
      </c>
      <c r="B1046" s="50" t="s">
        <v>51</v>
      </c>
      <c r="C1046" s="63">
        <v>470</v>
      </c>
      <c r="D1046" s="64">
        <v>6145518</v>
      </c>
      <c r="E1046" s="64">
        <v>368070</v>
      </c>
      <c r="F1046" s="65">
        <v>5.5861323889336094E-4</v>
      </c>
    </row>
    <row r="1047" spans="1:6" x14ac:dyDescent="0.2">
      <c r="A1047" s="50" t="s">
        <v>607</v>
      </c>
      <c r="B1047" s="50" t="s">
        <v>5</v>
      </c>
      <c r="C1047" s="63" t="s">
        <v>757</v>
      </c>
      <c r="D1047" s="64" t="s">
        <v>757</v>
      </c>
      <c r="E1047" s="64" t="s">
        <v>757</v>
      </c>
      <c r="F1047" s="65" t="s">
        <v>757</v>
      </c>
    </row>
    <row r="1048" spans="1:6" x14ac:dyDescent="0.2">
      <c r="A1048" s="50" t="s">
        <v>607</v>
      </c>
      <c r="B1048" s="50" t="s">
        <v>1</v>
      </c>
      <c r="C1048" s="63">
        <v>15</v>
      </c>
      <c r="D1048" s="64">
        <v>487325</v>
      </c>
      <c r="E1048" s="64">
        <v>29240</v>
      </c>
      <c r="F1048" s="65">
        <v>4.4377023678218476E-5</v>
      </c>
    </row>
    <row r="1049" spans="1:6" x14ac:dyDescent="0.2">
      <c r="A1049" s="50" t="s">
        <v>607</v>
      </c>
      <c r="B1049" s="50" t="s">
        <v>758</v>
      </c>
      <c r="C1049" s="63">
        <v>69</v>
      </c>
      <c r="D1049" s="64">
        <v>949600</v>
      </c>
      <c r="E1049" s="64">
        <v>56976</v>
      </c>
      <c r="F1049" s="65">
        <v>8.6471453525655811E-5</v>
      </c>
    </row>
    <row r="1050" spans="1:6" x14ac:dyDescent="0.2">
      <c r="A1050" s="50" t="s">
        <v>607</v>
      </c>
      <c r="B1050" s="50" t="s">
        <v>3</v>
      </c>
      <c r="C1050" s="63">
        <v>39</v>
      </c>
      <c r="D1050" s="64">
        <v>2553736</v>
      </c>
      <c r="E1050" s="64">
        <v>153224</v>
      </c>
      <c r="F1050" s="65">
        <v>2.3254531723910217E-4</v>
      </c>
    </row>
    <row r="1051" spans="1:6" x14ac:dyDescent="0.2">
      <c r="A1051" s="50" t="s">
        <v>607</v>
      </c>
      <c r="B1051" s="50" t="s">
        <v>2</v>
      </c>
      <c r="C1051" s="63">
        <v>21</v>
      </c>
      <c r="D1051" s="64">
        <v>768840</v>
      </c>
      <c r="E1051" s="64">
        <v>46130</v>
      </c>
      <c r="F1051" s="65">
        <v>7.0010673812456164E-5</v>
      </c>
    </row>
    <row r="1052" spans="1:6" x14ac:dyDescent="0.2">
      <c r="A1052" s="50" t="s">
        <v>607</v>
      </c>
      <c r="B1052" s="50" t="s">
        <v>6</v>
      </c>
      <c r="C1052" s="63" t="s">
        <v>757</v>
      </c>
      <c r="D1052" s="64" t="s">
        <v>757</v>
      </c>
      <c r="E1052" s="64" t="s">
        <v>757</v>
      </c>
      <c r="F1052" s="65" t="s">
        <v>757</v>
      </c>
    </row>
    <row r="1053" spans="1:6" x14ac:dyDescent="0.2">
      <c r="A1053" s="50" t="s">
        <v>607</v>
      </c>
      <c r="B1053" s="50" t="s">
        <v>10</v>
      </c>
      <c r="C1053" s="63">
        <v>265</v>
      </c>
      <c r="D1053" s="64">
        <v>4121080</v>
      </c>
      <c r="E1053" s="64">
        <v>247265</v>
      </c>
      <c r="F1053" s="65">
        <v>3.7526965662772541E-4</v>
      </c>
    </row>
    <row r="1054" spans="1:6" x14ac:dyDescent="0.2">
      <c r="A1054" s="50" t="s">
        <v>607</v>
      </c>
      <c r="B1054" s="50" t="s">
        <v>4</v>
      </c>
      <c r="C1054" s="63">
        <v>39</v>
      </c>
      <c r="D1054" s="64">
        <v>2300779</v>
      </c>
      <c r="E1054" s="64">
        <v>138047</v>
      </c>
      <c r="F1054" s="65">
        <v>2.0951145648792838E-4</v>
      </c>
    </row>
    <row r="1055" spans="1:6" x14ac:dyDescent="0.2">
      <c r="A1055" s="50" t="s">
        <v>607</v>
      </c>
      <c r="B1055" s="50" t="s">
        <v>759</v>
      </c>
      <c r="C1055" s="63">
        <v>250</v>
      </c>
      <c r="D1055" s="64">
        <v>1982026</v>
      </c>
      <c r="E1055" s="64">
        <v>117394</v>
      </c>
      <c r="F1055" s="65">
        <v>1.7816676873053282E-4</v>
      </c>
    </row>
    <row r="1056" spans="1:6" x14ac:dyDescent="0.2">
      <c r="A1056" s="50" t="s">
        <v>607</v>
      </c>
      <c r="B1056" s="50" t="s">
        <v>8</v>
      </c>
      <c r="C1056" s="63">
        <v>83</v>
      </c>
      <c r="D1056" s="64">
        <v>343293</v>
      </c>
      <c r="E1056" s="64">
        <v>20598</v>
      </c>
      <c r="F1056" s="65">
        <v>3.1261215243636938E-5</v>
      </c>
    </row>
    <row r="1057" spans="1:6" x14ac:dyDescent="0.2">
      <c r="A1057" s="50" t="s">
        <v>607</v>
      </c>
      <c r="B1057" s="50" t="s">
        <v>760</v>
      </c>
      <c r="C1057" s="63">
        <v>87</v>
      </c>
      <c r="D1057" s="64">
        <v>2723578</v>
      </c>
      <c r="E1057" s="64">
        <v>163415</v>
      </c>
      <c r="F1057" s="65">
        <v>2.480120151975401E-4</v>
      </c>
    </row>
    <row r="1058" spans="1:6" x14ac:dyDescent="0.2">
      <c r="A1058" s="50" t="s">
        <v>607</v>
      </c>
      <c r="B1058" s="50" t="s">
        <v>25</v>
      </c>
      <c r="C1058" s="63">
        <v>39</v>
      </c>
      <c r="D1058" s="64">
        <v>1615051</v>
      </c>
      <c r="E1058" s="64">
        <v>96903</v>
      </c>
      <c r="F1058" s="65">
        <v>1.4706794546820808E-4</v>
      </c>
    </row>
    <row r="1059" spans="1:6" x14ac:dyDescent="0.2">
      <c r="A1059" s="50" t="s">
        <v>607</v>
      </c>
      <c r="B1059" s="50" t="s">
        <v>51</v>
      </c>
      <c r="C1059" s="63">
        <v>922</v>
      </c>
      <c r="D1059" s="64">
        <v>17949378</v>
      </c>
      <c r="E1059" s="64">
        <v>1075435</v>
      </c>
      <c r="F1059" s="65">
        <v>1.6321684151636418E-3</v>
      </c>
    </row>
    <row r="1060" spans="1:6" x14ac:dyDescent="0.2">
      <c r="A1060" s="50" t="s">
        <v>616</v>
      </c>
      <c r="B1060" s="50" t="s">
        <v>5</v>
      </c>
      <c r="C1060" s="63">
        <v>265</v>
      </c>
      <c r="D1060" s="64">
        <v>17906867</v>
      </c>
      <c r="E1060" s="64">
        <v>1074412</v>
      </c>
      <c r="F1060" s="65">
        <v>1.6306158264077315E-3</v>
      </c>
    </row>
    <row r="1061" spans="1:6" x14ac:dyDescent="0.2">
      <c r="A1061" s="50" t="s">
        <v>616</v>
      </c>
      <c r="B1061" s="50" t="s">
        <v>1</v>
      </c>
      <c r="C1061" s="63">
        <v>159</v>
      </c>
      <c r="D1061" s="64">
        <v>45783790</v>
      </c>
      <c r="E1061" s="64">
        <v>2747027</v>
      </c>
      <c r="F1061" s="65">
        <v>4.1691136191417738E-3</v>
      </c>
    </row>
    <row r="1062" spans="1:6" x14ac:dyDescent="0.2">
      <c r="A1062" s="50" t="s">
        <v>616</v>
      </c>
      <c r="B1062" s="50" t="s">
        <v>758</v>
      </c>
      <c r="C1062" s="63">
        <v>1522</v>
      </c>
      <c r="D1062" s="64">
        <v>100708978</v>
      </c>
      <c r="E1062" s="64">
        <v>6042539</v>
      </c>
      <c r="F1062" s="65">
        <v>9.1706530875362031E-3</v>
      </c>
    </row>
    <row r="1063" spans="1:6" x14ac:dyDescent="0.2">
      <c r="A1063" s="50" t="s">
        <v>616</v>
      </c>
      <c r="B1063" s="50" t="s">
        <v>3</v>
      </c>
      <c r="C1063" s="63">
        <v>412</v>
      </c>
      <c r="D1063" s="64">
        <v>75299613</v>
      </c>
      <c r="E1063" s="64">
        <v>4517977</v>
      </c>
      <c r="F1063" s="65">
        <v>6.8568526780658848E-3</v>
      </c>
    </row>
    <row r="1064" spans="1:6" x14ac:dyDescent="0.2">
      <c r="A1064" s="50" t="s">
        <v>616</v>
      </c>
      <c r="B1064" s="50" t="s">
        <v>2</v>
      </c>
      <c r="C1064" s="63">
        <v>320</v>
      </c>
      <c r="D1064" s="64">
        <v>78070312</v>
      </c>
      <c r="E1064" s="64">
        <v>4684219</v>
      </c>
      <c r="F1064" s="65">
        <v>7.1091551804706174E-3</v>
      </c>
    </row>
    <row r="1065" spans="1:6" x14ac:dyDescent="0.2">
      <c r="A1065" s="50" t="s">
        <v>616</v>
      </c>
      <c r="B1065" s="50" t="s">
        <v>6</v>
      </c>
      <c r="C1065" s="63">
        <v>156</v>
      </c>
      <c r="D1065" s="64">
        <v>19057588</v>
      </c>
      <c r="E1065" s="64">
        <v>1143455</v>
      </c>
      <c r="F1065" s="65">
        <v>1.7354011494520281E-3</v>
      </c>
    </row>
    <row r="1066" spans="1:6" x14ac:dyDescent="0.2">
      <c r="A1066" s="50" t="s">
        <v>616</v>
      </c>
      <c r="B1066" s="50" t="s">
        <v>10</v>
      </c>
      <c r="C1066" s="63">
        <v>1287</v>
      </c>
      <c r="D1066" s="64">
        <v>75702052</v>
      </c>
      <c r="E1066" s="64">
        <v>4542118</v>
      </c>
      <c r="F1066" s="65">
        <v>6.8934910408776449E-3</v>
      </c>
    </row>
    <row r="1067" spans="1:6" x14ac:dyDescent="0.2">
      <c r="A1067" s="50" t="s">
        <v>616</v>
      </c>
      <c r="B1067" s="50" t="s">
        <v>4</v>
      </c>
      <c r="C1067" s="63">
        <v>269</v>
      </c>
      <c r="D1067" s="64">
        <v>37438712</v>
      </c>
      <c r="E1067" s="64">
        <v>2246323</v>
      </c>
      <c r="F1067" s="65">
        <v>3.4092041367964009E-3</v>
      </c>
    </row>
    <row r="1068" spans="1:6" x14ac:dyDescent="0.2">
      <c r="A1068" s="50" t="s">
        <v>616</v>
      </c>
      <c r="B1068" s="50" t="s">
        <v>759</v>
      </c>
      <c r="C1068" s="63">
        <v>2958</v>
      </c>
      <c r="D1068" s="64">
        <v>132450511</v>
      </c>
      <c r="E1068" s="64">
        <v>7830097</v>
      </c>
      <c r="F1068" s="65">
        <v>1.188359781025128E-2</v>
      </c>
    </row>
    <row r="1069" spans="1:6" x14ac:dyDescent="0.2">
      <c r="A1069" s="50" t="s">
        <v>616</v>
      </c>
      <c r="B1069" s="50" t="s">
        <v>8</v>
      </c>
      <c r="C1069" s="63">
        <v>1108</v>
      </c>
      <c r="D1069" s="64">
        <v>56887470</v>
      </c>
      <c r="E1069" s="64">
        <v>3413248</v>
      </c>
      <c r="F1069" s="65">
        <v>5.1802252843923344E-3</v>
      </c>
    </row>
    <row r="1070" spans="1:6" x14ac:dyDescent="0.2">
      <c r="A1070" s="50" t="s">
        <v>616</v>
      </c>
      <c r="B1070" s="50" t="s">
        <v>760</v>
      </c>
      <c r="C1070" s="63">
        <v>281</v>
      </c>
      <c r="D1070" s="64">
        <v>39040543</v>
      </c>
      <c r="E1070" s="64">
        <v>2342433</v>
      </c>
      <c r="F1070" s="65">
        <v>3.5550685603844162E-3</v>
      </c>
    </row>
    <row r="1071" spans="1:6" x14ac:dyDescent="0.2">
      <c r="A1071" s="50" t="s">
        <v>616</v>
      </c>
      <c r="B1071" s="50" t="s">
        <v>25</v>
      </c>
      <c r="C1071" s="63">
        <v>583</v>
      </c>
      <c r="D1071" s="64">
        <v>64651482</v>
      </c>
      <c r="E1071" s="64">
        <v>3879089</v>
      </c>
      <c r="F1071" s="65">
        <v>5.8872238167892209E-3</v>
      </c>
    </row>
    <row r="1072" spans="1:6" x14ac:dyDescent="0.2">
      <c r="A1072" s="50" t="s">
        <v>616</v>
      </c>
      <c r="B1072" s="50" t="s">
        <v>51</v>
      </c>
      <c r="C1072" s="63">
        <v>9320</v>
      </c>
      <c r="D1072" s="64">
        <v>742997918</v>
      </c>
      <c r="E1072" s="64">
        <v>44462937</v>
      </c>
      <c r="F1072" s="65">
        <v>6.7480602190565536E-2</v>
      </c>
    </row>
    <row r="1073" spans="1:6" x14ac:dyDescent="0.2">
      <c r="A1073" s="50" t="s">
        <v>593</v>
      </c>
      <c r="B1073" s="50" t="s">
        <v>5</v>
      </c>
      <c r="C1073" s="63" t="s">
        <v>757</v>
      </c>
      <c r="D1073" s="64" t="s">
        <v>757</v>
      </c>
      <c r="E1073" s="64" t="s">
        <v>757</v>
      </c>
      <c r="F1073" s="65" t="s">
        <v>757</v>
      </c>
    </row>
    <row r="1074" spans="1:6" x14ac:dyDescent="0.2">
      <c r="A1074" s="50" t="s">
        <v>593</v>
      </c>
      <c r="B1074" s="50" t="s">
        <v>1</v>
      </c>
      <c r="C1074" s="63">
        <v>15</v>
      </c>
      <c r="D1074" s="64">
        <v>829777</v>
      </c>
      <c r="E1074" s="64">
        <v>49787</v>
      </c>
      <c r="F1074" s="65">
        <v>7.5560837136370154E-5</v>
      </c>
    </row>
    <row r="1075" spans="1:6" x14ac:dyDescent="0.2">
      <c r="A1075" s="50" t="s">
        <v>593</v>
      </c>
      <c r="B1075" s="50" t="s">
        <v>758</v>
      </c>
      <c r="C1075" s="63">
        <v>84</v>
      </c>
      <c r="D1075" s="64">
        <v>2497017</v>
      </c>
      <c r="E1075" s="64">
        <v>149821</v>
      </c>
      <c r="F1075" s="65">
        <v>2.2738064516054617E-4</v>
      </c>
    </row>
    <row r="1076" spans="1:6" x14ac:dyDescent="0.2">
      <c r="A1076" s="50" t="s">
        <v>593</v>
      </c>
      <c r="B1076" s="50" t="s">
        <v>3</v>
      </c>
      <c r="C1076" s="63">
        <v>36</v>
      </c>
      <c r="D1076" s="64">
        <v>3184114</v>
      </c>
      <c r="E1076" s="64">
        <v>191047</v>
      </c>
      <c r="F1076" s="65">
        <v>2.8994860610987019E-4</v>
      </c>
    </row>
    <row r="1077" spans="1:6" x14ac:dyDescent="0.2">
      <c r="A1077" s="50" t="s">
        <v>593</v>
      </c>
      <c r="B1077" s="50" t="s">
        <v>2</v>
      </c>
      <c r="C1077" s="63">
        <v>27</v>
      </c>
      <c r="D1077" s="64">
        <v>1338102</v>
      </c>
      <c r="E1077" s="64">
        <v>80286</v>
      </c>
      <c r="F1077" s="65">
        <v>1.2184862253862683E-4</v>
      </c>
    </row>
    <row r="1078" spans="1:6" x14ac:dyDescent="0.2">
      <c r="A1078" s="50" t="s">
        <v>593</v>
      </c>
      <c r="B1078" s="50" t="s">
        <v>6</v>
      </c>
      <c r="C1078" s="63" t="s">
        <v>757</v>
      </c>
      <c r="D1078" s="64" t="s">
        <v>757</v>
      </c>
      <c r="E1078" s="64" t="s">
        <v>757</v>
      </c>
      <c r="F1078" s="65" t="s">
        <v>757</v>
      </c>
    </row>
    <row r="1079" spans="1:6" x14ac:dyDescent="0.2">
      <c r="A1079" s="50" t="s">
        <v>593</v>
      </c>
      <c r="B1079" s="50" t="s">
        <v>10</v>
      </c>
      <c r="C1079" s="63">
        <v>149</v>
      </c>
      <c r="D1079" s="64">
        <v>1226352</v>
      </c>
      <c r="E1079" s="64">
        <v>73581</v>
      </c>
      <c r="F1079" s="65">
        <v>1.1167256427041701E-4</v>
      </c>
    </row>
    <row r="1080" spans="1:6" x14ac:dyDescent="0.2">
      <c r="A1080" s="50" t="s">
        <v>593</v>
      </c>
      <c r="B1080" s="50" t="s">
        <v>4</v>
      </c>
      <c r="C1080" s="63">
        <v>24</v>
      </c>
      <c r="D1080" s="64">
        <v>1540166</v>
      </c>
      <c r="E1080" s="64">
        <v>92410</v>
      </c>
      <c r="F1080" s="65">
        <v>1.4024899993516312E-4</v>
      </c>
    </row>
    <row r="1081" spans="1:6" x14ac:dyDescent="0.2">
      <c r="A1081" s="50" t="s">
        <v>593</v>
      </c>
      <c r="B1081" s="50" t="s">
        <v>759</v>
      </c>
      <c r="C1081" s="63">
        <v>338</v>
      </c>
      <c r="D1081" s="64">
        <v>4687803</v>
      </c>
      <c r="E1081" s="64">
        <v>279988</v>
      </c>
      <c r="F1081" s="65">
        <v>4.2493276694996696E-4</v>
      </c>
    </row>
    <row r="1082" spans="1:6" x14ac:dyDescent="0.2">
      <c r="A1082" s="50" t="s">
        <v>593</v>
      </c>
      <c r="B1082" s="50" t="s">
        <v>8</v>
      </c>
      <c r="C1082" s="63">
        <v>63</v>
      </c>
      <c r="D1082" s="64">
        <v>890862</v>
      </c>
      <c r="E1082" s="64">
        <v>53452</v>
      </c>
      <c r="F1082" s="65">
        <v>8.1123141916830842E-5</v>
      </c>
    </row>
    <row r="1083" spans="1:6" x14ac:dyDescent="0.2">
      <c r="A1083" s="50" t="s">
        <v>593</v>
      </c>
      <c r="B1083" s="50" t="s">
        <v>760</v>
      </c>
      <c r="C1083" s="63">
        <v>87</v>
      </c>
      <c r="D1083" s="64">
        <v>6042411</v>
      </c>
      <c r="E1083" s="64">
        <v>362545</v>
      </c>
      <c r="F1083" s="65">
        <v>5.5022804546579057E-4</v>
      </c>
    </row>
    <row r="1084" spans="1:6" x14ac:dyDescent="0.2">
      <c r="A1084" s="50" t="s">
        <v>593</v>
      </c>
      <c r="B1084" s="50" t="s">
        <v>25</v>
      </c>
      <c r="C1084" s="63">
        <v>66</v>
      </c>
      <c r="D1084" s="64">
        <v>3718434</v>
      </c>
      <c r="E1084" s="64">
        <v>223106</v>
      </c>
      <c r="F1084" s="65">
        <v>3.3860397553873495E-4</v>
      </c>
    </row>
    <row r="1085" spans="1:6" x14ac:dyDescent="0.2">
      <c r="A1085" s="50" t="s">
        <v>593</v>
      </c>
      <c r="B1085" s="50" t="s">
        <v>51</v>
      </c>
      <c r="C1085" s="63">
        <v>910</v>
      </c>
      <c r="D1085" s="64">
        <v>26520063</v>
      </c>
      <c r="E1085" s="64">
        <v>1589924</v>
      </c>
      <c r="F1085" s="65">
        <v>2.4129991448210613E-3</v>
      </c>
    </row>
    <row r="1086" spans="1:6" x14ac:dyDescent="0.2">
      <c r="A1086" s="50" t="s">
        <v>635</v>
      </c>
      <c r="B1086" s="50" t="s">
        <v>5</v>
      </c>
      <c r="C1086" s="63">
        <v>50</v>
      </c>
      <c r="D1086" s="64">
        <v>1126077</v>
      </c>
      <c r="E1086" s="64">
        <v>67565</v>
      </c>
      <c r="F1086" s="65">
        <v>1.0254218894729245E-4</v>
      </c>
    </row>
    <row r="1087" spans="1:6" x14ac:dyDescent="0.2">
      <c r="A1087" s="50" t="s">
        <v>635</v>
      </c>
      <c r="B1087" s="50" t="s">
        <v>1</v>
      </c>
      <c r="C1087" s="63">
        <v>63</v>
      </c>
      <c r="D1087" s="64">
        <v>9942863</v>
      </c>
      <c r="E1087" s="64">
        <v>596572</v>
      </c>
      <c r="F1087" s="65">
        <v>9.054066268728506E-4</v>
      </c>
    </row>
    <row r="1088" spans="1:6" x14ac:dyDescent="0.2">
      <c r="A1088" s="50" t="s">
        <v>635</v>
      </c>
      <c r="B1088" s="50" t="s">
        <v>758</v>
      </c>
      <c r="C1088" s="63">
        <v>297</v>
      </c>
      <c r="D1088" s="64">
        <v>16045461</v>
      </c>
      <c r="E1088" s="64">
        <v>962648</v>
      </c>
      <c r="F1088" s="65">
        <v>1.4609936077219444E-3</v>
      </c>
    </row>
    <row r="1089" spans="1:6" x14ac:dyDescent="0.2">
      <c r="A1089" s="50" t="s">
        <v>635</v>
      </c>
      <c r="B1089" s="50" t="s">
        <v>3</v>
      </c>
      <c r="C1089" s="63">
        <v>111</v>
      </c>
      <c r="D1089" s="64">
        <v>7954242</v>
      </c>
      <c r="E1089" s="64">
        <v>477255</v>
      </c>
      <c r="F1089" s="65">
        <v>7.243213555249028E-4</v>
      </c>
    </row>
    <row r="1090" spans="1:6" x14ac:dyDescent="0.2">
      <c r="A1090" s="50" t="s">
        <v>635</v>
      </c>
      <c r="B1090" s="50" t="s">
        <v>2</v>
      </c>
      <c r="C1090" s="63">
        <v>78</v>
      </c>
      <c r="D1090" s="64">
        <v>11577469</v>
      </c>
      <c r="E1090" s="64">
        <v>694648</v>
      </c>
      <c r="F1090" s="65">
        <v>1.0542548134072197E-3</v>
      </c>
    </row>
    <row r="1091" spans="1:6" x14ac:dyDescent="0.2">
      <c r="A1091" s="50" t="s">
        <v>635</v>
      </c>
      <c r="B1091" s="50" t="s">
        <v>6</v>
      </c>
      <c r="C1091" s="63">
        <v>60</v>
      </c>
      <c r="D1091" s="64">
        <v>5024905</v>
      </c>
      <c r="E1091" s="64">
        <v>301494</v>
      </c>
      <c r="F1091" s="65">
        <v>4.575720375116553E-4</v>
      </c>
    </row>
    <row r="1092" spans="1:6" x14ac:dyDescent="0.2">
      <c r="A1092" s="50" t="s">
        <v>635</v>
      </c>
      <c r="B1092" s="50" t="s">
        <v>10</v>
      </c>
      <c r="C1092" s="63">
        <v>555</v>
      </c>
      <c r="D1092" s="64">
        <v>22247800</v>
      </c>
      <c r="E1092" s="64">
        <v>1334868</v>
      </c>
      <c r="F1092" s="65">
        <v>2.0259052271989104E-3</v>
      </c>
    </row>
    <row r="1093" spans="1:6" x14ac:dyDescent="0.2">
      <c r="A1093" s="50" t="s">
        <v>635</v>
      </c>
      <c r="B1093" s="50" t="s">
        <v>4</v>
      </c>
      <c r="C1093" s="63">
        <v>60</v>
      </c>
      <c r="D1093" s="64">
        <v>3869221</v>
      </c>
      <c r="E1093" s="64">
        <v>232153</v>
      </c>
      <c r="F1093" s="65">
        <v>3.5233444521099361E-4</v>
      </c>
    </row>
    <row r="1094" spans="1:6" x14ac:dyDescent="0.2">
      <c r="A1094" s="50" t="s">
        <v>635</v>
      </c>
      <c r="B1094" s="50" t="s">
        <v>759</v>
      </c>
      <c r="C1094" s="63">
        <v>871</v>
      </c>
      <c r="D1094" s="64">
        <v>20208384</v>
      </c>
      <c r="E1094" s="64">
        <v>1202100</v>
      </c>
      <c r="F1094" s="65">
        <v>1.8244056143497411E-3</v>
      </c>
    </row>
    <row r="1095" spans="1:6" x14ac:dyDescent="0.2">
      <c r="A1095" s="50" t="s">
        <v>635</v>
      </c>
      <c r="B1095" s="50" t="s">
        <v>8</v>
      </c>
      <c r="C1095" s="63">
        <v>205</v>
      </c>
      <c r="D1095" s="64">
        <v>4707217</v>
      </c>
      <c r="E1095" s="64">
        <v>282426</v>
      </c>
      <c r="F1095" s="65">
        <v>4.286328758325763E-4</v>
      </c>
    </row>
    <row r="1096" spans="1:6" x14ac:dyDescent="0.2">
      <c r="A1096" s="50" t="s">
        <v>635</v>
      </c>
      <c r="B1096" s="50" t="s">
        <v>760</v>
      </c>
      <c r="C1096" s="63">
        <v>153</v>
      </c>
      <c r="D1096" s="64">
        <v>16819348</v>
      </c>
      <c r="E1096" s="64">
        <v>1009161</v>
      </c>
      <c r="F1096" s="65">
        <v>1.5315855537665743E-3</v>
      </c>
    </row>
    <row r="1097" spans="1:6" x14ac:dyDescent="0.2">
      <c r="A1097" s="50" t="s">
        <v>635</v>
      </c>
      <c r="B1097" s="50" t="s">
        <v>25</v>
      </c>
      <c r="C1097" s="63">
        <v>181</v>
      </c>
      <c r="D1097" s="64">
        <v>16192892</v>
      </c>
      <c r="E1097" s="64">
        <v>971573</v>
      </c>
      <c r="F1097" s="65">
        <v>1.4745389201818659E-3</v>
      </c>
    </row>
    <row r="1098" spans="1:6" x14ac:dyDescent="0.2">
      <c r="A1098" s="50" t="s">
        <v>635</v>
      </c>
      <c r="B1098" s="50" t="s">
        <v>51</v>
      </c>
      <c r="C1098" s="63">
        <v>2684</v>
      </c>
      <c r="D1098" s="64">
        <v>135715879</v>
      </c>
      <c r="E1098" s="64">
        <v>8132463</v>
      </c>
      <c r="F1098" s="65">
        <v>1.2342493266526526E-2</v>
      </c>
    </row>
    <row r="1099" spans="1:6" x14ac:dyDescent="0.2">
      <c r="A1099" s="50" t="s">
        <v>647</v>
      </c>
      <c r="B1099" s="50" t="s">
        <v>5</v>
      </c>
      <c r="C1099" s="63">
        <v>111</v>
      </c>
      <c r="D1099" s="64">
        <v>5509872</v>
      </c>
      <c r="E1099" s="64">
        <v>330592</v>
      </c>
      <c r="F1099" s="65">
        <v>5.0173355033616973E-4</v>
      </c>
    </row>
    <row r="1100" spans="1:6" x14ac:dyDescent="0.2">
      <c r="A1100" s="50" t="s">
        <v>647</v>
      </c>
      <c r="B1100" s="50" t="s">
        <v>1</v>
      </c>
      <c r="C1100" s="63">
        <v>78</v>
      </c>
      <c r="D1100" s="64">
        <v>27800878</v>
      </c>
      <c r="E1100" s="64">
        <v>1668053</v>
      </c>
      <c r="F1100" s="65">
        <v>2.5315741271382817E-3</v>
      </c>
    </row>
    <row r="1101" spans="1:6" x14ac:dyDescent="0.2">
      <c r="A1101" s="50" t="s">
        <v>647</v>
      </c>
      <c r="B1101" s="50" t="s">
        <v>758</v>
      </c>
      <c r="C1101" s="63">
        <v>617</v>
      </c>
      <c r="D1101" s="64">
        <v>45014561</v>
      </c>
      <c r="E1101" s="64">
        <v>2700874</v>
      </c>
      <c r="F1101" s="65">
        <v>4.099068038641746E-3</v>
      </c>
    </row>
    <row r="1102" spans="1:6" x14ac:dyDescent="0.2">
      <c r="A1102" s="50" t="s">
        <v>647</v>
      </c>
      <c r="B1102" s="50" t="s">
        <v>3</v>
      </c>
      <c r="C1102" s="63">
        <v>178</v>
      </c>
      <c r="D1102" s="64">
        <v>28244955</v>
      </c>
      <c r="E1102" s="64">
        <v>1694697</v>
      </c>
      <c r="F1102" s="65">
        <v>2.5720112481670936E-3</v>
      </c>
    </row>
    <row r="1103" spans="1:6" x14ac:dyDescent="0.2">
      <c r="A1103" s="50" t="s">
        <v>647</v>
      </c>
      <c r="B1103" s="50" t="s">
        <v>2</v>
      </c>
      <c r="C1103" s="63">
        <v>113</v>
      </c>
      <c r="D1103" s="64">
        <v>31388315</v>
      </c>
      <c r="E1103" s="64">
        <v>1883299</v>
      </c>
      <c r="F1103" s="65">
        <v>2.8582491216198758E-3</v>
      </c>
    </row>
    <row r="1104" spans="1:6" x14ac:dyDescent="0.2">
      <c r="A1104" s="50" t="s">
        <v>647</v>
      </c>
      <c r="B1104" s="50" t="s">
        <v>6</v>
      </c>
      <c r="C1104" s="63">
        <v>73</v>
      </c>
      <c r="D1104" s="64">
        <v>6154924</v>
      </c>
      <c r="E1104" s="64">
        <v>369295</v>
      </c>
      <c r="F1104" s="65">
        <v>5.6047239942707563E-4</v>
      </c>
    </row>
    <row r="1105" spans="1:6" x14ac:dyDescent="0.2">
      <c r="A1105" s="50" t="s">
        <v>647</v>
      </c>
      <c r="B1105" s="50" t="s">
        <v>10</v>
      </c>
      <c r="C1105" s="63">
        <v>807</v>
      </c>
      <c r="D1105" s="64">
        <v>32129524</v>
      </c>
      <c r="E1105" s="64">
        <v>1927772</v>
      </c>
      <c r="F1105" s="65">
        <v>2.9257449962450952E-3</v>
      </c>
    </row>
    <row r="1106" spans="1:6" x14ac:dyDescent="0.2">
      <c r="A1106" s="50" t="s">
        <v>647</v>
      </c>
      <c r="B1106" s="50" t="s">
        <v>4</v>
      </c>
      <c r="C1106" s="63">
        <v>108</v>
      </c>
      <c r="D1106" s="64">
        <v>13082847</v>
      </c>
      <c r="E1106" s="64">
        <v>784971</v>
      </c>
      <c r="F1106" s="65">
        <v>1.1913364108657603E-3</v>
      </c>
    </row>
    <row r="1107" spans="1:6" x14ac:dyDescent="0.2">
      <c r="A1107" s="50" t="s">
        <v>647</v>
      </c>
      <c r="B1107" s="50" t="s">
        <v>759</v>
      </c>
      <c r="C1107" s="63">
        <v>1642</v>
      </c>
      <c r="D1107" s="64">
        <v>52329263</v>
      </c>
      <c r="E1107" s="64">
        <v>3096000</v>
      </c>
      <c r="F1107" s="65">
        <v>4.6987436835760734E-3</v>
      </c>
    </row>
    <row r="1108" spans="1:6" x14ac:dyDescent="0.2">
      <c r="A1108" s="50" t="s">
        <v>647</v>
      </c>
      <c r="B1108" s="50" t="s">
        <v>8</v>
      </c>
      <c r="C1108" s="63">
        <v>515</v>
      </c>
      <c r="D1108" s="64">
        <v>19950228</v>
      </c>
      <c r="E1108" s="64">
        <v>1196552</v>
      </c>
      <c r="F1108" s="65">
        <v>1.8159855142345989E-3</v>
      </c>
    </row>
    <row r="1109" spans="1:6" x14ac:dyDescent="0.2">
      <c r="A1109" s="50" t="s">
        <v>647</v>
      </c>
      <c r="B1109" s="50" t="s">
        <v>760</v>
      </c>
      <c r="C1109" s="63">
        <v>199</v>
      </c>
      <c r="D1109" s="64">
        <v>15416078</v>
      </c>
      <c r="E1109" s="64">
        <v>924965</v>
      </c>
      <c r="F1109" s="65">
        <v>1.4038027943407438E-3</v>
      </c>
    </row>
    <row r="1110" spans="1:6" x14ac:dyDescent="0.2">
      <c r="A1110" s="50" t="s">
        <v>647</v>
      </c>
      <c r="B1110" s="50" t="s">
        <v>25</v>
      </c>
      <c r="C1110" s="63">
        <v>263</v>
      </c>
      <c r="D1110" s="64">
        <v>19112873</v>
      </c>
      <c r="E1110" s="64">
        <v>1146772</v>
      </c>
      <c r="F1110" s="65">
        <v>1.7404353008727072E-3</v>
      </c>
    </row>
    <row r="1111" spans="1:6" x14ac:dyDescent="0.2">
      <c r="A1111" s="50" t="s">
        <v>647</v>
      </c>
      <c r="B1111" s="50" t="s">
        <v>51</v>
      </c>
      <c r="C1111" s="63">
        <v>4704</v>
      </c>
      <c r="D1111" s="64">
        <v>296134318</v>
      </c>
      <c r="E1111" s="64">
        <v>17723841</v>
      </c>
      <c r="F1111" s="65">
        <v>2.6899155667783153E-2</v>
      </c>
    </row>
    <row r="1112" spans="1:6" x14ac:dyDescent="0.2">
      <c r="A1112" s="50" t="s">
        <v>661</v>
      </c>
      <c r="B1112" s="50" t="s">
        <v>5</v>
      </c>
      <c r="C1112" s="63">
        <v>15</v>
      </c>
      <c r="D1112" s="64">
        <v>38375</v>
      </c>
      <c r="E1112" s="64">
        <v>2303</v>
      </c>
      <c r="F1112" s="65">
        <v>3.4952218033836233E-6</v>
      </c>
    </row>
    <row r="1113" spans="1:6" x14ac:dyDescent="0.2">
      <c r="A1113" s="50" t="s">
        <v>661</v>
      </c>
      <c r="B1113" s="50" t="s">
        <v>1</v>
      </c>
      <c r="C1113" s="63">
        <v>21</v>
      </c>
      <c r="D1113" s="64">
        <v>1129165</v>
      </c>
      <c r="E1113" s="64">
        <v>67750</v>
      </c>
      <c r="F1113" s="65">
        <v>1.0282296012993507E-4</v>
      </c>
    </row>
    <row r="1114" spans="1:6" x14ac:dyDescent="0.2">
      <c r="A1114" s="50" t="s">
        <v>661</v>
      </c>
      <c r="B1114" s="50" t="s">
        <v>758</v>
      </c>
      <c r="C1114" s="63">
        <v>74</v>
      </c>
      <c r="D1114" s="64">
        <v>2071791</v>
      </c>
      <c r="E1114" s="64">
        <v>124307</v>
      </c>
      <c r="F1114" s="65">
        <v>1.8865850486895705E-4</v>
      </c>
    </row>
    <row r="1115" spans="1:6" x14ac:dyDescent="0.2">
      <c r="A1115" s="50" t="s">
        <v>661</v>
      </c>
      <c r="B1115" s="50" t="s">
        <v>3</v>
      </c>
      <c r="C1115" s="63">
        <v>39</v>
      </c>
      <c r="D1115" s="64">
        <v>3513305</v>
      </c>
      <c r="E1115" s="64">
        <v>210798</v>
      </c>
      <c r="F1115" s="65">
        <v>3.199243446416244E-4</v>
      </c>
    </row>
    <row r="1116" spans="1:6" x14ac:dyDescent="0.2">
      <c r="A1116" s="50" t="s">
        <v>661</v>
      </c>
      <c r="B1116" s="50" t="s">
        <v>2</v>
      </c>
      <c r="C1116" s="63">
        <v>20</v>
      </c>
      <c r="D1116" s="64">
        <v>1136479</v>
      </c>
      <c r="E1116" s="64">
        <v>68189</v>
      </c>
      <c r="F1116" s="65">
        <v>1.0348922255793569E-4</v>
      </c>
    </row>
    <row r="1117" spans="1:6" x14ac:dyDescent="0.2">
      <c r="A1117" s="50" t="s">
        <v>661</v>
      </c>
      <c r="B1117" s="50" t="s">
        <v>6</v>
      </c>
      <c r="C1117" s="63">
        <v>12</v>
      </c>
      <c r="D1117" s="64">
        <v>1024103</v>
      </c>
      <c r="E1117" s="64">
        <v>61446</v>
      </c>
      <c r="F1117" s="65">
        <v>9.3255492371129017E-5</v>
      </c>
    </row>
    <row r="1118" spans="1:6" x14ac:dyDescent="0.2">
      <c r="A1118" s="50" t="s">
        <v>661</v>
      </c>
      <c r="B1118" s="50" t="s">
        <v>10</v>
      </c>
      <c r="C1118" s="63">
        <v>203</v>
      </c>
      <c r="D1118" s="64">
        <v>4176919</v>
      </c>
      <c r="E1118" s="64">
        <v>250615</v>
      </c>
      <c r="F1118" s="65">
        <v>3.8035389155665944E-4</v>
      </c>
    </row>
    <row r="1119" spans="1:6" x14ac:dyDescent="0.2">
      <c r="A1119" s="50" t="s">
        <v>661</v>
      </c>
      <c r="B1119" s="50" t="s">
        <v>4</v>
      </c>
      <c r="C1119" s="63">
        <v>38</v>
      </c>
      <c r="D1119" s="64">
        <v>2480198</v>
      </c>
      <c r="E1119" s="64">
        <v>148812</v>
      </c>
      <c r="F1119" s="65">
        <v>2.258493039535926E-4</v>
      </c>
    </row>
    <row r="1120" spans="1:6" x14ac:dyDescent="0.2">
      <c r="A1120" s="50" t="s">
        <v>661</v>
      </c>
      <c r="B1120" s="50" t="s">
        <v>759</v>
      </c>
      <c r="C1120" s="63">
        <v>287</v>
      </c>
      <c r="D1120" s="64">
        <v>2065337</v>
      </c>
      <c r="E1120" s="64">
        <v>122856</v>
      </c>
      <c r="F1120" s="65">
        <v>1.8645634818779784E-4</v>
      </c>
    </row>
    <row r="1121" spans="1:6" x14ac:dyDescent="0.2">
      <c r="A1121" s="50" t="s">
        <v>661</v>
      </c>
      <c r="B1121" s="50" t="s">
        <v>8</v>
      </c>
      <c r="C1121" s="63">
        <v>79</v>
      </c>
      <c r="D1121" s="64">
        <v>714582</v>
      </c>
      <c r="E1121" s="64">
        <v>42875</v>
      </c>
      <c r="F1121" s="65">
        <v>6.5070618680014268E-5</v>
      </c>
    </row>
    <row r="1122" spans="1:6" x14ac:dyDescent="0.2">
      <c r="A1122" s="50" t="s">
        <v>661</v>
      </c>
      <c r="B1122" s="50" t="s">
        <v>760</v>
      </c>
      <c r="C1122" s="63">
        <v>90</v>
      </c>
      <c r="D1122" s="64">
        <v>2179630</v>
      </c>
      <c r="E1122" s="64">
        <v>130778</v>
      </c>
      <c r="F1122" s="65">
        <v>1.9847942553317564E-4</v>
      </c>
    </row>
    <row r="1123" spans="1:6" x14ac:dyDescent="0.2">
      <c r="A1123" s="50" t="s">
        <v>661</v>
      </c>
      <c r="B1123" s="50" t="s">
        <v>25</v>
      </c>
      <c r="C1123" s="63">
        <v>64</v>
      </c>
      <c r="D1123" s="64">
        <v>1476569</v>
      </c>
      <c r="E1123" s="64">
        <v>88594</v>
      </c>
      <c r="F1123" s="65">
        <v>1.344575251623833E-4</v>
      </c>
    </row>
    <row r="1124" spans="1:6" x14ac:dyDescent="0.2">
      <c r="A1124" s="50" t="s">
        <v>661</v>
      </c>
      <c r="B1124" s="50" t="s">
        <v>51</v>
      </c>
      <c r="C1124" s="63">
        <v>942</v>
      </c>
      <c r="D1124" s="64">
        <v>22006452</v>
      </c>
      <c r="E1124" s="64">
        <v>1319323</v>
      </c>
      <c r="F1124" s="65">
        <v>2.0023128594465881E-3</v>
      </c>
    </row>
    <row r="1125" spans="1:6" x14ac:dyDescent="0.2">
      <c r="A1125" s="50" t="s">
        <v>670</v>
      </c>
      <c r="B1125" s="50" t="s">
        <v>5</v>
      </c>
      <c r="C1125" s="63">
        <v>12</v>
      </c>
      <c r="D1125" s="64">
        <v>82500</v>
      </c>
      <c r="E1125" s="64">
        <v>4950</v>
      </c>
      <c r="F1125" s="65">
        <v>7.5125262382756992E-6</v>
      </c>
    </row>
    <row r="1126" spans="1:6" x14ac:dyDescent="0.2">
      <c r="A1126" s="50" t="s">
        <v>670</v>
      </c>
      <c r="B1126" s="50" t="s">
        <v>1</v>
      </c>
      <c r="C1126" s="63">
        <v>15</v>
      </c>
      <c r="D1126" s="64">
        <v>319105</v>
      </c>
      <c r="E1126" s="64">
        <v>19146</v>
      </c>
      <c r="F1126" s="65">
        <v>2.90575408804094E-5</v>
      </c>
    </row>
    <row r="1127" spans="1:6" x14ac:dyDescent="0.2">
      <c r="A1127" s="50" t="s">
        <v>670</v>
      </c>
      <c r="B1127" s="50" t="s">
        <v>758</v>
      </c>
      <c r="C1127" s="63">
        <v>55</v>
      </c>
      <c r="D1127" s="64">
        <v>736626</v>
      </c>
      <c r="E1127" s="64">
        <v>44196</v>
      </c>
      <c r="F1127" s="65">
        <v>6.707547669228946E-5</v>
      </c>
    </row>
    <row r="1128" spans="1:6" x14ac:dyDescent="0.2">
      <c r="A1128" s="50" t="s">
        <v>670</v>
      </c>
      <c r="B1128" s="50" t="s">
        <v>3</v>
      </c>
      <c r="C1128" s="63">
        <v>15</v>
      </c>
      <c r="D1128" s="64">
        <v>281152</v>
      </c>
      <c r="E1128" s="64">
        <v>16869</v>
      </c>
      <c r="F1128" s="65">
        <v>2.5601778810802579E-5</v>
      </c>
    </row>
    <row r="1129" spans="1:6" x14ac:dyDescent="0.2">
      <c r="A1129" s="50" t="s">
        <v>670</v>
      </c>
      <c r="B1129" s="50" t="s">
        <v>2</v>
      </c>
      <c r="C1129" s="63">
        <v>19</v>
      </c>
      <c r="D1129" s="64">
        <v>643720</v>
      </c>
      <c r="E1129" s="64">
        <v>38527</v>
      </c>
      <c r="F1129" s="65">
        <v>5.8471737046878353E-5</v>
      </c>
    </row>
    <row r="1130" spans="1:6" x14ac:dyDescent="0.2">
      <c r="A1130" s="50" t="s">
        <v>670</v>
      </c>
      <c r="B1130" s="50" t="s">
        <v>6</v>
      </c>
      <c r="C1130" s="63" t="s">
        <v>757</v>
      </c>
      <c r="D1130" s="64" t="s">
        <v>757</v>
      </c>
      <c r="E1130" s="64" t="s">
        <v>757</v>
      </c>
      <c r="F1130" s="65" t="s">
        <v>757</v>
      </c>
    </row>
    <row r="1131" spans="1:6" x14ac:dyDescent="0.2">
      <c r="A1131" s="50" t="s">
        <v>670</v>
      </c>
      <c r="B1131" s="50" t="s">
        <v>10</v>
      </c>
      <c r="C1131" s="63">
        <v>68</v>
      </c>
      <c r="D1131" s="64">
        <v>1277649</v>
      </c>
      <c r="E1131" s="64">
        <v>76659</v>
      </c>
      <c r="F1131" s="65">
        <v>1.1634398967676299E-4</v>
      </c>
    </row>
    <row r="1132" spans="1:6" x14ac:dyDescent="0.2">
      <c r="A1132" s="50" t="s">
        <v>670</v>
      </c>
      <c r="B1132" s="50" t="s">
        <v>4</v>
      </c>
      <c r="C1132" s="63" t="s">
        <v>757</v>
      </c>
      <c r="D1132" s="64" t="s">
        <v>757</v>
      </c>
      <c r="E1132" s="64" t="s">
        <v>757</v>
      </c>
      <c r="F1132" s="65" t="s">
        <v>757</v>
      </c>
    </row>
    <row r="1133" spans="1:6" x14ac:dyDescent="0.2">
      <c r="A1133" s="50" t="s">
        <v>670</v>
      </c>
      <c r="B1133" s="50" t="s">
        <v>759</v>
      </c>
      <c r="C1133" s="63">
        <v>134</v>
      </c>
      <c r="D1133" s="64">
        <v>3007125</v>
      </c>
      <c r="E1133" s="64">
        <v>180212</v>
      </c>
      <c r="F1133" s="65">
        <v>2.7350452089942227E-4</v>
      </c>
    </row>
    <row r="1134" spans="1:6" x14ac:dyDescent="0.2">
      <c r="A1134" s="50" t="s">
        <v>670</v>
      </c>
      <c r="B1134" s="50" t="s">
        <v>8</v>
      </c>
      <c r="C1134" s="63">
        <v>27</v>
      </c>
      <c r="D1134" s="64">
        <v>512715</v>
      </c>
      <c r="E1134" s="64">
        <v>30763</v>
      </c>
      <c r="F1134" s="65">
        <v>4.6688453468298045E-5</v>
      </c>
    </row>
    <row r="1135" spans="1:6" x14ac:dyDescent="0.2">
      <c r="A1135" s="50" t="s">
        <v>670</v>
      </c>
      <c r="B1135" s="50" t="s">
        <v>760</v>
      </c>
      <c r="C1135" s="63">
        <v>54</v>
      </c>
      <c r="D1135" s="64">
        <v>1627737</v>
      </c>
      <c r="E1135" s="64">
        <v>97664</v>
      </c>
      <c r="F1135" s="65">
        <v>1.4822290152221372E-4</v>
      </c>
    </row>
    <row r="1136" spans="1:6" x14ac:dyDescent="0.2">
      <c r="A1136" s="50" t="s">
        <v>670</v>
      </c>
      <c r="B1136" s="50" t="s">
        <v>25</v>
      </c>
      <c r="C1136" s="63">
        <v>32</v>
      </c>
      <c r="D1136" s="64">
        <v>1214459</v>
      </c>
      <c r="E1136" s="64">
        <v>72868</v>
      </c>
      <c r="F1136" s="65">
        <v>1.1059045695569165E-4</v>
      </c>
    </row>
    <row r="1137" spans="1:6" x14ac:dyDescent="0.2">
      <c r="A1137" s="50" t="s">
        <v>670</v>
      </c>
      <c r="B1137" s="50" t="s">
        <v>51</v>
      </c>
      <c r="C1137" s="63">
        <v>442</v>
      </c>
      <c r="D1137" s="64">
        <v>9737220</v>
      </c>
      <c r="E1137" s="64">
        <v>583919</v>
      </c>
      <c r="F1137" s="65">
        <v>8.862033956621632E-4</v>
      </c>
    </row>
    <row r="1138" spans="1:6" x14ac:dyDescent="0.2">
      <c r="A1138" s="50" t="s">
        <v>352</v>
      </c>
      <c r="B1138" s="50" t="s">
        <v>5</v>
      </c>
      <c r="C1138" s="63">
        <v>18</v>
      </c>
      <c r="D1138" s="64">
        <v>287635</v>
      </c>
      <c r="E1138" s="64">
        <v>17258</v>
      </c>
      <c r="F1138" s="65">
        <v>2.6192157135386265E-5</v>
      </c>
    </row>
    <row r="1139" spans="1:6" x14ac:dyDescent="0.2">
      <c r="A1139" s="50" t="s">
        <v>352</v>
      </c>
      <c r="B1139" s="50" t="s">
        <v>1</v>
      </c>
      <c r="C1139" s="63">
        <v>19</v>
      </c>
      <c r="D1139" s="64">
        <v>2255475</v>
      </c>
      <c r="E1139" s="64">
        <v>135328</v>
      </c>
      <c r="F1139" s="65">
        <v>2.0538487894411592E-4</v>
      </c>
    </row>
    <row r="1140" spans="1:6" x14ac:dyDescent="0.2">
      <c r="A1140" s="50" t="s">
        <v>352</v>
      </c>
      <c r="B1140" s="50" t="s">
        <v>758</v>
      </c>
      <c r="C1140" s="63">
        <v>121</v>
      </c>
      <c r="D1140" s="64">
        <v>3901895</v>
      </c>
      <c r="E1140" s="64">
        <v>234114</v>
      </c>
      <c r="F1140" s="65">
        <v>3.5531061974700546E-4</v>
      </c>
    </row>
    <row r="1141" spans="1:6" x14ac:dyDescent="0.2">
      <c r="A1141" s="50" t="s">
        <v>352</v>
      </c>
      <c r="B1141" s="50" t="s">
        <v>3</v>
      </c>
      <c r="C1141" s="63">
        <v>27</v>
      </c>
      <c r="D1141" s="64">
        <v>1860218</v>
      </c>
      <c r="E1141" s="64">
        <v>111613</v>
      </c>
      <c r="F1141" s="65">
        <v>1.6939304869346779E-4</v>
      </c>
    </row>
    <row r="1142" spans="1:6" x14ac:dyDescent="0.2">
      <c r="A1142" s="50" t="s">
        <v>352</v>
      </c>
      <c r="B1142" s="50" t="s">
        <v>2</v>
      </c>
      <c r="C1142" s="63">
        <v>21</v>
      </c>
      <c r="D1142" s="64">
        <v>9196068</v>
      </c>
      <c r="E1142" s="64">
        <v>551764</v>
      </c>
      <c r="F1142" s="65">
        <v>8.3740232875473795E-4</v>
      </c>
    </row>
    <row r="1143" spans="1:6" x14ac:dyDescent="0.2">
      <c r="A1143" s="50" t="s">
        <v>352</v>
      </c>
      <c r="B1143" s="50" t="s">
        <v>6</v>
      </c>
      <c r="C1143" s="63">
        <v>12</v>
      </c>
      <c r="D1143" s="64">
        <v>708208</v>
      </c>
      <c r="E1143" s="64">
        <v>42492</v>
      </c>
      <c r="F1143" s="65">
        <v>6.4489346447840602E-5</v>
      </c>
    </row>
    <row r="1144" spans="1:6" x14ac:dyDescent="0.2">
      <c r="A1144" s="50" t="s">
        <v>352</v>
      </c>
      <c r="B1144" s="50" t="s">
        <v>10</v>
      </c>
      <c r="C1144" s="63">
        <v>137</v>
      </c>
      <c r="D1144" s="64">
        <v>867455</v>
      </c>
      <c r="E1144" s="64">
        <v>52047</v>
      </c>
      <c r="F1144" s="65">
        <v>7.8990798610815215E-5</v>
      </c>
    </row>
    <row r="1145" spans="1:6" x14ac:dyDescent="0.2">
      <c r="A1145" s="50" t="s">
        <v>352</v>
      </c>
      <c r="B1145" s="50" t="s">
        <v>4</v>
      </c>
      <c r="C1145" s="63">
        <v>27</v>
      </c>
      <c r="D1145" s="64">
        <v>2333945</v>
      </c>
      <c r="E1145" s="64">
        <v>140037</v>
      </c>
      <c r="F1145" s="65">
        <v>2.1253164380392203E-4</v>
      </c>
    </row>
    <row r="1146" spans="1:6" x14ac:dyDescent="0.2">
      <c r="A1146" s="50" t="s">
        <v>352</v>
      </c>
      <c r="B1146" s="50" t="s">
        <v>759</v>
      </c>
      <c r="C1146" s="63">
        <v>230</v>
      </c>
      <c r="D1146" s="64">
        <v>3843822</v>
      </c>
      <c r="E1146" s="64">
        <v>221142</v>
      </c>
      <c r="F1146" s="65">
        <v>3.3562324795651812E-4</v>
      </c>
    </row>
    <row r="1147" spans="1:6" x14ac:dyDescent="0.2">
      <c r="A1147" s="50" t="s">
        <v>352</v>
      </c>
      <c r="B1147" s="50" t="s">
        <v>8</v>
      </c>
      <c r="C1147" s="63">
        <v>75</v>
      </c>
      <c r="D1147" s="64">
        <v>661256</v>
      </c>
      <c r="E1147" s="64">
        <v>39675</v>
      </c>
      <c r="F1147" s="65">
        <v>6.0214036061330981E-5</v>
      </c>
    </row>
    <row r="1148" spans="1:6" x14ac:dyDescent="0.2">
      <c r="A1148" s="50" t="s">
        <v>352</v>
      </c>
      <c r="B1148" s="50" t="s">
        <v>760</v>
      </c>
      <c r="C1148" s="63">
        <v>48</v>
      </c>
      <c r="D1148" s="64">
        <v>2018297</v>
      </c>
      <c r="E1148" s="64">
        <v>120859</v>
      </c>
      <c r="F1148" s="65">
        <v>1.8342553709732582E-4</v>
      </c>
    </row>
    <row r="1149" spans="1:6" x14ac:dyDescent="0.2">
      <c r="A1149" s="50" t="s">
        <v>352</v>
      </c>
      <c r="B1149" s="50" t="s">
        <v>25</v>
      </c>
      <c r="C1149" s="63">
        <v>63</v>
      </c>
      <c r="D1149" s="64">
        <v>7678896</v>
      </c>
      <c r="E1149" s="64">
        <v>460734</v>
      </c>
      <c r="F1149" s="65">
        <v>6.9924773007388205E-4</v>
      </c>
    </row>
    <row r="1150" spans="1:6" x14ac:dyDescent="0.2">
      <c r="A1150" s="50" t="s">
        <v>352</v>
      </c>
      <c r="B1150" s="50" t="s">
        <v>51</v>
      </c>
      <c r="C1150" s="63">
        <v>798</v>
      </c>
      <c r="D1150" s="64">
        <v>35613170</v>
      </c>
      <c r="E1150" s="64">
        <v>2127064</v>
      </c>
      <c r="F1150" s="65">
        <v>3.2282068910084167E-3</v>
      </c>
    </row>
    <row r="1151" spans="1:6" x14ac:dyDescent="0.2">
      <c r="A1151" s="50" t="s">
        <v>677</v>
      </c>
      <c r="B1151" s="50" t="s">
        <v>5</v>
      </c>
      <c r="C1151" s="63" t="s">
        <v>757</v>
      </c>
      <c r="D1151" s="64" t="s">
        <v>757</v>
      </c>
      <c r="E1151" s="64" t="s">
        <v>757</v>
      </c>
      <c r="F1151" s="65" t="s">
        <v>757</v>
      </c>
    </row>
    <row r="1152" spans="1:6" x14ac:dyDescent="0.2">
      <c r="A1152" s="50" t="s">
        <v>677</v>
      </c>
      <c r="B1152" s="50" t="s">
        <v>1</v>
      </c>
      <c r="C1152" s="63">
        <v>33</v>
      </c>
      <c r="D1152" s="64">
        <v>3236410</v>
      </c>
      <c r="E1152" s="64">
        <v>194185</v>
      </c>
      <c r="F1152" s="65">
        <v>2.9471109244031649E-4</v>
      </c>
    </row>
    <row r="1153" spans="1:6" x14ac:dyDescent="0.2">
      <c r="A1153" s="50" t="s">
        <v>677</v>
      </c>
      <c r="B1153" s="50" t="s">
        <v>758</v>
      </c>
      <c r="C1153" s="63">
        <v>27</v>
      </c>
      <c r="D1153" s="64">
        <v>592940</v>
      </c>
      <c r="E1153" s="64">
        <v>35576</v>
      </c>
      <c r="F1153" s="65">
        <v>5.3993057263211367E-5</v>
      </c>
    </row>
    <row r="1154" spans="1:6" x14ac:dyDescent="0.2">
      <c r="A1154" s="50" t="s">
        <v>677</v>
      </c>
      <c r="B1154" s="50" t="s">
        <v>3</v>
      </c>
      <c r="C1154" s="63">
        <v>30</v>
      </c>
      <c r="D1154" s="64">
        <v>2716823</v>
      </c>
      <c r="E1154" s="64">
        <v>163009</v>
      </c>
      <c r="F1154" s="65">
        <v>2.4739583627779465E-4</v>
      </c>
    </row>
    <row r="1155" spans="1:6" x14ac:dyDescent="0.2">
      <c r="A1155" s="50" t="s">
        <v>677</v>
      </c>
      <c r="B1155" s="50" t="s">
        <v>2</v>
      </c>
      <c r="C1155" s="63">
        <v>18</v>
      </c>
      <c r="D1155" s="64">
        <v>787291</v>
      </c>
      <c r="E1155" s="64">
        <v>47237</v>
      </c>
      <c r="F1155" s="65">
        <v>7.1690747862106905E-5</v>
      </c>
    </row>
    <row r="1156" spans="1:6" x14ac:dyDescent="0.2">
      <c r="A1156" s="50" t="s">
        <v>677</v>
      </c>
      <c r="B1156" s="50" t="s">
        <v>6</v>
      </c>
      <c r="C1156" s="63" t="s">
        <v>757</v>
      </c>
      <c r="D1156" s="64" t="s">
        <v>757</v>
      </c>
      <c r="E1156" s="64" t="s">
        <v>757</v>
      </c>
      <c r="F1156" s="65" t="s">
        <v>757</v>
      </c>
    </row>
    <row r="1157" spans="1:6" x14ac:dyDescent="0.2">
      <c r="A1157" s="50" t="s">
        <v>677</v>
      </c>
      <c r="B1157" s="50" t="s">
        <v>10</v>
      </c>
      <c r="C1157" s="63">
        <v>131</v>
      </c>
      <c r="D1157" s="64">
        <v>1665800</v>
      </c>
      <c r="E1157" s="64">
        <v>99685</v>
      </c>
      <c r="F1157" s="65">
        <v>1.5129013698232587E-4</v>
      </c>
    </row>
    <row r="1158" spans="1:6" x14ac:dyDescent="0.2">
      <c r="A1158" s="50" t="s">
        <v>677</v>
      </c>
      <c r="B1158" s="50" t="s">
        <v>4</v>
      </c>
      <c r="C1158" s="63">
        <v>15</v>
      </c>
      <c r="D1158" s="64">
        <v>374740</v>
      </c>
      <c r="E1158" s="64">
        <v>22484</v>
      </c>
      <c r="F1158" s="65">
        <v>3.4123563624523401E-5</v>
      </c>
    </row>
    <row r="1159" spans="1:6" x14ac:dyDescent="0.2">
      <c r="A1159" s="50" t="s">
        <v>677</v>
      </c>
      <c r="B1159" s="50" t="s">
        <v>759</v>
      </c>
      <c r="C1159" s="63">
        <v>164</v>
      </c>
      <c r="D1159" s="64">
        <v>995843</v>
      </c>
      <c r="E1159" s="64">
        <v>59174</v>
      </c>
      <c r="F1159" s="65">
        <v>8.9807318711863883E-5</v>
      </c>
    </row>
    <row r="1160" spans="1:6" x14ac:dyDescent="0.2">
      <c r="A1160" s="50" t="s">
        <v>677</v>
      </c>
      <c r="B1160" s="50" t="s">
        <v>8</v>
      </c>
      <c r="C1160" s="63">
        <v>89</v>
      </c>
      <c r="D1160" s="64">
        <v>871501</v>
      </c>
      <c r="E1160" s="64">
        <v>52290</v>
      </c>
      <c r="F1160" s="65">
        <v>7.935959535342148E-5</v>
      </c>
    </row>
    <row r="1161" spans="1:6" x14ac:dyDescent="0.2">
      <c r="A1161" s="50" t="s">
        <v>677</v>
      </c>
      <c r="B1161" s="50" t="s">
        <v>760</v>
      </c>
      <c r="C1161" s="63">
        <v>59</v>
      </c>
      <c r="D1161" s="64">
        <v>321060</v>
      </c>
      <c r="E1161" s="64">
        <v>19226</v>
      </c>
      <c r="F1161" s="65">
        <v>2.9178955445876483E-5</v>
      </c>
    </row>
    <row r="1162" spans="1:6" x14ac:dyDescent="0.2">
      <c r="A1162" s="50" t="s">
        <v>677</v>
      </c>
      <c r="B1162" s="50" t="s">
        <v>25</v>
      </c>
      <c r="C1162" s="63" t="s">
        <v>757</v>
      </c>
      <c r="D1162" s="64" t="s">
        <v>757</v>
      </c>
      <c r="E1162" s="64" t="s">
        <v>757</v>
      </c>
      <c r="F1162" s="65" t="s">
        <v>757</v>
      </c>
    </row>
    <row r="1163" spans="1:6" x14ac:dyDescent="0.2">
      <c r="A1163" s="50" t="s">
        <v>677</v>
      </c>
      <c r="B1163" s="50" t="s">
        <v>51</v>
      </c>
      <c r="C1163" s="63">
        <v>587</v>
      </c>
      <c r="D1163" s="64">
        <v>12205508</v>
      </c>
      <c r="E1163" s="64">
        <v>731454</v>
      </c>
      <c r="F1163" s="65">
        <v>1.1101146196144875E-3</v>
      </c>
    </row>
    <row r="1164" spans="1:6" x14ac:dyDescent="0.2">
      <c r="A1164" s="50" t="s">
        <v>479</v>
      </c>
      <c r="B1164" s="50" t="s">
        <v>5</v>
      </c>
      <c r="C1164" s="63">
        <v>36</v>
      </c>
      <c r="D1164" s="64">
        <v>2257650</v>
      </c>
      <c r="E1164" s="64">
        <v>135459</v>
      </c>
      <c r="F1164" s="65">
        <v>2.0558369529506828E-4</v>
      </c>
    </row>
    <row r="1165" spans="1:6" x14ac:dyDescent="0.2">
      <c r="A1165" s="50" t="s">
        <v>479</v>
      </c>
      <c r="B1165" s="50" t="s">
        <v>1</v>
      </c>
      <c r="C1165" s="63">
        <v>30</v>
      </c>
      <c r="D1165" s="64">
        <v>16784298</v>
      </c>
      <c r="E1165" s="64">
        <v>1007058</v>
      </c>
      <c r="F1165" s="65">
        <v>1.5283938683768583E-3</v>
      </c>
    </row>
    <row r="1166" spans="1:6" x14ac:dyDescent="0.2">
      <c r="A1166" s="50" t="s">
        <v>479</v>
      </c>
      <c r="B1166" s="50" t="s">
        <v>758</v>
      </c>
      <c r="C1166" s="63">
        <v>218</v>
      </c>
      <c r="D1166" s="64">
        <v>13806444</v>
      </c>
      <c r="E1166" s="64">
        <v>828373</v>
      </c>
      <c r="F1166" s="65">
        <v>1.2572068479957891E-3</v>
      </c>
    </row>
    <row r="1167" spans="1:6" x14ac:dyDescent="0.2">
      <c r="A1167" s="50" t="s">
        <v>479</v>
      </c>
      <c r="B1167" s="50" t="s">
        <v>3</v>
      </c>
      <c r="C1167" s="63">
        <v>108</v>
      </c>
      <c r="D1167" s="64">
        <v>9707182</v>
      </c>
      <c r="E1167" s="64">
        <v>582431</v>
      </c>
      <c r="F1167" s="65">
        <v>8.8394508474447556E-4</v>
      </c>
    </row>
    <row r="1168" spans="1:6" x14ac:dyDescent="0.2">
      <c r="A1168" s="50" t="s">
        <v>479</v>
      </c>
      <c r="B1168" s="50" t="s">
        <v>2</v>
      </c>
      <c r="C1168" s="63">
        <v>74</v>
      </c>
      <c r="D1168" s="64">
        <v>17762619</v>
      </c>
      <c r="E1168" s="64">
        <v>1065757</v>
      </c>
      <c r="F1168" s="65">
        <v>1.6174802881062614E-3</v>
      </c>
    </row>
    <row r="1169" spans="1:6" x14ac:dyDescent="0.2">
      <c r="A1169" s="50" t="s">
        <v>479</v>
      </c>
      <c r="B1169" s="50" t="s">
        <v>6</v>
      </c>
      <c r="C1169" s="63">
        <v>15</v>
      </c>
      <c r="D1169" s="64">
        <v>1489910</v>
      </c>
      <c r="E1169" s="64">
        <v>89395</v>
      </c>
      <c r="F1169" s="65">
        <v>1.3567318849912245E-4</v>
      </c>
    </row>
    <row r="1170" spans="1:6" x14ac:dyDescent="0.2">
      <c r="A1170" s="50" t="s">
        <v>479</v>
      </c>
      <c r="B1170" s="50" t="s">
        <v>10</v>
      </c>
      <c r="C1170" s="63">
        <v>260</v>
      </c>
      <c r="D1170" s="64">
        <v>10156476</v>
      </c>
      <c r="E1170" s="64">
        <v>609389</v>
      </c>
      <c r="F1170" s="65">
        <v>9.2485875794274543E-4</v>
      </c>
    </row>
    <row r="1171" spans="1:6" x14ac:dyDescent="0.2">
      <c r="A1171" s="50" t="s">
        <v>479</v>
      </c>
      <c r="B1171" s="50" t="s">
        <v>4</v>
      </c>
      <c r="C1171" s="63">
        <v>82</v>
      </c>
      <c r="D1171" s="64">
        <v>7133003</v>
      </c>
      <c r="E1171" s="64">
        <v>427980</v>
      </c>
      <c r="F1171" s="65">
        <v>6.49537571607522E-4</v>
      </c>
    </row>
    <row r="1172" spans="1:6" x14ac:dyDescent="0.2">
      <c r="A1172" s="50" t="s">
        <v>479</v>
      </c>
      <c r="B1172" s="50" t="s">
        <v>759</v>
      </c>
      <c r="C1172" s="63">
        <v>554</v>
      </c>
      <c r="D1172" s="64">
        <v>11456579</v>
      </c>
      <c r="E1172" s="64">
        <v>671599</v>
      </c>
      <c r="F1172" s="65">
        <v>1.019273759414085E-3</v>
      </c>
    </row>
    <row r="1173" spans="1:6" x14ac:dyDescent="0.2">
      <c r="A1173" s="50" t="s">
        <v>479</v>
      </c>
      <c r="B1173" s="50" t="s">
        <v>8</v>
      </c>
      <c r="C1173" s="63">
        <v>185</v>
      </c>
      <c r="D1173" s="64">
        <v>7151694</v>
      </c>
      <c r="E1173" s="64">
        <v>429102</v>
      </c>
      <c r="F1173" s="65">
        <v>6.5124041088819779E-4</v>
      </c>
    </row>
    <row r="1174" spans="1:6" x14ac:dyDescent="0.2">
      <c r="A1174" s="50" t="s">
        <v>479</v>
      </c>
      <c r="B1174" s="50" t="s">
        <v>760</v>
      </c>
      <c r="C1174" s="63">
        <v>66</v>
      </c>
      <c r="D1174" s="64">
        <v>4095247</v>
      </c>
      <c r="E1174" s="64">
        <v>245715</v>
      </c>
      <c r="F1174" s="65">
        <v>3.7291724942180071E-4</v>
      </c>
    </row>
    <row r="1175" spans="1:6" x14ac:dyDescent="0.2">
      <c r="A1175" s="50" t="s">
        <v>479</v>
      </c>
      <c r="B1175" s="50" t="s">
        <v>25</v>
      </c>
      <c r="C1175" s="63">
        <v>102</v>
      </c>
      <c r="D1175" s="64">
        <v>9443576</v>
      </c>
      <c r="E1175" s="64">
        <v>566615</v>
      </c>
      <c r="F1175" s="65">
        <v>8.5994142515163343E-4</v>
      </c>
    </row>
    <row r="1176" spans="1:6" x14ac:dyDescent="0.2">
      <c r="A1176" s="50" t="s">
        <v>479</v>
      </c>
      <c r="B1176" s="50" t="s">
        <v>51</v>
      </c>
      <c r="C1176" s="63">
        <v>1730</v>
      </c>
      <c r="D1176" s="64">
        <v>111244678</v>
      </c>
      <c r="E1176" s="64">
        <v>6658871</v>
      </c>
      <c r="F1176" s="65">
        <v>1.0106049112079423E-2</v>
      </c>
    </row>
    <row r="1177" spans="1:6" x14ac:dyDescent="0.2">
      <c r="A1177" s="50" t="s">
        <v>689</v>
      </c>
      <c r="B1177" s="50" t="s">
        <v>5</v>
      </c>
      <c r="C1177" s="63">
        <v>32</v>
      </c>
      <c r="D1177" s="64">
        <v>175219</v>
      </c>
      <c r="E1177" s="64">
        <v>10513</v>
      </c>
      <c r="F1177" s="65">
        <v>1.5955391584442913E-5</v>
      </c>
    </row>
    <row r="1178" spans="1:6" x14ac:dyDescent="0.2">
      <c r="A1178" s="50" t="s">
        <v>689</v>
      </c>
      <c r="B1178" s="50" t="s">
        <v>1</v>
      </c>
      <c r="C1178" s="63">
        <v>24</v>
      </c>
      <c r="D1178" s="64">
        <v>3981587</v>
      </c>
      <c r="E1178" s="64">
        <v>238895</v>
      </c>
      <c r="F1178" s="65">
        <v>3.6256665771573196E-4</v>
      </c>
    </row>
    <row r="1179" spans="1:6" x14ac:dyDescent="0.2">
      <c r="A1179" s="50" t="s">
        <v>689</v>
      </c>
      <c r="B1179" s="50" t="s">
        <v>758</v>
      </c>
      <c r="C1179" s="63">
        <v>304</v>
      </c>
      <c r="D1179" s="64">
        <v>12852604</v>
      </c>
      <c r="E1179" s="64">
        <v>771156</v>
      </c>
      <c r="F1179" s="65">
        <v>1.1703696330916636E-3</v>
      </c>
    </row>
    <row r="1180" spans="1:6" x14ac:dyDescent="0.2">
      <c r="A1180" s="50" t="s">
        <v>689</v>
      </c>
      <c r="B1180" s="50" t="s">
        <v>3</v>
      </c>
      <c r="C1180" s="63">
        <v>88</v>
      </c>
      <c r="D1180" s="64">
        <v>10522860</v>
      </c>
      <c r="E1180" s="64">
        <v>631372</v>
      </c>
      <c r="F1180" s="65">
        <v>9.5822196285103131E-4</v>
      </c>
    </row>
    <row r="1181" spans="1:6" x14ac:dyDescent="0.2">
      <c r="A1181" s="50" t="s">
        <v>689</v>
      </c>
      <c r="B1181" s="50" t="s">
        <v>2</v>
      </c>
      <c r="C1181" s="63">
        <v>86</v>
      </c>
      <c r="D1181" s="64">
        <v>12910136</v>
      </c>
      <c r="E1181" s="64">
        <v>774608</v>
      </c>
      <c r="F1181" s="65">
        <v>1.1756086715915682E-3</v>
      </c>
    </row>
    <row r="1182" spans="1:6" x14ac:dyDescent="0.2">
      <c r="A1182" s="50" t="s">
        <v>689</v>
      </c>
      <c r="B1182" s="50" t="s">
        <v>6</v>
      </c>
      <c r="C1182" s="63">
        <v>33</v>
      </c>
      <c r="D1182" s="64">
        <v>2051325</v>
      </c>
      <c r="E1182" s="64">
        <v>123079</v>
      </c>
      <c r="F1182" s="65">
        <v>1.8679479128903733E-4</v>
      </c>
    </row>
    <row r="1183" spans="1:6" x14ac:dyDescent="0.2">
      <c r="A1183" s="50" t="s">
        <v>689</v>
      </c>
      <c r="B1183" s="50" t="s">
        <v>10</v>
      </c>
      <c r="C1183" s="63">
        <v>536</v>
      </c>
      <c r="D1183" s="64">
        <v>14757455</v>
      </c>
      <c r="E1183" s="64">
        <v>885447</v>
      </c>
      <c r="F1183" s="65">
        <v>1.3438270343641421E-3</v>
      </c>
    </row>
    <row r="1184" spans="1:6" x14ac:dyDescent="0.2">
      <c r="A1184" s="50" t="s">
        <v>689</v>
      </c>
      <c r="B1184" s="50" t="s">
        <v>4</v>
      </c>
      <c r="C1184" s="63">
        <v>77</v>
      </c>
      <c r="D1184" s="64">
        <v>7670937</v>
      </c>
      <c r="E1184" s="64">
        <v>460256</v>
      </c>
      <c r="F1184" s="65">
        <v>6.9852227804521622E-4</v>
      </c>
    </row>
    <row r="1185" spans="1:6" x14ac:dyDescent="0.2">
      <c r="A1185" s="50" t="s">
        <v>689</v>
      </c>
      <c r="B1185" s="50" t="s">
        <v>759</v>
      </c>
      <c r="C1185" s="63">
        <v>831</v>
      </c>
      <c r="D1185" s="64">
        <v>20845287</v>
      </c>
      <c r="E1185" s="64">
        <v>1247018</v>
      </c>
      <c r="F1185" s="65">
        <v>1.8925768574953709E-3</v>
      </c>
    </row>
    <row r="1186" spans="1:6" x14ac:dyDescent="0.2">
      <c r="A1186" s="50" t="s">
        <v>689</v>
      </c>
      <c r="B1186" s="50" t="s">
        <v>8</v>
      </c>
      <c r="C1186" s="63">
        <v>276</v>
      </c>
      <c r="D1186" s="64">
        <v>3895417</v>
      </c>
      <c r="E1186" s="64">
        <v>233725</v>
      </c>
      <c r="F1186" s="65">
        <v>3.5472024142242176E-4</v>
      </c>
    </row>
    <row r="1187" spans="1:6" x14ac:dyDescent="0.2">
      <c r="A1187" s="50" t="s">
        <v>689</v>
      </c>
      <c r="B1187" s="50" t="s">
        <v>760</v>
      </c>
      <c r="C1187" s="63">
        <v>87</v>
      </c>
      <c r="D1187" s="64">
        <v>7177713</v>
      </c>
      <c r="E1187" s="64">
        <v>430663</v>
      </c>
      <c r="F1187" s="65">
        <v>6.5360951259687422E-4</v>
      </c>
    </row>
    <row r="1188" spans="1:6" x14ac:dyDescent="0.2">
      <c r="A1188" s="50" t="s">
        <v>689</v>
      </c>
      <c r="B1188" s="50" t="s">
        <v>25</v>
      </c>
      <c r="C1188" s="63">
        <v>110</v>
      </c>
      <c r="D1188" s="64">
        <v>10049314</v>
      </c>
      <c r="E1188" s="64">
        <v>602959</v>
      </c>
      <c r="F1188" s="65">
        <v>9.1510006224332873E-4</v>
      </c>
    </row>
    <row r="1189" spans="1:6" x14ac:dyDescent="0.2">
      <c r="A1189" s="50" t="s">
        <v>689</v>
      </c>
      <c r="B1189" s="50" t="s">
        <v>51</v>
      </c>
      <c r="C1189" s="63">
        <v>2484</v>
      </c>
      <c r="D1189" s="64">
        <v>106889855</v>
      </c>
      <c r="E1189" s="64">
        <v>6409692</v>
      </c>
      <c r="F1189" s="65">
        <v>9.7278746119728969E-3</v>
      </c>
    </row>
    <row r="1190" spans="1:6" x14ac:dyDescent="0.2">
      <c r="A1190" s="50" t="s">
        <v>698</v>
      </c>
      <c r="B1190" s="50" t="s">
        <v>5</v>
      </c>
      <c r="C1190" s="63">
        <v>11</v>
      </c>
      <c r="D1190" s="64">
        <v>154020</v>
      </c>
      <c r="E1190" s="64">
        <v>9241</v>
      </c>
      <c r="F1190" s="65">
        <v>1.402489999351631E-5</v>
      </c>
    </row>
    <row r="1191" spans="1:6" x14ac:dyDescent="0.2">
      <c r="A1191" s="50" t="s">
        <v>698</v>
      </c>
      <c r="B1191" s="50" t="s">
        <v>1</v>
      </c>
      <c r="C1191" s="63">
        <v>30</v>
      </c>
      <c r="D1191" s="64">
        <v>4881269</v>
      </c>
      <c r="E1191" s="64">
        <v>292876</v>
      </c>
      <c r="F1191" s="65">
        <v>4.4449265344671389E-4</v>
      </c>
    </row>
    <row r="1192" spans="1:6" x14ac:dyDescent="0.2">
      <c r="A1192" s="50" t="s">
        <v>698</v>
      </c>
      <c r="B1192" s="50" t="s">
        <v>758</v>
      </c>
      <c r="C1192" s="63">
        <v>139</v>
      </c>
      <c r="D1192" s="64">
        <v>4096836</v>
      </c>
      <c r="E1192" s="64">
        <v>245606</v>
      </c>
      <c r="F1192" s="65">
        <v>3.7275182207635181E-4</v>
      </c>
    </row>
    <row r="1193" spans="1:6" x14ac:dyDescent="0.2">
      <c r="A1193" s="50" t="s">
        <v>698</v>
      </c>
      <c r="B1193" s="50" t="s">
        <v>3</v>
      </c>
      <c r="C1193" s="63">
        <v>64</v>
      </c>
      <c r="D1193" s="64">
        <v>4399456</v>
      </c>
      <c r="E1193" s="64">
        <v>263967</v>
      </c>
      <c r="F1193" s="65">
        <v>4.0061798253311545E-4</v>
      </c>
    </row>
    <row r="1194" spans="1:6" x14ac:dyDescent="0.2">
      <c r="A1194" s="50" t="s">
        <v>698</v>
      </c>
      <c r="B1194" s="50" t="s">
        <v>2</v>
      </c>
      <c r="C1194" s="63">
        <v>61</v>
      </c>
      <c r="D1194" s="64">
        <v>7033766</v>
      </c>
      <c r="E1194" s="64">
        <v>422026</v>
      </c>
      <c r="F1194" s="65">
        <v>6.4050129257263444E-4</v>
      </c>
    </row>
    <row r="1195" spans="1:6" x14ac:dyDescent="0.2">
      <c r="A1195" s="50" t="s">
        <v>698</v>
      </c>
      <c r="B1195" s="50" t="s">
        <v>6</v>
      </c>
      <c r="C1195" s="63">
        <v>24</v>
      </c>
      <c r="D1195" s="64">
        <v>4221163</v>
      </c>
      <c r="E1195" s="64">
        <v>253270</v>
      </c>
      <c r="F1195" s="65">
        <v>3.8438333744809824E-4</v>
      </c>
    </row>
    <row r="1196" spans="1:6" x14ac:dyDescent="0.2">
      <c r="A1196" s="50" t="s">
        <v>698</v>
      </c>
      <c r="B1196" s="50" t="s">
        <v>10</v>
      </c>
      <c r="C1196" s="63">
        <v>432</v>
      </c>
      <c r="D1196" s="64">
        <v>8246740</v>
      </c>
      <c r="E1196" s="64">
        <v>494804</v>
      </c>
      <c r="F1196" s="65">
        <v>7.5095515814217555E-4</v>
      </c>
    </row>
    <row r="1197" spans="1:6" x14ac:dyDescent="0.2">
      <c r="A1197" s="50" t="s">
        <v>698</v>
      </c>
      <c r="B1197" s="50" t="s">
        <v>4</v>
      </c>
      <c r="C1197" s="63">
        <v>30</v>
      </c>
      <c r="D1197" s="64">
        <v>1087621</v>
      </c>
      <c r="E1197" s="64">
        <v>65257</v>
      </c>
      <c r="F1197" s="65">
        <v>9.903937873356713E-5</v>
      </c>
    </row>
    <row r="1198" spans="1:6" x14ac:dyDescent="0.2">
      <c r="A1198" s="50" t="s">
        <v>698</v>
      </c>
      <c r="B1198" s="50" t="s">
        <v>759</v>
      </c>
      <c r="C1198" s="63">
        <v>630</v>
      </c>
      <c r="D1198" s="64">
        <v>14820591</v>
      </c>
      <c r="E1198" s="64">
        <v>881800</v>
      </c>
      <c r="F1198" s="65">
        <v>1.3382920478609115E-3</v>
      </c>
    </row>
    <row r="1199" spans="1:6" x14ac:dyDescent="0.2">
      <c r="A1199" s="50" t="s">
        <v>698</v>
      </c>
      <c r="B1199" s="50" t="s">
        <v>8</v>
      </c>
      <c r="C1199" s="63">
        <v>175</v>
      </c>
      <c r="D1199" s="64">
        <v>2441491</v>
      </c>
      <c r="E1199" s="64">
        <v>146450</v>
      </c>
      <c r="F1199" s="65">
        <v>2.2226453890817699E-4</v>
      </c>
    </row>
    <row r="1200" spans="1:6" x14ac:dyDescent="0.2">
      <c r="A1200" s="50" t="s">
        <v>698</v>
      </c>
      <c r="B1200" s="50" t="s">
        <v>760</v>
      </c>
      <c r="C1200" s="63">
        <v>48</v>
      </c>
      <c r="D1200" s="64">
        <v>1946280</v>
      </c>
      <c r="E1200" s="64">
        <v>116777</v>
      </c>
      <c r="F1200" s="65">
        <v>1.7723035889436796E-4</v>
      </c>
    </row>
    <row r="1201" spans="1:6" x14ac:dyDescent="0.2">
      <c r="A1201" s="50" t="s">
        <v>698</v>
      </c>
      <c r="B1201" s="50" t="s">
        <v>25</v>
      </c>
      <c r="C1201" s="63">
        <v>111</v>
      </c>
      <c r="D1201" s="64">
        <v>7358014</v>
      </c>
      <c r="E1201" s="64">
        <v>441481</v>
      </c>
      <c r="F1201" s="65">
        <v>6.7002779721216045E-4</v>
      </c>
    </row>
    <row r="1202" spans="1:6" x14ac:dyDescent="0.2">
      <c r="A1202" s="50" t="s">
        <v>698</v>
      </c>
      <c r="B1202" s="50" t="s">
        <v>51</v>
      </c>
      <c r="C1202" s="63">
        <v>1755</v>
      </c>
      <c r="D1202" s="64">
        <v>60687247</v>
      </c>
      <c r="E1202" s="64">
        <v>3633556</v>
      </c>
      <c r="F1202" s="65">
        <v>5.5145827855038578E-3</v>
      </c>
    </row>
    <row r="1203" spans="1:6" x14ac:dyDescent="0.2">
      <c r="A1203" s="50" t="s">
        <v>705</v>
      </c>
      <c r="B1203" s="50" t="s">
        <v>5</v>
      </c>
      <c r="C1203" s="63">
        <v>18</v>
      </c>
      <c r="D1203" s="64">
        <v>199529</v>
      </c>
      <c r="E1203" s="64">
        <v>11972</v>
      </c>
      <c r="F1203" s="65">
        <v>1.8169689722148822E-5</v>
      </c>
    </row>
    <row r="1204" spans="1:6" x14ac:dyDescent="0.2">
      <c r="A1204" s="50" t="s">
        <v>705</v>
      </c>
      <c r="B1204" s="50" t="s">
        <v>1</v>
      </c>
      <c r="C1204" s="63">
        <v>24</v>
      </c>
      <c r="D1204" s="64">
        <v>957365</v>
      </c>
      <c r="E1204" s="64">
        <v>57442</v>
      </c>
      <c r="F1204" s="65">
        <v>8.7178693369501555E-5</v>
      </c>
    </row>
    <row r="1205" spans="1:6" x14ac:dyDescent="0.2">
      <c r="A1205" s="50" t="s">
        <v>705</v>
      </c>
      <c r="B1205" s="50" t="s">
        <v>758</v>
      </c>
      <c r="C1205" s="63">
        <v>30</v>
      </c>
      <c r="D1205" s="64">
        <v>566237</v>
      </c>
      <c r="E1205" s="64">
        <v>33974</v>
      </c>
      <c r="F1205" s="65">
        <v>5.1561730589733049E-5</v>
      </c>
    </row>
    <row r="1206" spans="1:6" x14ac:dyDescent="0.2">
      <c r="A1206" s="50" t="s">
        <v>705</v>
      </c>
      <c r="B1206" s="50" t="s">
        <v>3</v>
      </c>
      <c r="C1206" s="63">
        <v>17</v>
      </c>
      <c r="D1206" s="64">
        <v>667182</v>
      </c>
      <c r="E1206" s="64">
        <v>40031</v>
      </c>
      <c r="F1206" s="65">
        <v>6.0754330877659501E-5</v>
      </c>
    </row>
    <row r="1207" spans="1:6" x14ac:dyDescent="0.2">
      <c r="A1207" s="50" t="s">
        <v>705</v>
      </c>
      <c r="B1207" s="50" t="s">
        <v>2</v>
      </c>
      <c r="C1207" s="63">
        <v>20</v>
      </c>
      <c r="D1207" s="64">
        <v>1187397</v>
      </c>
      <c r="E1207" s="64">
        <v>71244</v>
      </c>
      <c r="F1207" s="65">
        <v>1.0812574127670988E-4</v>
      </c>
    </row>
    <row r="1208" spans="1:6" x14ac:dyDescent="0.2">
      <c r="A1208" s="50" t="s">
        <v>705</v>
      </c>
      <c r="B1208" s="50" t="s">
        <v>6</v>
      </c>
      <c r="C1208" s="63" t="s">
        <v>757</v>
      </c>
      <c r="D1208" s="64" t="s">
        <v>757</v>
      </c>
      <c r="E1208" s="64" t="s">
        <v>757</v>
      </c>
      <c r="F1208" s="65" t="s">
        <v>757</v>
      </c>
    </row>
    <row r="1209" spans="1:6" x14ac:dyDescent="0.2">
      <c r="A1209" s="50" t="s">
        <v>705</v>
      </c>
      <c r="B1209" s="50" t="s">
        <v>10</v>
      </c>
      <c r="C1209" s="63">
        <v>138</v>
      </c>
      <c r="D1209" s="64">
        <v>1797516</v>
      </c>
      <c r="E1209" s="64">
        <v>107851</v>
      </c>
      <c r="F1209" s="65">
        <v>1.6368352875237828E-4</v>
      </c>
    </row>
    <row r="1210" spans="1:6" x14ac:dyDescent="0.2">
      <c r="A1210" s="50" t="s">
        <v>705</v>
      </c>
      <c r="B1210" s="50" t="s">
        <v>4</v>
      </c>
      <c r="C1210" s="63" t="s">
        <v>757</v>
      </c>
      <c r="D1210" s="64" t="s">
        <v>757</v>
      </c>
      <c r="E1210" s="64" t="s">
        <v>757</v>
      </c>
      <c r="F1210" s="65" t="s">
        <v>757</v>
      </c>
    </row>
    <row r="1211" spans="1:6" x14ac:dyDescent="0.2">
      <c r="A1211" s="50" t="s">
        <v>705</v>
      </c>
      <c r="B1211" s="50" t="s">
        <v>759</v>
      </c>
      <c r="C1211" s="63">
        <v>175</v>
      </c>
      <c r="D1211" s="64">
        <v>1635231</v>
      </c>
      <c r="E1211" s="64">
        <v>97227</v>
      </c>
      <c r="F1211" s="65">
        <v>1.4755967445834978E-4</v>
      </c>
    </row>
    <row r="1212" spans="1:6" x14ac:dyDescent="0.2">
      <c r="A1212" s="50" t="s">
        <v>705</v>
      </c>
      <c r="B1212" s="50" t="s">
        <v>8</v>
      </c>
      <c r="C1212" s="63">
        <v>67</v>
      </c>
      <c r="D1212" s="64">
        <v>1011381</v>
      </c>
      <c r="E1212" s="64">
        <v>60683</v>
      </c>
      <c r="F1212" s="65">
        <v>9.2097500952986717E-5</v>
      </c>
    </row>
    <row r="1213" spans="1:6" x14ac:dyDescent="0.2">
      <c r="A1213" s="50" t="s">
        <v>705</v>
      </c>
      <c r="B1213" s="50" t="s">
        <v>760</v>
      </c>
      <c r="C1213" s="63">
        <v>27</v>
      </c>
      <c r="D1213" s="64">
        <v>164476</v>
      </c>
      <c r="E1213" s="64">
        <v>9869</v>
      </c>
      <c r="F1213" s="65">
        <v>1.4978004332432904E-5</v>
      </c>
    </row>
    <row r="1214" spans="1:6" x14ac:dyDescent="0.2">
      <c r="A1214" s="50" t="s">
        <v>705</v>
      </c>
      <c r="B1214" s="50" t="s">
        <v>25</v>
      </c>
      <c r="C1214" s="63">
        <v>30</v>
      </c>
      <c r="D1214" s="64">
        <v>1962392</v>
      </c>
      <c r="E1214" s="64">
        <v>117743</v>
      </c>
      <c r="F1214" s="65">
        <v>1.7869643977238295E-4</v>
      </c>
    </row>
    <row r="1215" spans="1:6" x14ac:dyDescent="0.2">
      <c r="A1215" s="50" t="s">
        <v>705</v>
      </c>
      <c r="B1215" s="50" t="s">
        <v>51</v>
      </c>
      <c r="C1215" s="63">
        <v>559</v>
      </c>
      <c r="D1215" s="64">
        <v>10515006</v>
      </c>
      <c r="E1215" s="64">
        <v>630014</v>
      </c>
      <c r="F1215" s="65">
        <v>9.5616095060222753E-4</v>
      </c>
    </row>
    <row r="1216" spans="1:6" x14ac:dyDescent="0.2">
      <c r="A1216" s="50" t="s">
        <v>712</v>
      </c>
      <c r="B1216" s="50" t="s">
        <v>5</v>
      </c>
      <c r="C1216" s="63">
        <v>46</v>
      </c>
      <c r="D1216" s="64">
        <v>3547573</v>
      </c>
      <c r="E1216" s="64">
        <v>212854</v>
      </c>
      <c r="F1216" s="65">
        <v>3.2304469897412845E-4</v>
      </c>
    </row>
    <row r="1217" spans="1:6" x14ac:dyDescent="0.2">
      <c r="A1217" s="50" t="s">
        <v>712</v>
      </c>
      <c r="B1217" s="50" t="s">
        <v>1</v>
      </c>
      <c r="C1217" s="63">
        <v>41</v>
      </c>
      <c r="D1217" s="64">
        <v>15063340</v>
      </c>
      <c r="E1217" s="64">
        <v>903800</v>
      </c>
      <c r="F1217" s="65">
        <v>1.371681053364359E-3</v>
      </c>
    </row>
    <row r="1218" spans="1:6" x14ac:dyDescent="0.2">
      <c r="A1218" s="50" t="s">
        <v>712</v>
      </c>
      <c r="B1218" s="50" t="s">
        <v>758</v>
      </c>
      <c r="C1218" s="63">
        <v>240</v>
      </c>
      <c r="D1218" s="64">
        <v>14078845</v>
      </c>
      <c r="E1218" s="64">
        <v>844731</v>
      </c>
      <c r="F1218" s="65">
        <v>1.2820330912696706E-3</v>
      </c>
    </row>
    <row r="1219" spans="1:6" x14ac:dyDescent="0.2">
      <c r="A1219" s="50" t="s">
        <v>712</v>
      </c>
      <c r="B1219" s="50" t="s">
        <v>3</v>
      </c>
      <c r="C1219" s="63">
        <v>108</v>
      </c>
      <c r="D1219" s="64">
        <v>9380077</v>
      </c>
      <c r="E1219" s="64">
        <v>562805</v>
      </c>
      <c r="F1219" s="65">
        <v>8.541590564712636E-4</v>
      </c>
    </row>
    <row r="1220" spans="1:6" x14ac:dyDescent="0.2">
      <c r="A1220" s="50" t="s">
        <v>712</v>
      </c>
      <c r="B1220" s="50" t="s">
        <v>2</v>
      </c>
      <c r="C1220" s="63">
        <v>72</v>
      </c>
      <c r="D1220" s="64">
        <v>21545975</v>
      </c>
      <c r="E1220" s="64">
        <v>1292759</v>
      </c>
      <c r="F1220" s="65">
        <v>1.9619971529832433E-3</v>
      </c>
    </row>
    <row r="1221" spans="1:6" x14ac:dyDescent="0.2">
      <c r="A1221" s="50" t="s">
        <v>712</v>
      </c>
      <c r="B1221" s="50" t="s">
        <v>6</v>
      </c>
      <c r="C1221" s="63">
        <v>51</v>
      </c>
      <c r="D1221" s="64">
        <v>3237447</v>
      </c>
      <c r="E1221" s="64">
        <v>194247</v>
      </c>
      <c r="F1221" s="65">
        <v>2.9480518872855349E-4</v>
      </c>
    </row>
    <row r="1222" spans="1:6" x14ac:dyDescent="0.2">
      <c r="A1222" s="50" t="s">
        <v>712</v>
      </c>
      <c r="B1222" s="50" t="s">
        <v>10</v>
      </c>
      <c r="C1222" s="63">
        <v>395</v>
      </c>
      <c r="D1222" s="64">
        <v>12213459</v>
      </c>
      <c r="E1222" s="64">
        <v>732807</v>
      </c>
      <c r="F1222" s="65">
        <v>1.1121680434529495E-3</v>
      </c>
    </row>
    <row r="1223" spans="1:6" x14ac:dyDescent="0.2">
      <c r="A1223" s="50" t="s">
        <v>712</v>
      </c>
      <c r="B1223" s="50" t="s">
        <v>4</v>
      </c>
      <c r="C1223" s="63">
        <v>77</v>
      </c>
      <c r="D1223" s="64">
        <v>7305936</v>
      </c>
      <c r="E1223" s="64">
        <v>438356</v>
      </c>
      <c r="F1223" s="65">
        <v>6.6528504074860246E-4</v>
      </c>
    </row>
    <row r="1224" spans="1:6" x14ac:dyDescent="0.2">
      <c r="A1224" s="50" t="s">
        <v>712</v>
      </c>
      <c r="B1224" s="50" t="s">
        <v>759</v>
      </c>
      <c r="C1224" s="63">
        <v>789</v>
      </c>
      <c r="D1224" s="64">
        <v>12641971</v>
      </c>
      <c r="E1224" s="64">
        <v>746125</v>
      </c>
      <c r="F1224" s="65">
        <v>1.1323805332390821E-3</v>
      </c>
    </row>
    <row r="1225" spans="1:6" x14ac:dyDescent="0.2">
      <c r="A1225" s="50" t="s">
        <v>712</v>
      </c>
      <c r="B1225" s="50" t="s">
        <v>8</v>
      </c>
      <c r="C1225" s="63">
        <v>230</v>
      </c>
      <c r="D1225" s="64">
        <v>10545374</v>
      </c>
      <c r="E1225" s="64">
        <v>632722</v>
      </c>
      <c r="F1225" s="65">
        <v>9.6027083364328824E-4</v>
      </c>
    </row>
    <row r="1226" spans="1:6" x14ac:dyDescent="0.2">
      <c r="A1226" s="50" t="s">
        <v>712</v>
      </c>
      <c r="B1226" s="50" t="s">
        <v>760</v>
      </c>
      <c r="C1226" s="63">
        <v>135</v>
      </c>
      <c r="D1226" s="64">
        <v>12068047</v>
      </c>
      <c r="E1226" s="64">
        <v>724083</v>
      </c>
      <c r="F1226" s="65">
        <v>1.0989277850887644E-3</v>
      </c>
    </row>
    <row r="1227" spans="1:6" x14ac:dyDescent="0.2">
      <c r="A1227" s="50" t="s">
        <v>712</v>
      </c>
      <c r="B1227" s="50" t="s">
        <v>25</v>
      </c>
      <c r="C1227" s="63">
        <v>145</v>
      </c>
      <c r="D1227" s="64">
        <v>20240617</v>
      </c>
      <c r="E1227" s="64">
        <v>1214437</v>
      </c>
      <c r="F1227" s="65">
        <v>1.8431292580268334E-3</v>
      </c>
    </row>
    <row r="1228" spans="1:6" x14ac:dyDescent="0.2">
      <c r="A1228" s="50" t="s">
        <v>712</v>
      </c>
      <c r="B1228" s="50" t="s">
        <v>51</v>
      </c>
      <c r="C1228" s="63">
        <v>2329</v>
      </c>
      <c r="D1228" s="64">
        <v>141868662</v>
      </c>
      <c r="E1228" s="64">
        <v>8499726</v>
      </c>
      <c r="F1228" s="65">
        <v>1.2899881735990739E-2</v>
      </c>
    </row>
    <row r="1229" spans="1:6" x14ac:dyDescent="0.2">
      <c r="A1229" s="50" t="s">
        <v>723</v>
      </c>
      <c r="B1229" s="50" t="s">
        <v>5</v>
      </c>
      <c r="C1229" s="63" t="s">
        <v>757</v>
      </c>
      <c r="D1229" s="64" t="s">
        <v>757</v>
      </c>
      <c r="E1229" s="64" t="s">
        <v>757</v>
      </c>
      <c r="F1229" s="65" t="s">
        <v>757</v>
      </c>
    </row>
    <row r="1230" spans="1:6" x14ac:dyDescent="0.2">
      <c r="A1230" s="50" t="s">
        <v>723</v>
      </c>
      <c r="B1230" s="50" t="s">
        <v>1</v>
      </c>
      <c r="C1230" s="63">
        <v>21</v>
      </c>
      <c r="D1230" s="64">
        <v>800053</v>
      </c>
      <c r="E1230" s="64">
        <v>48003</v>
      </c>
      <c r="F1230" s="65">
        <v>7.2853292326454224E-5</v>
      </c>
    </row>
    <row r="1231" spans="1:6" x14ac:dyDescent="0.2">
      <c r="A1231" s="50" t="s">
        <v>723</v>
      </c>
      <c r="B1231" s="50" t="s">
        <v>758</v>
      </c>
      <c r="C1231" s="63">
        <v>93</v>
      </c>
      <c r="D1231" s="64">
        <v>1614146</v>
      </c>
      <c r="E1231" s="64">
        <v>96849</v>
      </c>
      <c r="F1231" s="65">
        <v>1.4698599063651781E-4</v>
      </c>
    </row>
    <row r="1232" spans="1:6" x14ac:dyDescent="0.2">
      <c r="A1232" s="50" t="s">
        <v>723</v>
      </c>
      <c r="B1232" s="50" t="s">
        <v>3</v>
      </c>
      <c r="C1232" s="63">
        <v>23</v>
      </c>
      <c r="D1232" s="64">
        <v>1509428</v>
      </c>
      <c r="E1232" s="64">
        <v>90566</v>
      </c>
      <c r="F1232" s="65">
        <v>1.3745039420114686E-4</v>
      </c>
    </row>
    <row r="1233" spans="1:6" x14ac:dyDescent="0.2">
      <c r="A1233" s="50" t="s">
        <v>723</v>
      </c>
      <c r="B1233" s="50" t="s">
        <v>2</v>
      </c>
      <c r="C1233" s="63">
        <v>21</v>
      </c>
      <c r="D1233" s="64">
        <v>1281941</v>
      </c>
      <c r="E1233" s="64">
        <v>76916</v>
      </c>
      <c r="F1233" s="65">
        <v>1.1673403396832599E-4</v>
      </c>
    </row>
    <row r="1234" spans="1:6" x14ac:dyDescent="0.2">
      <c r="A1234" s="50" t="s">
        <v>723</v>
      </c>
      <c r="B1234" s="50" t="s">
        <v>6</v>
      </c>
      <c r="C1234" s="63">
        <v>18</v>
      </c>
      <c r="D1234" s="64">
        <v>711485</v>
      </c>
      <c r="E1234" s="64">
        <v>42689</v>
      </c>
      <c r="F1234" s="65">
        <v>6.47883298153033E-5</v>
      </c>
    </row>
    <row r="1235" spans="1:6" x14ac:dyDescent="0.2">
      <c r="A1235" s="50" t="s">
        <v>723</v>
      </c>
      <c r="B1235" s="50" t="s">
        <v>10</v>
      </c>
      <c r="C1235" s="63">
        <v>115</v>
      </c>
      <c r="D1235" s="64">
        <v>2060209</v>
      </c>
      <c r="E1235" s="64">
        <v>123613</v>
      </c>
      <c r="F1235" s="65">
        <v>1.876052335135301E-4</v>
      </c>
    </row>
    <row r="1236" spans="1:6" x14ac:dyDescent="0.2">
      <c r="A1236" s="50" t="s">
        <v>723</v>
      </c>
      <c r="B1236" s="50" t="s">
        <v>4</v>
      </c>
      <c r="C1236" s="63">
        <v>38</v>
      </c>
      <c r="D1236" s="64">
        <v>1690196</v>
      </c>
      <c r="E1236" s="64">
        <v>101412</v>
      </c>
      <c r="F1236" s="65">
        <v>1.539111739143465E-4</v>
      </c>
    </row>
    <row r="1237" spans="1:6" x14ac:dyDescent="0.2">
      <c r="A1237" s="50" t="s">
        <v>723</v>
      </c>
      <c r="B1237" s="50" t="s">
        <v>759</v>
      </c>
      <c r="C1237" s="63">
        <v>215</v>
      </c>
      <c r="D1237" s="64">
        <v>8046861</v>
      </c>
      <c r="E1237" s="64">
        <v>481392</v>
      </c>
      <c r="F1237" s="65">
        <v>7.3060000624161929E-4</v>
      </c>
    </row>
    <row r="1238" spans="1:6" x14ac:dyDescent="0.2">
      <c r="A1238" s="50" t="s">
        <v>723</v>
      </c>
      <c r="B1238" s="50" t="s">
        <v>8</v>
      </c>
      <c r="C1238" s="63" t="s">
        <v>757</v>
      </c>
      <c r="D1238" s="64" t="s">
        <v>757</v>
      </c>
      <c r="E1238" s="64" t="s">
        <v>757</v>
      </c>
      <c r="F1238" s="65" t="s">
        <v>757</v>
      </c>
    </row>
    <row r="1239" spans="1:6" x14ac:dyDescent="0.2">
      <c r="A1239" s="50" t="s">
        <v>723</v>
      </c>
      <c r="B1239" s="50" t="s">
        <v>760</v>
      </c>
      <c r="C1239" s="63">
        <v>42</v>
      </c>
      <c r="D1239" s="64">
        <v>4910597</v>
      </c>
      <c r="E1239" s="64">
        <v>294636</v>
      </c>
      <c r="F1239" s="65">
        <v>4.4716377388698969E-4</v>
      </c>
    </row>
    <row r="1240" spans="1:6" x14ac:dyDescent="0.2">
      <c r="A1240" s="50" t="s">
        <v>723</v>
      </c>
      <c r="B1240" s="50" t="s">
        <v>25</v>
      </c>
      <c r="C1240" s="63">
        <v>55</v>
      </c>
      <c r="D1240" s="64">
        <v>2642346</v>
      </c>
      <c r="E1240" s="64">
        <v>158541</v>
      </c>
      <c r="F1240" s="65">
        <v>2.4061483279645812E-4</v>
      </c>
    </row>
    <row r="1241" spans="1:6" x14ac:dyDescent="0.2">
      <c r="A1241" s="50" t="s">
        <v>723</v>
      </c>
      <c r="B1241" s="50" t="s">
        <v>51</v>
      </c>
      <c r="C1241" s="63">
        <v>695</v>
      </c>
      <c r="D1241" s="64">
        <v>25921341</v>
      </c>
      <c r="E1241" s="64">
        <v>1553861</v>
      </c>
      <c r="F1241" s="65">
        <v>2.358266976390569E-3</v>
      </c>
    </row>
    <row r="1242" spans="1:6" x14ac:dyDescent="0.2">
      <c r="A1242" s="50" t="s">
        <v>727</v>
      </c>
      <c r="B1242" s="50" t="s">
        <v>5</v>
      </c>
      <c r="C1242" s="63">
        <v>36</v>
      </c>
      <c r="D1242" s="64">
        <v>703538</v>
      </c>
      <c r="E1242" s="64">
        <v>42212</v>
      </c>
      <c r="F1242" s="65">
        <v>6.4064395468705826E-5</v>
      </c>
    </row>
    <row r="1243" spans="1:6" x14ac:dyDescent="0.2">
      <c r="A1243" s="50" t="s">
        <v>727</v>
      </c>
      <c r="B1243" s="50" t="s">
        <v>1</v>
      </c>
      <c r="C1243" s="63">
        <v>36</v>
      </c>
      <c r="D1243" s="64">
        <v>3386539</v>
      </c>
      <c r="E1243" s="64">
        <v>203192</v>
      </c>
      <c r="F1243" s="65">
        <v>3.083808548298416E-4</v>
      </c>
    </row>
    <row r="1244" spans="1:6" x14ac:dyDescent="0.2">
      <c r="A1244" s="50" t="s">
        <v>727</v>
      </c>
      <c r="B1244" s="50" t="s">
        <v>758</v>
      </c>
      <c r="C1244" s="63">
        <v>166</v>
      </c>
      <c r="D1244" s="64">
        <v>6587019</v>
      </c>
      <c r="E1244" s="64">
        <v>395221</v>
      </c>
      <c r="F1244" s="65">
        <v>5.9981982473082023E-4</v>
      </c>
    </row>
    <row r="1245" spans="1:6" x14ac:dyDescent="0.2">
      <c r="A1245" s="50" t="s">
        <v>727</v>
      </c>
      <c r="B1245" s="50" t="s">
        <v>3</v>
      </c>
      <c r="C1245" s="63">
        <v>42</v>
      </c>
      <c r="D1245" s="64">
        <v>4938194</v>
      </c>
      <c r="E1245" s="64">
        <v>296292</v>
      </c>
      <c r="F1245" s="65">
        <v>4.4967705539215825E-4</v>
      </c>
    </row>
    <row r="1246" spans="1:6" x14ac:dyDescent="0.2">
      <c r="A1246" s="50" t="s">
        <v>727</v>
      </c>
      <c r="B1246" s="50" t="s">
        <v>2</v>
      </c>
      <c r="C1246" s="63">
        <v>45</v>
      </c>
      <c r="D1246" s="64">
        <v>13650251</v>
      </c>
      <c r="E1246" s="64">
        <v>819015</v>
      </c>
      <c r="F1246" s="65">
        <v>1.2430043792002771E-3</v>
      </c>
    </row>
    <row r="1247" spans="1:6" x14ac:dyDescent="0.2">
      <c r="A1247" s="50" t="s">
        <v>727</v>
      </c>
      <c r="B1247" s="50" t="s">
        <v>6</v>
      </c>
      <c r="C1247" s="63">
        <v>39</v>
      </c>
      <c r="D1247" s="64">
        <v>2680742</v>
      </c>
      <c r="E1247" s="64">
        <v>160845</v>
      </c>
      <c r="F1247" s="65">
        <v>2.4411157228191007E-4</v>
      </c>
    </row>
    <row r="1248" spans="1:6" x14ac:dyDescent="0.2">
      <c r="A1248" s="50" t="s">
        <v>727</v>
      </c>
      <c r="B1248" s="50" t="s">
        <v>10</v>
      </c>
      <c r="C1248" s="63">
        <v>243</v>
      </c>
      <c r="D1248" s="64">
        <v>4482800</v>
      </c>
      <c r="E1248" s="64">
        <v>268968</v>
      </c>
      <c r="F1248" s="65">
        <v>4.0820791055687643E-4</v>
      </c>
    </row>
    <row r="1249" spans="1:6" x14ac:dyDescent="0.2">
      <c r="A1249" s="50" t="s">
        <v>727</v>
      </c>
      <c r="B1249" s="50" t="s">
        <v>4</v>
      </c>
      <c r="C1249" s="63">
        <v>57</v>
      </c>
      <c r="D1249" s="64">
        <v>4198791</v>
      </c>
      <c r="E1249" s="64">
        <v>251927</v>
      </c>
      <c r="F1249" s="65">
        <v>3.8234509043031962E-4</v>
      </c>
    </row>
    <row r="1250" spans="1:6" x14ac:dyDescent="0.2">
      <c r="A1250" s="50" t="s">
        <v>727</v>
      </c>
      <c r="B1250" s="50" t="s">
        <v>759</v>
      </c>
      <c r="C1250" s="63">
        <v>583</v>
      </c>
      <c r="D1250" s="64">
        <v>8560556</v>
      </c>
      <c r="E1250" s="64">
        <v>503888</v>
      </c>
      <c r="F1250" s="65">
        <v>7.6474178205096271E-4</v>
      </c>
    </row>
    <row r="1251" spans="1:6" x14ac:dyDescent="0.2">
      <c r="A1251" s="50" t="s">
        <v>727</v>
      </c>
      <c r="B1251" s="50" t="s">
        <v>8</v>
      </c>
      <c r="C1251" s="63">
        <v>159</v>
      </c>
      <c r="D1251" s="64">
        <v>3620067</v>
      </c>
      <c r="E1251" s="64">
        <v>217204</v>
      </c>
      <c r="F1251" s="65">
        <v>3.2964661597140101E-4</v>
      </c>
    </row>
    <row r="1252" spans="1:6" x14ac:dyDescent="0.2">
      <c r="A1252" s="50" t="s">
        <v>727</v>
      </c>
      <c r="B1252" s="50" t="s">
        <v>760</v>
      </c>
      <c r="C1252" s="63">
        <v>87</v>
      </c>
      <c r="D1252" s="64">
        <v>1955760</v>
      </c>
      <c r="E1252" s="64">
        <v>117346</v>
      </c>
      <c r="F1252" s="65">
        <v>1.7809391999125258E-4</v>
      </c>
    </row>
    <row r="1253" spans="1:6" x14ac:dyDescent="0.2">
      <c r="A1253" s="50" t="s">
        <v>727</v>
      </c>
      <c r="B1253" s="50" t="s">
        <v>25</v>
      </c>
      <c r="C1253" s="63">
        <v>87</v>
      </c>
      <c r="D1253" s="64">
        <v>4801816</v>
      </c>
      <c r="E1253" s="64">
        <v>288109</v>
      </c>
      <c r="F1253" s="65">
        <v>4.372578630269441E-4</v>
      </c>
    </row>
    <row r="1254" spans="1:6" x14ac:dyDescent="0.2">
      <c r="A1254" s="50" t="s">
        <v>727</v>
      </c>
      <c r="B1254" s="50" t="s">
        <v>51</v>
      </c>
      <c r="C1254" s="63">
        <v>1580</v>
      </c>
      <c r="D1254" s="64">
        <v>59566074</v>
      </c>
      <c r="E1254" s="64">
        <v>3564219</v>
      </c>
      <c r="F1254" s="65">
        <v>5.4093512639314693E-3</v>
      </c>
    </row>
    <row r="1255" spans="1:6" x14ac:dyDescent="0.2">
      <c r="A1255" s="50" t="s">
        <v>734</v>
      </c>
      <c r="B1255" s="50" t="s">
        <v>5</v>
      </c>
      <c r="C1255" s="63">
        <v>205</v>
      </c>
      <c r="D1255" s="64">
        <v>12972667</v>
      </c>
      <c r="E1255" s="64">
        <v>778360</v>
      </c>
      <c r="F1255" s="65">
        <v>1.1813030147119743E-3</v>
      </c>
    </row>
    <row r="1256" spans="1:6" x14ac:dyDescent="0.2">
      <c r="A1256" s="50" t="s">
        <v>734</v>
      </c>
      <c r="B1256" s="50" t="s">
        <v>1</v>
      </c>
      <c r="C1256" s="63">
        <v>87</v>
      </c>
      <c r="D1256" s="64">
        <v>31004918</v>
      </c>
      <c r="E1256" s="64">
        <v>1860295</v>
      </c>
      <c r="F1256" s="65">
        <v>2.8233363633198166E-3</v>
      </c>
    </row>
    <row r="1257" spans="1:6" x14ac:dyDescent="0.2">
      <c r="A1257" s="50" t="s">
        <v>734</v>
      </c>
      <c r="B1257" s="50" t="s">
        <v>758</v>
      </c>
      <c r="C1257" s="63">
        <v>833</v>
      </c>
      <c r="D1257" s="64">
        <v>58234889</v>
      </c>
      <c r="E1257" s="64">
        <v>3494093</v>
      </c>
      <c r="F1257" s="65">
        <v>5.3029222912071624E-3</v>
      </c>
    </row>
    <row r="1258" spans="1:6" x14ac:dyDescent="0.2">
      <c r="A1258" s="50" t="s">
        <v>734</v>
      </c>
      <c r="B1258" s="50" t="s">
        <v>3</v>
      </c>
      <c r="C1258" s="63">
        <v>248</v>
      </c>
      <c r="D1258" s="64">
        <v>36620689</v>
      </c>
      <c r="E1258" s="64">
        <v>2197241</v>
      </c>
      <c r="F1258" s="65">
        <v>3.3347132655182094E-3</v>
      </c>
    </row>
    <row r="1259" spans="1:6" x14ac:dyDescent="0.2">
      <c r="A1259" s="50" t="s">
        <v>734</v>
      </c>
      <c r="B1259" s="50" t="s">
        <v>2</v>
      </c>
      <c r="C1259" s="63">
        <v>178</v>
      </c>
      <c r="D1259" s="64">
        <v>49398968</v>
      </c>
      <c r="E1259" s="64">
        <v>2963938</v>
      </c>
      <c r="F1259" s="65">
        <v>4.4983155542671514E-3</v>
      </c>
    </row>
    <row r="1260" spans="1:6" x14ac:dyDescent="0.2">
      <c r="A1260" s="50" t="s">
        <v>734</v>
      </c>
      <c r="B1260" s="50" t="s">
        <v>6</v>
      </c>
      <c r="C1260" s="63">
        <v>134</v>
      </c>
      <c r="D1260" s="64">
        <v>16606341</v>
      </c>
      <c r="E1260" s="64">
        <v>996380</v>
      </c>
      <c r="F1260" s="65">
        <v>1.5121880592511396E-3</v>
      </c>
    </row>
    <row r="1261" spans="1:6" x14ac:dyDescent="0.2">
      <c r="A1261" s="50" t="s">
        <v>734</v>
      </c>
      <c r="B1261" s="50" t="s">
        <v>10</v>
      </c>
      <c r="C1261" s="63">
        <v>943</v>
      </c>
      <c r="D1261" s="64">
        <v>29668314</v>
      </c>
      <c r="E1261" s="64">
        <v>1780099</v>
      </c>
      <c r="F1261" s="65">
        <v>2.7016243321673402E-3</v>
      </c>
    </row>
    <row r="1262" spans="1:6" x14ac:dyDescent="0.2">
      <c r="A1262" s="50" t="s">
        <v>734</v>
      </c>
      <c r="B1262" s="50" t="s">
        <v>4</v>
      </c>
      <c r="C1262" s="63">
        <v>217</v>
      </c>
      <c r="D1262" s="64">
        <v>28089576</v>
      </c>
      <c r="E1262" s="64">
        <v>1685375</v>
      </c>
      <c r="F1262" s="65">
        <v>2.5578634159260419E-3</v>
      </c>
    </row>
    <row r="1263" spans="1:6" x14ac:dyDescent="0.2">
      <c r="A1263" s="50" t="s">
        <v>734</v>
      </c>
      <c r="B1263" s="50" t="s">
        <v>759</v>
      </c>
      <c r="C1263" s="63">
        <v>1995</v>
      </c>
      <c r="D1263" s="64">
        <v>58333036</v>
      </c>
      <c r="E1263" s="64">
        <v>3427310</v>
      </c>
      <c r="F1263" s="65">
        <v>5.2015669296373102E-3</v>
      </c>
    </row>
    <row r="1264" spans="1:6" x14ac:dyDescent="0.2">
      <c r="A1264" s="50" t="s">
        <v>734</v>
      </c>
      <c r="B1264" s="50" t="s">
        <v>8</v>
      </c>
      <c r="C1264" s="63">
        <v>705</v>
      </c>
      <c r="D1264" s="64">
        <v>44551347</v>
      </c>
      <c r="E1264" s="64">
        <v>2673081</v>
      </c>
      <c r="F1264" s="65">
        <v>4.0568871009164127E-3</v>
      </c>
    </row>
    <row r="1265" spans="1:6" x14ac:dyDescent="0.2">
      <c r="A1265" s="50" t="s">
        <v>734</v>
      </c>
      <c r="B1265" s="50" t="s">
        <v>760</v>
      </c>
      <c r="C1265" s="63">
        <v>214</v>
      </c>
      <c r="D1265" s="64">
        <v>25262690</v>
      </c>
      <c r="E1265" s="64">
        <v>1515761</v>
      </c>
      <c r="F1265" s="65">
        <v>2.3004432895868711E-3</v>
      </c>
    </row>
    <row r="1266" spans="1:6" x14ac:dyDescent="0.2">
      <c r="A1266" s="50" t="s">
        <v>734</v>
      </c>
      <c r="B1266" s="50" t="s">
        <v>25</v>
      </c>
      <c r="C1266" s="63">
        <v>343</v>
      </c>
      <c r="D1266" s="64">
        <v>43897897</v>
      </c>
      <c r="E1266" s="64">
        <v>2633874</v>
      </c>
      <c r="F1266" s="65">
        <v>3.9973833400630647E-3</v>
      </c>
    </row>
    <row r="1267" spans="1:6" x14ac:dyDescent="0.2">
      <c r="A1267" s="50" t="s">
        <v>734</v>
      </c>
      <c r="B1267" s="50" t="s">
        <v>51</v>
      </c>
      <c r="C1267" s="63">
        <v>6102</v>
      </c>
      <c r="D1267" s="64">
        <v>434641332</v>
      </c>
      <c r="E1267" s="64">
        <v>26005808</v>
      </c>
      <c r="F1267" s="65">
        <v>3.9468548474254565E-2</v>
      </c>
    </row>
    <row r="1268" spans="1:6" x14ac:dyDescent="0.2">
      <c r="A1268" s="50" t="s">
        <v>743</v>
      </c>
      <c r="B1268" s="50" t="s">
        <v>5</v>
      </c>
      <c r="C1268" s="63" t="s">
        <v>757</v>
      </c>
      <c r="D1268" s="64" t="s">
        <v>757</v>
      </c>
      <c r="E1268" s="64" t="s">
        <v>757</v>
      </c>
      <c r="F1268" s="65" t="s">
        <v>757</v>
      </c>
    </row>
    <row r="1269" spans="1:6" x14ac:dyDescent="0.2">
      <c r="A1269" s="50" t="s">
        <v>743</v>
      </c>
      <c r="B1269" s="50" t="s">
        <v>1</v>
      </c>
      <c r="C1269" s="63" t="s">
        <v>757</v>
      </c>
      <c r="D1269" s="64" t="s">
        <v>757</v>
      </c>
      <c r="E1269" s="64" t="s">
        <v>757</v>
      </c>
      <c r="F1269" s="65" t="s">
        <v>757</v>
      </c>
    </row>
    <row r="1270" spans="1:6" x14ac:dyDescent="0.2">
      <c r="A1270" s="50" t="s">
        <v>743</v>
      </c>
      <c r="B1270" s="50" t="s">
        <v>758</v>
      </c>
      <c r="C1270" s="63">
        <v>42</v>
      </c>
      <c r="D1270" s="64">
        <v>883157</v>
      </c>
      <c r="E1270" s="64">
        <v>52989</v>
      </c>
      <c r="F1270" s="65">
        <v>8.0420455119190103E-5</v>
      </c>
    </row>
    <row r="1271" spans="1:6" x14ac:dyDescent="0.2">
      <c r="A1271" s="50" t="s">
        <v>743</v>
      </c>
      <c r="B1271" s="50" t="s">
        <v>3</v>
      </c>
      <c r="C1271" s="63">
        <v>12</v>
      </c>
      <c r="D1271" s="64">
        <v>1291082</v>
      </c>
      <c r="E1271" s="64">
        <v>77465</v>
      </c>
      <c r="F1271" s="65">
        <v>1.1756724142384384E-4</v>
      </c>
    </row>
    <row r="1272" spans="1:6" x14ac:dyDescent="0.2">
      <c r="A1272" s="50" t="s">
        <v>743</v>
      </c>
      <c r="B1272" s="50" t="s">
        <v>2</v>
      </c>
      <c r="C1272" s="63" t="s">
        <v>757</v>
      </c>
      <c r="D1272" s="64" t="s">
        <v>757</v>
      </c>
      <c r="E1272" s="64" t="s">
        <v>757</v>
      </c>
      <c r="F1272" s="65" t="s">
        <v>757</v>
      </c>
    </row>
    <row r="1273" spans="1:6" x14ac:dyDescent="0.2">
      <c r="A1273" s="50" t="s">
        <v>743</v>
      </c>
      <c r="B1273" s="50" t="s">
        <v>6</v>
      </c>
      <c r="C1273" s="63" t="s">
        <v>757</v>
      </c>
      <c r="D1273" s="64" t="s">
        <v>757</v>
      </c>
      <c r="E1273" s="64" t="s">
        <v>757</v>
      </c>
      <c r="F1273" s="65" t="s">
        <v>757</v>
      </c>
    </row>
    <row r="1274" spans="1:6" x14ac:dyDescent="0.2">
      <c r="A1274" s="50" t="s">
        <v>743</v>
      </c>
      <c r="B1274" s="50" t="s">
        <v>10</v>
      </c>
      <c r="C1274" s="63">
        <v>93</v>
      </c>
      <c r="D1274" s="64">
        <v>1071943</v>
      </c>
      <c r="E1274" s="64">
        <v>64317</v>
      </c>
      <c r="F1274" s="65">
        <v>9.7612757589328917E-5</v>
      </c>
    </row>
    <row r="1275" spans="1:6" x14ac:dyDescent="0.2">
      <c r="A1275" s="50" t="s">
        <v>743</v>
      </c>
      <c r="B1275" s="50" t="s">
        <v>4</v>
      </c>
      <c r="C1275" s="63">
        <v>12</v>
      </c>
      <c r="D1275" s="64">
        <v>177308</v>
      </c>
      <c r="E1275" s="64">
        <v>10638</v>
      </c>
      <c r="F1275" s="65">
        <v>1.6145101842985229E-5</v>
      </c>
    </row>
    <row r="1276" spans="1:6" x14ac:dyDescent="0.2">
      <c r="A1276" s="50" t="s">
        <v>743</v>
      </c>
      <c r="B1276" s="50" t="s">
        <v>759</v>
      </c>
      <c r="C1276" s="63">
        <v>141</v>
      </c>
      <c r="D1276" s="64">
        <v>4271092</v>
      </c>
      <c r="E1276" s="64">
        <v>252225</v>
      </c>
      <c r="F1276" s="65">
        <v>3.827973596866845E-4</v>
      </c>
    </row>
    <row r="1277" spans="1:6" x14ac:dyDescent="0.2">
      <c r="A1277" s="50" t="s">
        <v>743</v>
      </c>
      <c r="B1277" s="50" t="s">
        <v>8</v>
      </c>
      <c r="C1277" s="63">
        <v>30</v>
      </c>
      <c r="D1277" s="64">
        <v>1099970</v>
      </c>
      <c r="E1277" s="64">
        <v>65998</v>
      </c>
      <c r="F1277" s="65">
        <v>1.0016398114620598E-4</v>
      </c>
    </row>
    <row r="1278" spans="1:6" x14ac:dyDescent="0.2">
      <c r="A1278" s="50" t="s">
        <v>743</v>
      </c>
      <c r="B1278" s="50" t="s">
        <v>760</v>
      </c>
      <c r="C1278" s="63">
        <v>51</v>
      </c>
      <c r="D1278" s="64">
        <v>1597809</v>
      </c>
      <c r="E1278" s="64">
        <v>95869</v>
      </c>
      <c r="F1278" s="65">
        <v>1.4549866220954605E-4</v>
      </c>
    </row>
    <row r="1279" spans="1:6" x14ac:dyDescent="0.2">
      <c r="A1279" s="50" t="s">
        <v>743</v>
      </c>
      <c r="B1279" s="50" t="s">
        <v>25</v>
      </c>
      <c r="C1279" s="63">
        <v>30</v>
      </c>
      <c r="D1279" s="64">
        <v>1080446</v>
      </c>
      <c r="E1279" s="64">
        <v>64827</v>
      </c>
      <c r="F1279" s="65">
        <v>9.8386775444181567E-5</v>
      </c>
    </row>
    <row r="1280" spans="1:6" x14ac:dyDescent="0.2">
      <c r="A1280" s="50" t="s">
        <v>743</v>
      </c>
      <c r="B1280" s="50" t="s">
        <v>51</v>
      </c>
      <c r="C1280" s="63">
        <v>441</v>
      </c>
      <c r="D1280" s="64">
        <v>12349404</v>
      </c>
      <c r="E1280" s="64">
        <v>736923</v>
      </c>
      <c r="F1280" s="65">
        <v>1.1184148228462309E-3</v>
      </c>
    </row>
    <row r="1281" spans="1:6" x14ac:dyDescent="0.2">
      <c r="A1281" s="50" t="s">
        <v>749</v>
      </c>
      <c r="B1281" s="50" t="s">
        <v>5</v>
      </c>
      <c r="C1281" s="63">
        <v>12</v>
      </c>
      <c r="D1281" s="64">
        <v>40186</v>
      </c>
      <c r="E1281" s="64">
        <v>2411</v>
      </c>
      <c r="F1281" s="65">
        <v>3.6591314667641841E-6</v>
      </c>
    </row>
    <row r="1282" spans="1:6" x14ac:dyDescent="0.2">
      <c r="A1282" s="50" t="s">
        <v>749</v>
      </c>
      <c r="B1282" s="50" t="s">
        <v>1</v>
      </c>
      <c r="C1282" s="63" t="s">
        <v>757</v>
      </c>
      <c r="D1282" s="64" t="s">
        <v>757</v>
      </c>
      <c r="E1282" s="64" t="s">
        <v>757</v>
      </c>
      <c r="F1282" s="65" t="s">
        <v>757</v>
      </c>
    </row>
    <row r="1283" spans="1:6" x14ac:dyDescent="0.2">
      <c r="A1283" s="50" t="s">
        <v>749</v>
      </c>
      <c r="B1283" s="50" t="s">
        <v>758</v>
      </c>
      <c r="C1283" s="63">
        <v>94</v>
      </c>
      <c r="D1283" s="64">
        <v>2297021</v>
      </c>
      <c r="E1283" s="64">
        <v>137821</v>
      </c>
      <c r="F1283" s="65">
        <v>2.0916846034048386E-4</v>
      </c>
    </row>
    <row r="1284" spans="1:6" x14ac:dyDescent="0.2">
      <c r="A1284" s="50" t="s">
        <v>749</v>
      </c>
      <c r="B1284" s="50" t="s">
        <v>3</v>
      </c>
      <c r="C1284" s="63">
        <v>33</v>
      </c>
      <c r="D1284" s="64">
        <v>2021090</v>
      </c>
      <c r="E1284" s="64">
        <v>121265</v>
      </c>
      <c r="F1284" s="65">
        <v>1.8404171601707126E-4</v>
      </c>
    </row>
    <row r="1285" spans="1:6" x14ac:dyDescent="0.2">
      <c r="A1285" s="50" t="s">
        <v>749</v>
      </c>
      <c r="B1285" s="50" t="s">
        <v>2</v>
      </c>
      <c r="C1285" s="63">
        <v>21</v>
      </c>
      <c r="D1285" s="64">
        <v>1519171</v>
      </c>
      <c r="E1285" s="64">
        <v>91150</v>
      </c>
      <c r="F1285" s="65">
        <v>1.3833672052905656E-4</v>
      </c>
    </row>
    <row r="1286" spans="1:6" x14ac:dyDescent="0.2">
      <c r="A1286" s="50" t="s">
        <v>749</v>
      </c>
      <c r="B1286" s="50" t="s">
        <v>6</v>
      </c>
      <c r="C1286" s="63" t="s">
        <v>757</v>
      </c>
      <c r="D1286" s="64" t="s">
        <v>757</v>
      </c>
      <c r="E1286" s="64" t="s">
        <v>757</v>
      </c>
      <c r="F1286" s="65" t="s">
        <v>757</v>
      </c>
    </row>
    <row r="1287" spans="1:6" x14ac:dyDescent="0.2">
      <c r="A1287" s="50" t="s">
        <v>749</v>
      </c>
      <c r="B1287" s="50" t="s">
        <v>10</v>
      </c>
      <c r="C1287" s="63">
        <v>185</v>
      </c>
      <c r="D1287" s="64">
        <v>5370321</v>
      </c>
      <c r="E1287" s="64">
        <v>322219</v>
      </c>
      <c r="F1287" s="65">
        <v>4.8902599837797125E-4</v>
      </c>
    </row>
    <row r="1288" spans="1:6" x14ac:dyDescent="0.2">
      <c r="A1288" s="50" t="s">
        <v>749</v>
      </c>
      <c r="B1288" s="50" t="s">
        <v>4</v>
      </c>
      <c r="C1288" s="63">
        <v>18</v>
      </c>
      <c r="D1288" s="64">
        <v>354719</v>
      </c>
      <c r="E1288" s="64">
        <v>21283</v>
      </c>
      <c r="F1288" s="65">
        <v>3.2300827460448833E-5</v>
      </c>
    </row>
    <row r="1289" spans="1:6" x14ac:dyDescent="0.2">
      <c r="A1289" s="50" t="s">
        <v>749</v>
      </c>
      <c r="B1289" s="50" t="s">
        <v>759</v>
      </c>
      <c r="C1289" s="63">
        <v>278</v>
      </c>
      <c r="D1289" s="64">
        <v>3330328</v>
      </c>
      <c r="E1289" s="64">
        <v>198008</v>
      </c>
      <c r="F1289" s="65">
        <v>3.0051319098757469E-4</v>
      </c>
    </row>
    <row r="1290" spans="1:6" x14ac:dyDescent="0.2">
      <c r="A1290" s="50" t="s">
        <v>749</v>
      </c>
      <c r="B1290" s="50" t="s">
        <v>8</v>
      </c>
      <c r="C1290" s="63">
        <v>99</v>
      </c>
      <c r="D1290" s="64">
        <v>835936</v>
      </c>
      <c r="E1290" s="64">
        <v>50156</v>
      </c>
      <c r="F1290" s="65">
        <v>7.6120861819587059E-5</v>
      </c>
    </row>
    <row r="1291" spans="1:6" x14ac:dyDescent="0.2">
      <c r="A1291" s="50" t="s">
        <v>749</v>
      </c>
      <c r="B1291" s="50" t="s">
        <v>760</v>
      </c>
      <c r="C1291" s="63">
        <v>93</v>
      </c>
      <c r="D1291" s="64">
        <v>5773689</v>
      </c>
      <c r="E1291" s="64">
        <v>346421</v>
      </c>
      <c r="F1291" s="65">
        <v>5.2575693979590023E-4</v>
      </c>
    </row>
    <row r="1292" spans="1:6" x14ac:dyDescent="0.2">
      <c r="A1292" s="50" t="s">
        <v>749</v>
      </c>
      <c r="B1292" s="50" t="s">
        <v>25</v>
      </c>
      <c r="C1292" s="63">
        <v>48</v>
      </c>
      <c r="D1292" s="64">
        <v>3678126</v>
      </c>
      <c r="E1292" s="64">
        <v>220688</v>
      </c>
      <c r="F1292" s="65">
        <v>3.3493422029749244E-4</v>
      </c>
    </row>
    <row r="1293" spans="1:6" x14ac:dyDescent="0.2">
      <c r="A1293" s="50" t="s">
        <v>749</v>
      </c>
      <c r="B1293" s="50" t="s">
        <v>51</v>
      </c>
      <c r="C1293" s="63">
        <v>896</v>
      </c>
      <c r="D1293" s="64">
        <v>26388674</v>
      </c>
      <c r="E1293" s="64">
        <v>1581509</v>
      </c>
      <c r="F1293" s="65">
        <v>2.4002278502159927E-3</v>
      </c>
    </row>
    <row r="1294" spans="1:6" x14ac:dyDescent="0.2">
      <c r="A1294" s="50" t="s">
        <v>21</v>
      </c>
      <c r="B1294" s="50" t="s">
        <v>21</v>
      </c>
      <c r="C1294" s="66">
        <v>191785</v>
      </c>
      <c r="D1294" s="67">
        <v>11011395707.5</v>
      </c>
      <c r="E1294" s="67">
        <v>658899529</v>
      </c>
      <c r="F1294" s="68"/>
    </row>
    <row r="1296" spans="1:6" x14ac:dyDescent="0.2">
      <c r="A1296" s="70" t="s">
        <v>761</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March 2025 Report Cover</vt:lpstr>
      <vt:lpstr>Table 1. Retail Sales Tax</vt:lpstr>
      <vt:lpstr>Table 1A. Retail and Retail Use</vt:lpstr>
      <vt:lpstr>Table 2. Retail Use Tax</vt:lpstr>
      <vt:lpstr>Table 2A. Use Tax</vt:lpstr>
      <vt:lpstr>Table 3. County and City</vt:lpstr>
      <vt:lpstr>Table 4. County and Business</vt:lpstr>
      <vt:lpstr>'Table 1. Retail Sales Tax'!Print_Area</vt:lpstr>
      <vt:lpstr>'Table 1A. Retail and Retail Use'!Print_Area</vt:lpstr>
      <vt:lpstr>'Table 2. Retail Use Tax'!Print_Area</vt:lpstr>
      <vt:lpstr>'Table 2A.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 [IDR]</cp:lastModifiedBy>
  <cp:lastPrinted>2018-01-22T21:09:18Z</cp:lastPrinted>
  <dcterms:created xsi:type="dcterms:W3CDTF">2000-08-30T16:28:40Z</dcterms:created>
  <dcterms:modified xsi:type="dcterms:W3CDTF">2025-07-17T12:28:39Z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