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T\DISTRIBUTIONS\IMPACT Distributions\Quarterly Distributions\FY26\"/>
    </mc:Choice>
  </mc:AlternateContent>
  <xr:revisionPtr revIDLastSave="0" documentId="13_ncr:1_{FBDBBF09-FA98-4C40-8D7C-8F3CD8FCA0D8}" xr6:coauthVersionLast="47" xr6:coauthVersionMax="47" xr10:uidLastSave="{00000000-0000-0000-0000-000000000000}"/>
  <bookViews>
    <workbookView xWindow="2190" yWindow="1065" windowWidth="35010" windowHeight="14325" activeTab="3" xr2:uid="{8F6688BB-2077-4449-8DF1-EA43E0105F4F}"/>
  </bookViews>
  <sheets>
    <sheet name="FY26 Q1" sheetId="1" r:id="rId1"/>
    <sheet name="FY26 Q2" sheetId="2" r:id="rId2"/>
    <sheet name="FY26 Q3" sheetId="3" r:id="rId3"/>
    <sheet name="FY26 Q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0" i="4" l="1"/>
  <c r="I24" i="4"/>
  <c r="M32" i="4" s="1"/>
  <c r="I13" i="4"/>
  <c r="I13" i="3"/>
  <c r="M30" i="3"/>
  <c r="I24" i="3"/>
  <c r="M33" i="3" s="1"/>
  <c r="M30" i="2"/>
  <c r="I24" i="2"/>
  <c r="M33" i="2" s="1"/>
  <c r="I13" i="2"/>
  <c r="M30" i="1"/>
  <c r="M33" i="1" s="1"/>
  <c r="I24" i="1"/>
  <c r="I13" i="1"/>
</calcChain>
</file>

<file path=xl/sharedStrings.xml><?xml version="1.0" encoding="utf-8"?>
<sst xmlns="http://schemas.openxmlformats.org/spreadsheetml/2006/main" count="232" uniqueCount="48">
  <si>
    <t>Field</t>
  </si>
  <si>
    <t>Value</t>
  </si>
  <si>
    <t>Administrative Details</t>
  </si>
  <si>
    <t>Total Admin Fee</t>
  </si>
  <si>
    <t>Flood Mitigation Details</t>
  </si>
  <si>
    <t>District</t>
  </si>
  <si>
    <t>Reported Sales</t>
  </si>
  <si>
    <t>Base Amount</t>
  </si>
  <si>
    <t>Increment</t>
  </si>
  <si>
    <t>70% Cap</t>
  </si>
  <si>
    <t>Remaining Fiscal Year Cap</t>
  </si>
  <si>
    <t>Admin Fee</t>
  </si>
  <si>
    <t>Funded Amount</t>
  </si>
  <si>
    <t>Allowed Distribution</t>
  </si>
  <si>
    <t>Storm Lake Flood Mitigation</t>
  </si>
  <si>
    <t>Dubuque Flood Mitigation</t>
  </si>
  <si>
    <t>Cedar Rapids Flood Mitigation</t>
  </si>
  <si>
    <t>Coralville Flood Mitigation</t>
  </si>
  <si>
    <t>Des Moines Flood Mitigation</t>
  </si>
  <si>
    <t>Council Bluffs Flood Mitigation</t>
  </si>
  <si>
    <t>Burlington Flood Mitigation</t>
  </si>
  <si>
    <t>Reinvestment District Details - Version 1</t>
  </si>
  <si>
    <t>State Sales Tax</t>
  </si>
  <si>
    <t>Sales Subject to Tax</t>
  </si>
  <si>
    <t>Reported State Hotel/Motel</t>
  </si>
  <si>
    <t>Remaining Cap</t>
  </si>
  <si>
    <t>Total Distribution</t>
  </si>
  <si>
    <t>Distribution Less Fees</t>
  </si>
  <si>
    <t>Waterloo Reinvestment District V1</t>
  </si>
  <si>
    <t>Des Moines Reinvestment District V1</t>
  </si>
  <si>
    <t>Sioux City Reinvestment District V1</t>
  </si>
  <si>
    <t>Grinnell Reinvestment District V1</t>
  </si>
  <si>
    <t>Coralville Reinvestment District V1</t>
  </si>
  <si>
    <t>Mason City Reinvestment District V1</t>
  </si>
  <si>
    <t>Muscatine Reinvestment District V1</t>
  </si>
  <si>
    <t>Sales Tax</t>
  </si>
  <si>
    <t>Sales</t>
  </si>
  <si>
    <t>Sales Base</t>
  </si>
  <si>
    <t>Sales Increment</t>
  </si>
  <si>
    <t>Hotel/Motel Tax</t>
  </si>
  <si>
    <t>Hotel/Motel Base</t>
  </si>
  <si>
    <t>HM Increment</t>
  </si>
  <si>
    <t>Newton Reinvestment District V2</t>
  </si>
  <si>
    <t>Cedar Rapids Reinvestment District V2</t>
  </si>
  <si>
    <t>Fort Dodge Reinvestment District V2</t>
  </si>
  <si>
    <t>Merle Hay Reinvestment District V2</t>
  </si>
  <si>
    <t>V1s and  V2s</t>
  </si>
  <si>
    <t>V1s and V2s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</si>
</sst>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0" fillId="0" borderId="0" xfId="0" applyFont="1"/>
    <xf numFmtId="4" fontId="0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 wrapText="1"/>
    </xf>
    <xf numFmtId="4" fontId="3" fillId="0" borderId="2" xfId="0" applyNumberFormat="1" applyFont="1" applyBorder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E193F-0326-43F7-9A3A-F165DF10F700}">
  <dimension ref="A1:M33"/>
  <sheetViews>
    <sheetView topLeftCell="A4" workbookViewId="0">
      <selection activeCell="I17" sqref="I17"/>
    </sheetView>
  </sheetViews>
  <sheetFormatPr defaultRowHeight="15" x14ac:dyDescent="0.25"/>
  <cols>
    <col min="1" max="1" width="34.42578125" style="3" customWidth="1"/>
    <col min="2" max="13" width="21.42578125" style="3" customWidth="1"/>
    <col min="14" max="14" width="9.140625" style="3"/>
    <col min="15" max="15" width="11.7109375" style="3" bestFit="1" customWidth="1"/>
    <col min="16" max="16384" width="9.140625" style="3"/>
  </cols>
  <sheetData>
    <row r="1" spans="1:9" x14ac:dyDescent="0.25">
      <c r="A1" s="5" t="s">
        <v>0</v>
      </c>
      <c r="B1" s="5" t="s">
        <v>1</v>
      </c>
    </row>
    <row r="2" spans="1:9" x14ac:dyDescent="0.25">
      <c r="A2" s="6" t="s">
        <v>2</v>
      </c>
      <c r="B2" s="7"/>
    </row>
    <row r="3" spans="1:9" x14ac:dyDescent="0.25">
      <c r="A3" s="6" t="s">
        <v>3</v>
      </c>
      <c r="B3" s="8">
        <v>7263.6</v>
      </c>
    </row>
    <row r="4" spans="1:9" x14ac:dyDescent="0.25">
      <c r="A4" s="6" t="s">
        <v>4</v>
      </c>
      <c r="B4" s="7"/>
    </row>
    <row r="5" spans="1:9" ht="30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</row>
    <row r="6" spans="1:9" x14ac:dyDescent="0.25">
      <c r="A6" s="7" t="s">
        <v>14</v>
      </c>
      <c r="B6" s="8">
        <v>3146112.37</v>
      </c>
      <c r="C6" s="8">
        <v>2048648.3</v>
      </c>
      <c r="D6" s="8">
        <v>1097464.07</v>
      </c>
      <c r="E6" s="8">
        <v>768224.85</v>
      </c>
      <c r="F6" s="8">
        <v>275000</v>
      </c>
      <c r="G6" s="8">
        <v>87.65</v>
      </c>
      <c r="H6" s="8">
        <v>392857.14</v>
      </c>
      <c r="I6" s="8">
        <v>274912.34999999998</v>
      </c>
    </row>
    <row r="7" spans="1:9" x14ac:dyDescent="0.25">
      <c r="A7" s="7" t="s">
        <v>15</v>
      </c>
      <c r="B7" s="8">
        <v>20713751.620000001</v>
      </c>
      <c r="C7" s="8">
        <v>12357186.85</v>
      </c>
      <c r="D7" s="8">
        <v>8356564.7699999996</v>
      </c>
      <c r="E7" s="8">
        <v>5849595.3399999999</v>
      </c>
      <c r="F7" s="8">
        <v>7127595</v>
      </c>
      <c r="G7" s="8">
        <v>667.39</v>
      </c>
      <c r="H7" s="8">
        <v>8356564.7699999996</v>
      </c>
      <c r="I7" s="8">
        <v>5848927.9500000002</v>
      </c>
    </row>
    <row r="8" spans="1:9" x14ac:dyDescent="0.25">
      <c r="A8" s="7" t="s">
        <v>16</v>
      </c>
      <c r="B8" s="8">
        <v>43930928.560000002</v>
      </c>
      <c r="C8" s="8">
        <v>35773961.899999999</v>
      </c>
      <c r="D8" s="8">
        <v>8156966.6600000001</v>
      </c>
      <c r="E8" s="8">
        <v>5709876.6600000001</v>
      </c>
      <c r="F8" s="8">
        <v>15000000</v>
      </c>
      <c r="G8" s="8">
        <v>651.45000000000005</v>
      </c>
      <c r="H8" s="8">
        <v>8156966.6600000001</v>
      </c>
      <c r="I8" s="8">
        <v>5709225.21</v>
      </c>
    </row>
    <row r="9" spans="1:9" x14ac:dyDescent="0.25">
      <c r="A9" s="7" t="s">
        <v>17</v>
      </c>
      <c r="B9" s="8">
        <v>14159108.880000001</v>
      </c>
      <c r="C9" s="8">
        <v>8685101.5500000007</v>
      </c>
      <c r="D9" s="8">
        <v>5474007.3300000001</v>
      </c>
      <c r="E9" s="8">
        <v>3831805.13</v>
      </c>
      <c r="F9" s="8">
        <v>170019</v>
      </c>
      <c r="G9" s="8">
        <v>437.18</v>
      </c>
      <c r="H9" s="8">
        <v>242884.29</v>
      </c>
      <c r="I9" s="8">
        <v>169581.82</v>
      </c>
    </row>
    <row r="10" spans="1:9" x14ac:dyDescent="0.25">
      <c r="A10" s="7" t="s">
        <v>18</v>
      </c>
      <c r="B10" s="8">
        <v>155370122.72</v>
      </c>
      <c r="C10" s="8">
        <v>97842628.299999997</v>
      </c>
      <c r="D10" s="8">
        <v>57527494.420000002</v>
      </c>
      <c r="E10" s="8">
        <v>40269246.090000004</v>
      </c>
      <c r="F10" s="8">
        <v>3300942</v>
      </c>
      <c r="G10" s="8">
        <v>4594.3599999999997</v>
      </c>
      <c r="H10" s="8">
        <v>4715631.43</v>
      </c>
      <c r="I10" s="8">
        <v>3296347.64</v>
      </c>
    </row>
    <row r="11" spans="1:9" x14ac:dyDescent="0.25">
      <c r="A11" s="7" t="s">
        <v>19</v>
      </c>
      <c r="B11" s="8">
        <v>20236657.719999999</v>
      </c>
      <c r="C11" s="8">
        <v>12485074.210000001</v>
      </c>
      <c r="D11" s="8">
        <v>7751583.5099999998</v>
      </c>
      <c r="E11" s="8">
        <v>5426108.46</v>
      </c>
      <c r="F11" s="8">
        <v>2700000</v>
      </c>
      <c r="G11" s="8">
        <v>619.07000000000005</v>
      </c>
      <c r="H11" s="8">
        <v>3857142.86</v>
      </c>
      <c r="I11" s="8">
        <v>2699380.93</v>
      </c>
    </row>
    <row r="12" spans="1:9" x14ac:dyDescent="0.25">
      <c r="A12" s="7" t="s">
        <v>20</v>
      </c>
      <c r="B12" s="8">
        <v>4649159.9400000004</v>
      </c>
      <c r="C12" s="8">
        <v>3467396.16</v>
      </c>
      <c r="D12" s="8">
        <v>1181763.78</v>
      </c>
      <c r="E12" s="8">
        <v>827234.65</v>
      </c>
      <c r="F12" s="8">
        <v>1426444</v>
      </c>
      <c r="G12" s="8">
        <v>94.38</v>
      </c>
      <c r="H12" s="8">
        <v>1181763.79</v>
      </c>
      <c r="I12" s="9">
        <v>827140.27</v>
      </c>
    </row>
    <row r="13" spans="1:9" x14ac:dyDescent="0.25">
      <c r="I13" s="1">
        <f>SUM(I6:I12)</f>
        <v>18825516.170000002</v>
      </c>
    </row>
    <row r="14" spans="1:9" x14ac:dyDescent="0.25">
      <c r="A14" s="5" t="s">
        <v>0</v>
      </c>
      <c r="B14" s="5" t="s">
        <v>1</v>
      </c>
    </row>
    <row r="15" spans="1:9" ht="30" x14ac:dyDescent="0.25">
      <c r="A15" s="6" t="s">
        <v>21</v>
      </c>
      <c r="B15" s="7"/>
    </row>
    <row r="16" spans="1:9" ht="30" x14ac:dyDescent="0.25">
      <c r="A16" s="5" t="s">
        <v>5</v>
      </c>
      <c r="B16" s="5" t="s">
        <v>22</v>
      </c>
      <c r="C16" s="5" t="s">
        <v>23</v>
      </c>
      <c r="D16" s="5" t="s">
        <v>24</v>
      </c>
      <c r="E16" s="5" t="s">
        <v>8</v>
      </c>
      <c r="F16" s="5" t="s">
        <v>25</v>
      </c>
      <c r="G16" s="5" t="s">
        <v>11</v>
      </c>
      <c r="H16" s="5" t="s">
        <v>26</v>
      </c>
      <c r="I16" s="5" t="s">
        <v>27</v>
      </c>
    </row>
    <row r="17" spans="1:13" x14ac:dyDescent="0.25">
      <c r="A17" s="7" t="s">
        <v>28</v>
      </c>
      <c r="B17" s="8">
        <v>3822.92</v>
      </c>
      <c r="C17" s="8">
        <v>63715.33</v>
      </c>
      <c r="D17" s="8">
        <v>58410.34</v>
      </c>
      <c r="E17" s="8">
        <v>60958.95</v>
      </c>
      <c r="F17" s="8">
        <v>10718705.76</v>
      </c>
      <c r="G17" s="8">
        <v>4.87</v>
      </c>
      <c r="H17" s="8">
        <v>60958.95</v>
      </c>
      <c r="I17" s="8">
        <v>60954.080000000002</v>
      </c>
    </row>
    <row r="18" spans="1:13" x14ac:dyDescent="0.25">
      <c r="A18" s="7" t="s">
        <v>29</v>
      </c>
      <c r="B18" s="8">
        <v>273224.64</v>
      </c>
      <c r="C18" s="8">
        <v>4553744.01</v>
      </c>
      <c r="D18" s="8">
        <v>265826.46999999997</v>
      </c>
      <c r="E18" s="8">
        <v>447976.23</v>
      </c>
      <c r="F18" s="8">
        <v>27061172.239999998</v>
      </c>
      <c r="G18" s="8">
        <v>35.78</v>
      </c>
      <c r="H18" s="8">
        <v>447976.23</v>
      </c>
      <c r="I18" s="8">
        <v>447940.45</v>
      </c>
    </row>
    <row r="19" spans="1:13" x14ac:dyDescent="0.25">
      <c r="A19" s="7" t="s">
        <v>30</v>
      </c>
      <c r="B19" s="8">
        <v>34413.160000000003</v>
      </c>
      <c r="C19" s="8">
        <v>573552.67000000004</v>
      </c>
      <c r="D19" s="8">
        <v>71152.12</v>
      </c>
      <c r="E19" s="8">
        <v>94094.23</v>
      </c>
      <c r="F19" s="8">
        <v>11483178.01</v>
      </c>
      <c r="G19" s="8">
        <v>7.51</v>
      </c>
      <c r="H19" s="8">
        <v>94094.23</v>
      </c>
      <c r="I19" s="8">
        <v>94086.720000000001</v>
      </c>
    </row>
    <row r="20" spans="1:13" x14ac:dyDescent="0.25">
      <c r="A20" s="7" t="s">
        <v>31</v>
      </c>
      <c r="B20" s="8">
        <v>41001.129999999997</v>
      </c>
      <c r="C20" s="8">
        <v>683352.16</v>
      </c>
      <c r="D20" s="8">
        <v>16297.22</v>
      </c>
      <c r="E20" s="8">
        <v>43631.31</v>
      </c>
      <c r="F20" s="8">
        <v>6331899.9400000004</v>
      </c>
      <c r="G20" s="8">
        <v>3.48</v>
      </c>
      <c r="H20" s="8">
        <v>43631.31</v>
      </c>
      <c r="I20" s="8">
        <v>43627.83</v>
      </c>
    </row>
    <row r="21" spans="1:13" x14ac:dyDescent="0.25">
      <c r="A21" s="7" t="s">
        <v>32</v>
      </c>
      <c r="B21" s="8">
        <v>128790.56</v>
      </c>
      <c r="C21" s="8">
        <v>2146509.33</v>
      </c>
      <c r="D21" s="8">
        <v>121031.3</v>
      </c>
      <c r="E21" s="8">
        <v>206891.67</v>
      </c>
      <c r="F21" s="8">
        <v>8631641.9100000001</v>
      </c>
      <c r="G21" s="8">
        <v>16.52</v>
      </c>
      <c r="H21" s="8">
        <v>206891.67</v>
      </c>
      <c r="I21" s="8">
        <v>206875.15</v>
      </c>
    </row>
    <row r="22" spans="1:13" x14ac:dyDescent="0.25">
      <c r="A22" s="7" t="s">
        <v>33</v>
      </c>
      <c r="B22" s="8">
        <v>38166.5</v>
      </c>
      <c r="C22" s="8">
        <v>636108.34</v>
      </c>
      <c r="D22" s="8">
        <v>0</v>
      </c>
      <c r="E22" s="8">
        <v>25444.33</v>
      </c>
      <c r="F22" s="8">
        <v>8362034.6699999999</v>
      </c>
      <c r="G22" s="8">
        <v>2.0299999999999998</v>
      </c>
      <c r="H22" s="8">
        <v>25444.33</v>
      </c>
      <c r="I22" s="8">
        <v>25442.3</v>
      </c>
    </row>
    <row r="23" spans="1:13" x14ac:dyDescent="0.25">
      <c r="A23" s="7" t="s">
        <v>34</v>
      </c>
      <c r="B23" s="8">
        <v>31385.41</v>
      </c>
      <c r="C23" s="8">
        <v>523090.16</v>
      </c>
      <c r="D23" s="8">
        <v>52208.44</v>
      </c>
      <c r="E23" s="8">
        <v>73132.05</v>
      </c>
      <c r="F23" s="8">
        <v>8599101.3100000005</v>
      </c>
      <c r="G23" s="8">
        <v>5.84</v>
      </c>
      <c r="H23" s="8">
        <v>73132.05</v>
      </c>
      <c r="I23" s="9">
        <v>73126.210000000006</v>
      </c>
    </row>
    <row r="24" spans="1:13" x14ac:dyDescent="0.25">
      <c r="I24" s="1">
        <f>SUM(I17:I23)</f>
        <v>952052.74</v>
      </c>
    </row>
    <row r="25" spans="1:13" ht="30" x14ac:dyDescent="0.25">
      <c r="A25" s="5" t="s">
        <v>5</v>
      </c>
      <c r="B25" s="5" t="s">
        <v>35</v>
      </c>
      <c r="C25" s="5" t="s">
        <v>36</v>
      </c>
      <c r="D25" s="5" t="s">
        <v>37</v>
      </c>
      <c r="E25" s="5" t="s">
        <v>38</v>
      </c>
      <c r="F25" s="5" t="s">
        <v>39</v>
      </c>
      <c r="G25" s="5" t="s">
        <v>40</v>
      </c>
      <c r="H25" s="5" t="s">
        <v>41</v>
      </c>
      <c r="I25" s="5" t="s">
        <v>8</v>
      </c>
      <c r="J25" s="5" t="s">
        <v>25</v>
      </c>
      <c r="K25" s="5" t="s">
        <v>11</v>
      </c>
      <c r="L25" s="5" t="s">
        <v>26</v>
      </c>
      <c r="M25" s="5" t="s">
        <v>27</v>
      </c>
    </row>
    <row r="26" spans="1:13" x14ac:dyDescent="0.25">
      <c r="A26" s="7" t="s">
        <v>42</v>
      </c>
      <c r="B26" s="8">
        <v>78091.42</v>
      </c>
      <c r="C26" s="8">
        <v>1301523.67</v>
      </c>
      <c r="D26" s="8">
        <v>209083.09</v>
      </c>
      <c r="E26" s="8">
        <v>43697.62</v>
      </c>
      <c r="F26" s="8">
        <v>0</v>
      </c>
      <c r="G26" s="8">
        <v>0</v>
      </c>
      <c r="H26" s="8">
        <v>0</v>
      </c>
      <c r="I26" s="8">
        <v>43697.62</v>
      </c>
      <c r="J26" s="8">
        <v>13920054.15</v>
      </c>
      <c r="K26" s="8">
        <v>3.49</v>
      </c>
      <c r="L26" s="8">
        <v>43697.62</v>
      </c>
      <c r="M26" s="8">
        <v>43694.13</v>
      </c>
    </row>
    <row r="27" spans="1:13" ht="30" x14ac:dyDescent="0.25">
      <c r="A27" s="7" t="s">
        <v>43</v>
      </c>
      <c r="B27" s="8">
        <v>133890.25</v>
      </c>
      <c r="C27" s="8">
        <v>2231504.17</v>
      </c>
      <c r="D27" s="8">
        <v>0</v>
      </c>
      <c r="E27" s="8">
        <v>89260.17</v>
      </c>
      <c r="F27" s="8">
        <v>10022.86</v>
      </c>
      <c r="G27" s="8">
        <v>0</v>
      </c>
      <c r="H27" s="8">
        <v>10022.86</v>
      </c>
      <c r="I27" s="8">
        <v>99283.03</v>
      </c>
      <c r="J27" s="8">
        <v>8830553.1999999993</v>
      </c>
      <c r="K27" s="8">
        <v>7.93</v>
      </c>
      <c r="L27" s="8">
        <v>99283.03</v>
      </c>
      <c r="M27" s="8">
        <v>99275.1</v>
      </c>
    </row>
    <row r="28" spans="1:13" x14ac:dyDescent="0.25">
      <c r="A28" s="7" t="s">
        <v>44</v>
      </c>
      <c r="B28" s="8">
        <v>491630.19</v>
      </c>
      <c r="C28" s="8">
        <v>8193836.5</v>
      </c>
      <c r="D28" s="8">
        <v>472010.15</v>
      </c>
      <c r="E28" s="8">
        <v>308873.05</v>
      </c>
      <c r="F28" s="8">
        <v>0</v>
      </c>
      <c r="G28" s="8">
        <v>0</v>
      </c>
      <c r="H28" s="8">
        <v>0</v>
      </c>
      <c r="I28" s="8">
        <v>308873.05</v>
      </c>
      <c r="J28" s="8">
        <v>15482232.140000001</v>
      </c>
      <c r="K28" s="8">
        <v>24.67</v>
      </c>
      <c r="L28" s="8">
        <v>308873.05</v>
      </c>
      <c r="M28" s="8">
        <v>308848.38</v>
      </c>
    </row>
    <row r="29" spans="1:13" x14ac:dyDescent="0.25">
      <c r="A29" s="7" t="s">
        <v>45</v>
      </c>
      <c r="B29" s="8">
        <v>908445.16</v>
      </c>
      <c r="C29" s="8">
        <v>15140752.67</v>
      </c>
      <c r="D29" s="8">
        <v>20879089.789999999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26302301.329999998</v>
      </c>
      <c r="K29" s="8">
        <v>0</v>
      </c>
      <c r="L29" s="8">
        <v>0</v>
      </c>
      <c r="M29" s="9">
        <v>0</v>
      </c>
    </row>
    <row r="30" spans="1:13" x14ac:dyDescent="0.25">
      <c r="M30" s="1">
        <f>SUM(M26:M29)</f>
        <v>451817.61</v>
      </c>
    </row>
    <row r="31" spans="1:13" x14ac:dyDescent="0.25">
      <c r="M31" s="4"/>
    </row>
    <row r="33" spans="12:13" x14ac:dyDescent="0.25">
      <c r="L33" s="2" t="s">
        <v>46</v>
      </c>
      <c r="M33" s="1">
        <f>M30+I24</f>
        <v>1403870.35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51D0-B601-4317-AE69-A0BE70A99F27}">
  <dimension ref="A1:N33"/>
  <sheetViews>
    <sheetView workbookViewId="0">
      <selection activeCell="I17" sqref="I17"/>
    </sheetView>
  </sheetViews>
  <sheetFormatPr defaultRowHeight="15" x14ac:dyDescent="0.25"/>
  <cols>
    <col min="1" max="1" width="36" style="3" customWidth="1"/>
    <col min="2" max="13" width="21.42578125" style="3" customWidth="1"/>
    <col min="14" max="14" width="10.140625" style="3" bestFit="1" customWidth="1"/>
    <col min="15" max="16384" width="9.140625" style="3"/>
  </cols>
  <sheetData>
    <row r="1" spans="1:10" x14ac:dyDescent="0.25">
      <c r="A1" s="5" t="s">
        <v>0</v>
      </c>
      <c r="B1" s="5" t="s">
        <v>1</v>
      </c>
    </row>
    <row r="2" spans="1:10" x14ac:dyDescent="0.25">
      <c r="A2" s="6" t="s">
        <v>2</v>
      </c>
      <c r="B2" s="7"/>
    </row>
    <row r="3" spans="1:10" x14ac:dyDescent="0.25">
      <c r="A3" s="6" t="s">
        <v>3</v>
      </c>
      <c r="B3" s="8">
        <v>4776.3999999999996</v>
      </c>
    </row>
    <row r="4" spans="1:10" x14ac:dyDescent="0.25">
      <c r="A4" s="6" t="s">
        <v>4</v>
      </c>
      <c r="B4" s="7"/>
    </row>
    <row r="5" spans="1:10" ht="30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</row>
    <row r="6" spans="1:10" x14ac:dyDescent="0.25">
      <c r="A6" s="7" t="s">
        <v>20</v>
      </c>
      <c r="B6" s="8">
        <v>4613388.24</v>
      </c>
      <c r="C6" s="8">
        <v>3610360.55</v>
      </c>
      <c r="D6" s="8">
        <v>1003027.69</v>
      </c>
      <c r="E6" s="8">
        <v>702119.38</v>
      </c>
      <c r="F6" s="8">
        <v>599209.35</v>
      </c>
      <c r="G6" s="8">
        <v>216.06</v>
      </c>
      <c r="H6" s="8">
        <v>856013.36</v>
      </c>
      <c r="I6" s="8">
        <v>598993.29</v>
      </c>
    </row>
    <row r="7" spans="1:10" x14ac:dyDescent="0.25">
      <c r="A7" s="7" t="s">
        <v>16</v>
      </c>
      <c r="B7" s="8">
        <v>46866257.200000003</v>
      </c>
      <c r="C7" s="8">
        <v>35216686.840000004</v>
      </c>
      <c r="D7" s="8">
        <v>11649570.359999999</v>
      </c>
      <c r="E7" s="8">
        <v>8154699.25</v>
      </c>
      <c r="F7" s="8">
        <v>9290123.3399999999</v>
      </c>
      <c r="G7" s="8">
        <v>2509.4</v>
      </c>
      <c r="H7" s="8">
        <v>11649570.359999999</v>
      </c>
      <c r="I7" s="8">
        <v>8152189.8499999996</v>
      </c>
    </row>
    <row r="8" spans="1:10" x14ac:dyDescent="0.25">
      <c r="A8" s="7" t="s">
        <v>15</v>
      </c>
      <c r="B8" s="8">
        <v>21699776.870000001</v>
      </c>
      <c r="C8" s="8">
        <v>13497614.609999999</v>
      </c>
      <c r="D8" s="8">
        <v>8202162.2599999998</v>
      </c>
      <c r="E8" s="8">
        <v>5741513.5800000001</v>
      </c>
      <c r="F8" s="8">
        <v>1277999.6599999999</v>
      </c>
      <c r="G8" s="8">
        <v>1766.8</v>
      </c>
      <c r="H8" s="8">
        <v>1825713.8</v>
      </c>
      <c r="I8" s="8">
        <v>1276232.8600000001</v>
      </c>
    </row>
    <row r="9" spans="1:10" x14ac:dyDescent="0.25">
      <c r="A9" s="7" t="s">
        <v>17</v>
      </c>
      <c r="B9" s="8">
        <v>16386425.9</v>
      </c>
      <c r="C9" s="8">
        <v>9856372.5399999991</v>
      </c>
      <c r="D9" s="8">
        <v>6530053.3600000003</v>
      </c>
      <c r="E9" s="8">
        <v>4571037.3499999996</v>
      </c>
      <c r="F9" s="8">
        <v>0</v>
      </c>
      <c r="G9" s="8">
        <v>0</v>
      </c>
      <c r="H9" s="8">
        <v>0</v>
      </c>
      <c r="I9" s="8">
        <v>0</v>
      </c>
    </row>
    <row r="10" spans="1:10" x14ac:dyDescent="0.25">
      <c r="A10" s="7" t="s">
        <v>14</v>
      </c>
      <c r="B10" s="8">
        <v>3079807.29</v>
      </c>
      <c r="C10" s="8">
        <v>2022354.22</v>
      </c>
      <c r="D10" s="8">
        <v>1057453.07</v>
      </c>
      <c r="E10" s="8">
        <v>740217.15</v>
      </c>
      <c r="F10" s="8">
        <v>0</v>
      </c>
      <c r="G10" s="8">
        <v>0</v>
      </c>
      <c r="H10" s="8">
        <v>0</v>
      </c>
      <c r="I10" s="8">
        <v>0</v>
      </c>
    </row>
    <row r="11" spans="1:10" x14ac:dyDescent="0.25">
      <c r="A11" s="7" t="s">
        <v>19</v>
      </c>
      <c r="B11" s="8">
        <v>19703735.949999999</v>
      </c>
      <c r="C11" s="8">
        <v>12378382.35</v>
      </c>
      <c r="D11" s="8">
        <v>7325353.5999999996</v>
      </c>
      <c r="E11" s="8">
        <v>5127747.5199999996</v>
      </c>
      <c r="F11" s="8">
        <v>0</v>
      </c>
      <c r="G11" s="8">
        <v>0</v>
      </c>
      <c r="H11" s="8">
        <v>0</v>
      </c>
      <c r="I11" s="8">
        <v>0</v>
      </c>
    </row>
    <row r="12" spans="1:10" x14ac:dyDescent="0.25">
      <c r="A12" s="7" t="s">
        <v>18</v>
      </c>
      <c r="B12" s="8">
        <v>156364063.71000001</v>
      </c>
      <c r="C12" s="8">
        <v>105042918.56</v>
      </c>
      <c r="D12" s="8">
        <v>51321145.149999999</v>
      </c>
      <c r="E12" s="8">
        <v>35924801.600000001</v>
      </c>
      <c r="F12" s="8">
        <v>0</v>
      </c>
      <c r="G12" s="8">
        <v>0</v>
      </c>
      <c r="H12" s="8">
        <v>0</v>
      </c>
      <c r="I12" s="9">
        <v>0</v>
      </c>
    </row>
    <row r="13" spans="1:10" x14ac:dyDescent="0.25">
      <c r="G13" s="4"/>
      <c r="I13" s="1">
        <f>SUM(I6:I12)</f>
        <v>10027416</v>
      </c>
      <c r="J13" s="4"/>
    </row>
    <row r="14" spans="1:10" x14ac:dyDescent="0.25">
      <c r="A14" s="5" t="s">
        <v>0</v>
      </c>
      <c r="B14" s="5" t="s">
        <v>1</v>
      </c>
    </row>
    <row r="15" spans="1:10" ht="30" x14ac:dyDescent="0.25">
      <c r="A15" s="6" t="s">
        <v>21</v>
      </c>
      <c r="B15" s="7"/>
    </row>
    <row r="16" spans="1:10" ht="30" x14ac:dyDescent="0.25">
      <c r="A16" s="5" t="s">
        <v>5</v>
      </c>
      <c r="B16" s="5" t="s">
        <v>22</v>
      </c>
      <c r="C16" s="5" t="s">
        <v>23</v>
      </c>
      <c r="D16" s="5" t="s">
        <v>24</v>
      </c>
      <c r="E16" s="5" t="s">
        <v>8</v>
      </c>
      <c r="F16" s="5" t="s">
        <v>25</v>
      </c>
      <c r="G16" s="5" t="s">
        <v>11</v>
      </c>
      <c r="H16" s="5" t="s">
        <v>26</v>
      </c>
      <c r="I16" s="5" t="s">
        <v>27</v>
      </c>
    </row>
    <row r="17" spans="1:14" x14ac:dyDescent="0.25">
      <c r="A17" s="7" t="s">
        <v>31</v>
      </c>
      <c r="B17" s="8">
        <v>37525.29</v>
      </c>
      <c r="C17" s="8">
        <v>625421.5</v>
      </c>
      <c r="D17" s="8">
        <v>10860.45</v>
      </c>
      <c r="E17" s="8">
        <v>35877.31</v>
      </c>
      <c r="F17" s="8">
        <v>6288268.6299999999</v>
      </c>
      <c r="G17" s="8">
        <v>7.73</v>
      </c>
      <c r="H17" s="8">
        <v>35877.31</v>
      </c>
      <c r="I17" s="8">
        <v>35869.58</v>
      </c>
    </row>
    <row r="18" spans="1:14" x14ac:dyDescent="0.25">
      <c r="A18" s="7" t="s">
        <v>33</v>
      </c>
      <c r="B18" s="8">
        <v>53948.2</v>
      </c>
      <c r="C18" s="8">
        <v>899136.67</v>
      </c>
      <c r="D18" s="8">
        <v>0</v>
      </c>
      <c r="E18" s="8">
        <v>35965.47</v>
      </c>
      <c r="F18" s="8">
        <v>8336590.3399999999</v>
      </c>
      <c r="G18" s="8">
        <v>7.75</v>
      </c>
      <c r="H18" s="8">
        <v>35965.47</v>
      </c>
      <c r="I18" s="8">
        <v>35957.72</v>
      </c>
    </row>
    <row r="19" spans="1:14" x14ac:dyDescent="0.25">
      <c r="A19" s="7" t="s">
        <v>28</v>
      </c>
      <c r="B19" s="8">
        <v>3689.36</v>
      </c>
      <c r="C19" s="8">
        <v>61489.33</v>
      </c>
      <c r="D19" s="8">
        <v>49885.33</v>
      </c>
      <c r="E19" s="8">
        <v>52344.9</v>
      </c>
      <c r="F19" s="8">
        <v>10657746.810000001</v>
      </c>
      <c r="G19" s="8">
        <v>11.28</v>
      </c>
      <c r="H19" s="8">
        <v>52344.9</v>
      </c>
      <c r="I19" s="8">
        <v>52333.62</v>
      </c>
    </row>
    <row r="20" spans="1:14" x14ac:dyDescent="0.25">
      <c r="A20" s="7" t="s">
        <v>29</v>
      </c>
      <c r="B20" s="8">
        <v>267790.46999999997</v>
      </c>
      <c r="C20" s="8">
        <v>4463174.51</v>
      </c>
      <c r="D20" s="8">
        <v>199149.38</v>
      </c>
      <c r="E20" s="8">
        <v>377676.36</v>
      </c>
      <c r="F20" s="8">
        <v>26613196.010000002</v>
      </c>
      <c r="G20" s="8">
        <v>81.349999999999994</v>
      </c>
      <c r="H20" s="8">
        <v>377676.36</v>
      </c>
      <c r="I20" s="8">
        <v>377595.01</v>
      </c>
    </row>
    <row r="21" spans="1:14" x14ac:dyDescent="0.25">
      <c r="A21" s="7" t="s">
        <v>34</v>
      </c>
      <c r="B21" s="8">
        <v>32815.550000000003</v>
      </c>
      <c r="C21" s="8">
        <v>546925.82999999996</v>
      </c>
      <c r="D21" s="8">
        <v>49814.55</v>
      </c>
      <c r="E21" s="8">
        <v>71691.58</v>
      </c>
      <c r="F21" s="8">
        <v>8525969.2599999998</v>
      </c>
      <c r="G21" s="8">
        <v>15.44</v>
      </c>
      <c r="H21" s="8">
        <v>71691.58</v>
      </c>
      <c r="I21" s="8">
        <v>71676.14</v>
      </c>
    </row>
    <row r="22" spans="1:14" x14ac:dyDescent="0.25">
      <c r="A22" s="7" t="s">
        <v>32</v>
      </c>
      <c r="B22" s="8">
        <v>172447.12</v>
      </c>
      <c r="C22" s="8">
        <v>2874118.66</v>
      </c>
      <c r="D22" s="8">
        <v>114703.54</v>
      </c>
      <c r="E22" s="8">
        <v>229668.29</v>
      </c>
      <c r="F22" s="8">
        <v>8424750.2400000002</v>
      </c>
      <c r="G22" s="8">
        <v>49.47</v>
      </c>
      <c r="H22" s="8">
        <v>229668.29</v>
      </c>
      <c r="I22" s="8">
        <v>229618.82</v>
      </c>
    </row>
    <row r="23" spans="1:14" x14ac:dyDescent="0.25">
      <c r="A23" s="7" t="s">
        <v>30</v>
      </c>
      <c r="B23" s="8">
        <v>39022.720000000001</v>
      </c>
      <c r="C23" s="8">
        <v>650378.67000000004</v>
      </c>
      <c r="D23" s="8">
        <v>54949.1</v>
      </c>
      <c r="E23" s="8">
        <v>80964.25</v>
      </c>
      <c r="F23" s="8">
        <v>11389083.779999999</v>
      </c>
      <c r="G23" s="8">
        <v>17.440000000000001</v>
      </c>
      <c r="H23" s="8">
        <v>80964.25</v>
      </c>
      <c r="I23" s="9">
        <v>80946.81</v>
      </c>
    </row>
    <row r="24" spans="1:14" x14ac:dyDescent="0.25">
      <c r="G24" s="4"/>
      <c r="I24" s="1">
        <f>SUM(I17:I23)</f>
        <v>883997.70000000019</v>
      </c>
      <c r="J24" s="4"/>
    </row>
    <row r="25" spans="1:14" ht="30" x14ac:dyDescent="0.25">
      <c r="A25" s="5" t="s">
        <v>5</v>
      </c>
      <c r="B25" s="5" t="s">
        <v>35</v>
      </c>
      <c r="C25" s="5" t="s">
        <v>36</v>
      </c>
      <c r="D25" s="5" t="s">
        <v>37</v>
      </c>
      <c r="E25" s="5" t="s">
        <v>38</v>
      </c>
      <c r="F25" s="5" t="s">
        <v>39</v>
      </c>
      <c r="G25" s="5" t="s">
        <v>40</v>
      </c>
      <c r="H25" s="5" t="s">
        <v>41</v>
      </c>
      <c r="I25" s="5" t="s">
        <v>8</v>
      </c>
      <c r="J25" s="5" t="s">
        <v>25</v>
      </c>
      <c r="K25" s="5" t="s">
        <v>11</v>
      </c>
      <c r="L25" s="5" t="s">
        <v>26</v>
      </c>
      <c r="M25" s="5" t="s">
        <v>27</v>
      </c>
    </row>
    <row r="26" spans="1:14" x14ac:dyDescent="0.25">
      <c r="A26" s="7" t="s">
        <v>43</v>
      </c>
      <c r="B26" s="8">
        <v>110816.54</v>
      </c>
      <c r="C26" s="8">
        <v>1846942.33</v>
      </c>
      <c r="D26" s="8">
        <v>0</v>
      </c>
      <c r="E26" s="8">
        <v>73877.69</v>
      </c>
      <c r="F26" s="8">
        <v>12552.61</v>
      </c>
      <c r="G26" s="8">
        <v>0</v>
      </c>
      <c r="H26" s="8">
        <v>12552.61</v>
      </c>
      <c r="I26" s="8">
        <v>86430.3</v>
      </c>
      <c r="J26" s="8">
        <v>5731270.1699999999</v>
      </c>
      <c r="K26" s="8">
        <v>18.62</v>
      </c>
      <c r="L26" s="8">
        <v>86430.3</v>
      </c>
      <c r="M26" s="8">
        <v>86411.68</v>
      </c>
    </row>
    <row r="27" spans="1:14" x14ac:dyDescent="0.25">
      <c r="A27" s="7" t="s">
        <v>44</v>
      </c>
      <c r="B27" s="8">
        <v>494437.56</v>
      </c>
      <c r="C27" s="8">
        <v>8240626</v>
      </c>
      <c r="D27" s="8">
        <v>458363.52</v>
      </c>
      <c r="E27" s="8">
        <v>311290.5</v>
      </c>
      <c r="F27" s="8">
        <v>0</v>
      </c>
      <c r="G27" s="8">
        <v>0</v>
      </c>
      <c r="H27" s="8">
        <v>0</v>
      </c>
      <c r="I27" s="8">
        <v>311290.5</v>
      </c>
      <c r="J27" s="8">
        <v>15173359.09</v>
      </c>
      <c r="K27" s="8">
        <v>67.05</v>
      </c>
      <c r="L27" s="8">
        <v>311290.5</v>
      </c>
      <c r="M27" s="8">
        <v>311223.45</v>
      </c>
    </row>
    <row r="28" spans="1:14" x14ac:dyDescent="0.25">
      <c r="A28" s="7" t="s">
        <v>42</v>
      </c>
      <c r="B28" s="8">
        <v>90590.42</v>
      </c>
      <c r="C28" s="8">
        <v>1509840.33</v>
      </c>
      <c r="D28" s="8">
        <v>580005.80000000005</v>
      </c>
      <c r="E28" s="8">
        <v>37193.379999999997</v>
      </c>
      <c r="F28" s="8">
        <v>0</v>
      </c>
      <c r="G28" s="8">
        <v>0</v>
      </c>
      <c r="H28" s="8">
        <v>0</v>
      </c>
      <c r="I28" s="8">
        <v>37193.379999999997</v>
      </c>
      <c r="J28" s="8">
        <v>13876356.529999999</v>
      </c>
      <c r="K28" s="8">
        <v>8.01</v>
      </c>
      <c r="L28" s="8">
        <v>37193.379999999997</v>
      </c>
      <c r="M28" s="8">
        <v>37185.370000000003</v>
      </c>
    </row>
    <row r="29" spans="1:14" x14ac:dyDescent="0.25">
      <c r="A29" s="7" t="s">
        <v>45</v>
      </c>
      <c r="B29" s="8">
        <v>961210.6</v>
      </c>
      <c r="C29" s="8">
        <v>16020176.66</v>
      </c>
      <c r="D29" s="8">
        <v>26750395.359999999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26302301.329999998</v>
      </c>
      <c r="K29" s="8">
        <v>0</v>
      </c>
      <c r="L29" s="8">
        <v>0</v>
      </c>
      <c r="M29" s="9">
        <v>0</v>
      </c>
    </row>
    <row r="30" spans="1:14" x14ac:dyDescent="0.25">
      <c r="K30" s="4"/>
      <c r="M30" s="1">
        <f>SUM(M26:M29)</f>
        <v>434820.5</v>
      </c>
      <c r="N30" s="4"/>
    </row>
    <row r="33" spans="12:13" x14ac:dyDescent="0.25">
      <c r="L33" s="2" t="s">
        <v>47</v>
      </c>
      <c r="M33" s="1">
        <f>I24+M30</f>
        <v>1318818.2000000002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59D3-99D1-4845-8EDD-2734096D1452}">
  <dimension ref="A1:M33"/>
  <sheetViews>
    <sheetView workbookViewId="0">
      <selection activeCell="I17" sqref="I17"/>
    </sheetView>
  </sheetViews>
  <sheetFormatPr defaultRowHeight="15" x14ac:dyDescent="0.25"/>
  <cols>
    <col min="1" max="1" width="36.5703125" style="3" customWidth="1"/>
    <col min="2" max="13" width="21.42578125" style="3" customWidth="1"/>
    <col min="14" max="16384" width="9.140625" style="3"/>
  </cols>
  <sheetData>
    <row r="1" spans="1:9" x14ac:dyDescent="0.25">
      <c r="A1" s="5" t="s">
        <v>0</v>
      </c>
      <c r="B1" s="5" t="s">
        <v>1</v>
      </c>
    </row>
    <row r="2" spans="1:9" x14ac:dyDescent="0.25">
      <c r="A2" s="6" t="s">
        <v>2</v>
      </c>
      <c r="B2" s="7"/>
    </row>
    <row r="3" spans="1:9" x14ac:dyDescent="0.25">
      <c r="A3" s="6" t="s">
        <v>3</v>
      </c>
      <c r="B3" s="8">
        <v>2916</v>
      </c>
    </row>
    <row r="4" spans="1:9" x14ac:dyDescent="0.25">
      <c r="A4" s="6" t="s">
        <v>4</v>
      </c>
      <c r="B4" s="7"/>
    </row>
    <row r="5" spans="1:9" ht="30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</row>
    <row r="6" spans="1:9" x14ac:dyDescent="0.25">
      <c r="A6" s="7" t="s">
        <v>16</v>
      </c>
      <c r="B6" s="8">
        <v>43349929.25</v>
      </c>
      <c r="C6" s="8">
        <v>31969497.75</v>
      </c>
      <c r="D6" s="8">
        <v>11380431.5</v>
      </c>
      <c r="E6" s="8">
        <v>7966302.0499999998</v>
      </c>
      <c r="F6" s="8">
        <v>1135424.0900000001</v>
      </c>
      <c r="G6" s="8">
        <v>2612.65</v>
      </c>
      <c r="H6" s="8">
        <v>1622034.41</v>
      </c>
      <c r="I6" s="8">
        <v>1132811.44</v>
      </c>
    </row>
    <row r="7" spans="1:9" x14ac:dyDescent="0.25">
      <c r="A7" s="7" t="s">
        <v>17</v>
      </c>
      <c r="B7" s="8">
        <v>12972553.560000001</v>
      </c>
      <c r="C7" s="8">
        <v>7460107.5700000003</v>
      </c>
      <c r="D7" s="8">
        <v>5512445.9900000002</v>
      </c>
      <c r="E7" s="8">
        <v>3858712.19</v>
      </c>
      <c r="F7" s="8">
        <v>0</v>
      </c>
      <c r="G7" s="8">
        <v>0</v>
      </c>
      <c r="H7" s="8">
        <v>0</v>
      </c>
      <c r="I7" s="8">
        <v>0</v>
      </c>
    </row>
    <row r="8" spans="1:9" x14ac:dyDescent="0.25">
      <c r="A8" s="7" t="s">
        <v>15</v>
      </c>
      <c r="B8" s="8">
        <v>18445824.120000001</v>
      </c>
      <c r="C8" s="8">
        <v>10640152.25</v>
      </c>
      <c r="D8" s="8">
        <v>7805671.8700000001</v>
      </c>
      <c r="E8" s="8">
        <v>5463970.3099999996</v>
      </c>
      <c r="F8" s="8">
        <v>0</v>
      </c>
      <c r="G8" s="8">
        <v>0</v>
      </c>
      <c r="H8" s="8">
        <v>0</v>
      </c>
      <c r="I8" s="8">
        <v>0</v>
      </c>
    </row>
    <row r="9" spans="1:9" x14ac:dyDescent="0.25">
      <c r="A9" s="7" t="s">
        <v>14</v>
      </c>
      <c r="B9" s="8">
        <v>2624270.81</v>
      </c>
      <c r="C9" s="8">
        <v>1714899.04</v>
      </c>
      <c r="D9" s="8">
        <v>909371.77</v>
      </c>
      <c r="E9" s="8">
        <v>636560.24</v>
      </c>
      <c r="F9" s="8">
        <v>0</v>
      </c>
      <c r="G9" s="8">
        <v>0</v>
      </c>
      <c r="H9" s="8">
        <v>0</v>
      </c>
      <c r="I9" s="8">
        <v>0</v>
      </c>
    </row>
    <row r="10" spans="1:9" x14ac:dyDescent="0.25">
      <c r="A10" s="7" t="s">
        <v>19</v>
      </c>
      <c r="B10" s="8">
        <v>17265938.98</v>
      </c>
      <c r="C10" s="8">
        <v>10790257.140000001</v>
      </c>
      <c r="D10" s="8">
        <v>6475681.8399999999</v>
      </c>
      <c r="E10" s="8">
        <v>4532977.29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25">
      <c r="A11" s="7" t="s">
        <v>20</v>
      </c>
      <c r="B11" s="8">
        <v>4468476.9800000004</v>
      </c>
      <c r="C11" s="8">
        <v>3364939.68</v>
      </c>
      <c r="D11" s="8">
        <v>1103537.3</v>
      </c>
      <c r="E11" s="8">
        <v>772476.11</v>
      </c>
      <c r="F11" s="8">
        <v>0</v>
      </c>
      <c r="G11" s="8">
        <v>0</v>
      </c>
      <c r="H11" s="8">
        <v>0</v>
      </c>
      <c r="I11" s="8">
        <v>0</v>
      </c>
    </row>
    <row r="12" spans="1:9" x14ac:dyDescent="0.25">
      <c r="A12" s="7" t="s">
        <v>18</v>
      </c>
      <c r="B12" s="8">
        <v>135301814.87</v>
      </c>
      <c r="C12" s="8">
        <v>91551883.870000005</v>
      </c>
      <c r="D12" s="8">
        <v>43749931</v>
      </c>
      <c r="E12" s="8">
        <v>30624951.699999999</v>
      </c>
      <c r="F12" s="8">
        <v>0</v>
      </c>
      <c r="G12" s="8">
        <v>0</v>
      </c>
      <c r="H12" s="8">
        <v>0</v>
      </c>
      <c r="I12" s="9">
        <v>0</v>
      </c>
    </row>
    <row r="13" spans="1:9" x14ac:dyDescent="0.25">
      <c r="I13" s="1">
        <f>SUM(I6:I12)</f>
        <v>1132811.44</v>
      </c>
    </row>
    <row r="14" spans="1:9" x14ac:dyDescent="0.25">
      <c r="A14" s="5" t="s">
        <v>0</v>
      </c>
      <c r="B14" s="5" t="s">
        <v>1</v>
      </c>
    </row>
    <row r="15" spans="1:9" x14ac:dyDescent="0.25">
      <c r="A15" s="6" t="s">
        <v>21</v>
      </c>
      <c r="B15" s="7"/>
    </row>
    <row r="16" spans="1:9" ht="30" x14ac:dyDescent="0.25">
      <c r="A16" s="5" t="s">
        <v>5</v>
      </c>
      <c r="B16" s="5" t="s">
        <v>22</v>
      </c>
      <c r="C16" s="5" t="s">
        <v>23</v>
      </c>
      <c r="D16" s="5" t="s">
        <v>24</v>
      </c>
      <c r="E16" s="5" t="s">
        <v>8</v>
      </c>
      <c r="F16" s="5" t="s">
        <v>25</v>
      </c>
      <c r="G16" s="5" t="s">
        <v>11</v>
      </c>
      <c r="H16" s="5" t="s">
        <v>26</v>
      </c>
      <c r="I16" s="5" t="s">
        <v>27</v>
      </c>
    </row>
    <row r="17" spans="1:13" x14ac:dyDescent="0.25">
      <c r="A17" s="7" t="s">
        <v>31</v>
      </c>
      <c r="B17" s="8">
        <v>32356.77</v>
      </c>
      <c r="C17" s="8">
        <v>539279.5</v>
      </c>
      <c r="D17" s="8">
        <v>9344.7999999999993</v>
      </c>
      <c r="E17" s="8">
        <v>30915.98</v>
      </c>
      <c r="F17" s="8">
        <v>6252391.3200000003</v>
      </c>
      <c r="G17" s="8">
        <v>7.1</v>
      </c>
      <c r="H17" s="8">
        <v>30915.98</v>
      </c>
      <c r="I17" s="8">
        <v>30908.880000000001</v>
      </c>
    </row>
    <row r="18" spans="1:13" x14ac:dyDescent="0.25">
      <c r="A18" s="7" t="s">
        <v>30</v>
      </c>
      <c r="B18" s="8">
        <v>32046.35</v>
      </c>
      <c r="C18" s="8">
        <v>534105.84</v>
      </c>
      <c r="D18" s="8">
        <v>50885.52</v>
      </c>
      <c r="E18" s="8">
        <v>72249.75</v>
      </c>
      <c r="F18" s="8">
        <v>11308119.529999999</v>
      </c>
      <c r="G18" s="8">
        <v>16.59</v>
      </c>
      <c r="H18" s="8">
        <v>72249.75</v>
      </c>
      <c r="I18" s="8">
        <v>72233.16</v>
      </c>
    </row>
    <row r="19" spans="1:13" x14ac:dyDescent="0.25">
      <c r="A19" s="7" t="s">
        <v>33</v>
      </c>
      <c r="B19" s="8">
        <v>45566.26</v>
      </c>
      <c r="C19" s="8">
        <v>759437.66</v>
      </c>
      <c r="D19" s="8">
        <v>0</v>
      </c>
      <c r="E19" s="8">
        <v>30377.51</v>
      </c>
      <c r="F19" s="8">
        <v>8300624.8700000001</v>
      </c>
      <c r="G19" s="8">
        <v>6.98</v>
      </c>
      <c r="H19" s="8">
        <v>30377.51</v>
      </c>
      <c r="I19" s="8">
        <v>30370.53</v>
      </c>
    </row>
    <row r="20" spans="1:13" x14ac:dyDescent="0.25">
      <c r="A20" s="7" t="s">
        <v>28</v>
      </c>
      <c r="B20" s="8">
        <v>3138.78</v>
      </c>
      <c r="C20" s="8">
        <v>52313</v>
      </c>
      <c r="D20" s="8">
        <v>46881.08</v>
      </c>
      <c r="E20" s="8">
        <v>48973.599999999999</v>
      </c>
      <c r="F20" s="8">
        <v>10605401.91</v>
      </c>
      <c r="G20" s="8">
        <v>11.24</v>
      </c>
      <c r="H20" s="8">
        <v>48973.599999999999</v>
      </c>
      <c r="I20" s="8">
        <v>48962.36</v>
      </c>
    </row>
    <row r="21" spans="1:13" x14ac:dyDescent="0.25">
      <c r="A21" s="7" t="s">
        <v>34</v>
      </c>
      <c r="B21" s="8">
        <v>33533.03</v>
      </c>
      <c r="C21" s="8">
        <v>558883.82999999996</v>
      </c>
      <c r="D21" s="8">
        <v>46958.74</v>
      </c>
      <c r="E21" s="8">
        <v>69314.09</v>
      </c>
      <c r="F21" s="8">
        <v>8454277.6799999997</v>
      </c>
      <c r="G21" s="8">
        <v>15.91</v>
      </c>
      <c r="H21" s="8">
        <v>69314.09</v>
      </c>
      <c r="I21" s="8">
        <v>69298.179999999993</v>
      </c>
    </row>
    <row r="22" spans="1:13" x14ac:dyDescent="0.25">
      <c r="A22" s="7" t="s">
        <v>29</v>
      </c>
      <c r="B22" s="8">
        <v>271256.31</v>
      </c>
      <c r="C22" s="8">
        <v>4520938.5</v>
      </c>
      <c r="D22" s="8">
        <v>219826.4</v>
      </c>
      <c r="E22" s="8">
        <v>400663.94</v>
      </c>
      <c r="F22" s="8">
        <v>26235519.649999999</v>
      </c>
      <c r="G22" s="8">
        <v>91.98</v>
      </c>
      <c r="H22" s="8">
        <v>400663.94</v>
      </c>
      <c r="I22" s="8">
        <v>400571.96</v>
      </c>
    </row>
    <row r="23" spans="1:13" x14ac:dyDescent="0.25">
      <c r="A23" s="7" t="s">
        <v>32</v>
      </c>
      <c r="B23" s="8">
        <v>180059.71</v>
      </c>
      <c r="C23" s="8">
        <v>3000995.17</v>
      </c>
      <c r="D23" s="8">
        <v>105820.91</v>
      </c>
      <c r="E23" s="8">
        <v>225860.72</v>
      </c>
      <c r="F23" s="8">
        <v>8195081.9500000002</v>
      </c>
      <c r="G23" s="8">
        <v>51.85</v>
      </c>
      <c r="H23" s="8">
        <v>225860.72</v>
      </c>
      <c r="I23" s="9">
        <v>225808.87</v>
      </c>
    </row>
    <row r="24" spans="1:13" x14ac:dyDescent="0.25">
      <c r="I24" s="1">
        <f>SUM(I17:I23)</f>
        <v>878153.94000000006</v>
      </c>
    </row>
    <row r="25" spans="1:13" ht="30" x14ac:dyDescent="0.25">
      <c r="A25" s="5" t="s">
        <v>5</v>
      </c>
      <c r="B25" s="5" t="s">
        <v>35</v>
      </c>
      <c r="C25" s="5" t="s">
        <v>36</v>
      </c>
      <c r="D25" s="5" t="s">
        <v>37</v>
      </c>
      <c r="E25" s="5" t="s">
        <v>38</v>
      </c>
      <c r="F25" s="5" t="s">
        <v>39</v>
      </c>
      <c r="G25" s="5" t="s">
        <v>40</v>
      </c>
      <c r="H25" s="5" t="s">
        <v>41</v>
      </c>
      <c r="I25" s="5" t="s">
        <v>8</v>
      </c>
      <c r="J25" s="5" t="s">
        <v>25</v>
      </c>
      <c r="K25" s="5" t="s">
        <v>11</v>
      </c>
      <c r="L25" s="5" t="s">
        <v>26</v>
      </c>
      <c r="M25" s="5" t="s">
        <v>27</v>
      </c>
    </row>
    <row r="26" spans="1:13" x14ac:dyDescent="0.25">
      <c r="A26" s="7" t="s">
        <v>44</v>
      </c>
      <c r="B26" s="8">
        <v>462510.43</v>
      </c>
      <c r="C26" s="8">
        <v>7708507.1699999999</v>
      </c>
      <c r="D26" s="8">
        <v>522416.34</v>
      </c>
      <c r="E26" s="8">
        <v>287443.63</v>
      </c>
      <c r="F26" s="8">
        <v>0</v>
      </c>
      <c r="G26" s="8">
        <v>0</v>
      </c>
      <c r="H26" s="8">
        <v>0</v>
      </c>
      <c r="I26" s="8">
        <v>287443.63</v>
      </c>
      <c r="J26" s="8">
        <v>18362068.59</v>
      </c>
      <c r="K26" s="8">
        <v>65.989999999999995</v>
      </c>
      <c r="L26" s="8">
        <v>287443.63</v>
      </c>
      <c r="M26" s="8">
        <v>287377.64</v>
      </c>
    </row>
    <row r="27" spans="1:13" x14ac:dyDescent="0.25">
      <c r="A27" s="7" t="s">
        <v>42</v>
      </c>
      <c r="B27" s="8">
        <v>93586.9</v>
      </c>
      <c r="C27" s="8">
        <v>1559781.67</v>
      </c>
      <c r="D27" s="8">
        <v>289302.34000000003</v>
      </c>
      <c r="E27" s="8">
        <v>50819.17</v>
      </c>
      <c r="F27" s="8">
        <v>0</v>
      </c>
      <c r="G27" s="8">
        <v>0</v>
      </c>
      <c r="H27" s="8">
        <v>0</v>
      </c>
      <c r="I27" s="8">
        <v>50819.17</v>
      </c>
      <c r="J27" s="8">
        <v>13839163.15</v>
      </c>
      <c r="K27" s="8">
        <v>11.67</v>
      </c>
      <c r="L27" s="8">
        <v>50819.17</v>
      </c>
      <c r="M27" s="8">
        <v>50807.5</v>
      </c>
    </row>
    <row r="28" spans="1:13" x14ac:dyDescent="0.25">
      <c r="A28" s="7" t="s">
        <v>43</v>
      </c>
      <c r="B28" s="8">
        <v>104142.59</v>
      </c>
      <c r="C28" s="8">
        <v>1735709.83</v>
      </c>
      <c r="D28" s="8">
        <v>0</v>
      </c>
      <c r="E28" s="8">
        <v>69428.39</v>
      </c>
      <c r="F28" s="8">
        <v>11862.76</v>
      </c>
      <c r="G28" s="8">
        <v>0</v>
      </c>
      <c r="H28" s="8">
        <v>11862.76</v>
      </c>
      <c r="I28" s="8">
        <v>81291.149999999994</v>
      </c>
      <c r="J28" s="8">
        <v>5644839.8700000001</v>
      </c>
      <c r="K28" s="8">
        <v>18.66</v>
      </c>
      <c r="L28" s="8">
        <v>81291.149999999994</v>
      </c>
      <c r="M28" s="8">
        <v>81272.490000000005</v>
      </c>
    </row>
    <row r="29" spans="1:13" x14ac:dyDescent="0.25">
      <c r="A29" s="7" t="s">
        <v>45</v>
      </c>
      <c r="B29" s="8">
        <v>917942.03</v>
      </c>
      <c r="C29" s="8">
        <v>15299033.83</v>
      </c>
      <c r="D29" s="8">
        <v>14713033.32</v>
      </c>
      <c r="E29" s="8">
        <v>23440.02</v>
      </c>
      <c r="F29" s="8">
        <v>0</v>
      </c>
      <c r="G29" s="8">
        <v>0</v>
      </c>
      <c r="H29" s="8">
        <v>0</v>
      </c>
      <c r="I29" s="8">
        <v>23440.02</v>
      </c>
      <c r="J29" s="8">
        <v>26302301.329999998</v>
      </c>
      <c r="K29" s="8">
        <v>5.38</v>
      </c>
      <c r="L29" s="8">
        <v>23440.02</v>
      </c>
      <c r="M29" s="9">
        <v>23434.639999999999</v>
      </c>
    </row>
    <row r="30" spans="1:13" x14ac:dyDescent="0.25">
      <c r="M30" s="1">
        <f>SUM(M26:M29)</f>
        <v>442892.27</v>
      </c>
    </row>
    <row r="31" spans="1:13" x14ac:dyDescent="0.25">
      <c r="M31" s="1"/>
    </row>
    <row r="33" spans="12:13" x14ac:dyDescent="0.25">
      <c r="L33" s="2" t="s">
        <v>47</v>
      </c>
      <c r="M33" s="1">
        <f>I24+M30</f>
        <v>1321046.21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FB08-FC96-43A2-B393-1A6690613E47}">
  <dimension ref="A1:M32"/>
  <sheetViews>
    <sheetView tabSelected="1" workbookViewId="0">
      <selection activeCell="I17" sqref="I17"/>
    </sheetView>
  </sheetViews>
  <sheetFormatPr defaultColWidth="19.42578125" defaultRowHeight="15" x14ac:dyDescent="0.25"/>
  <cols>
    <col min="1" max="1" width="36.5703125" customWidth="1"/>
    <col min="2" max="13" width="21.42578125" customWidth="1"/>
  </cols>
  <sheetData>
    <row r="1" spans="1:9" x14ac:dyDescent="0.25">
      <c r="A1" s="5" t="s">
        <v>0</v>
      </c>
      <c r="B1" s="5" t="s">
        <v>1</v>
      </c>
    </row>
    <row r="2" spans="1:9" x14ac:dyDescent="0.25">
      <c r="A2" s="6" t="s">
        <v>2</v>
      </c>
      <c r="B2" s="7"/>
    </row>
    <row r="3" spans="1:9" x14ac:dyDescent="0.25">
      <c r="A3" s="6" t="s">
        <v>3</v>
      </c>
      <c r="B3" s="8">
        <v>3321.2</v>
      </c>
    </row>
    <row r="4" spans="1:9" x14ac:dyDescent="0.25">
      <c r="A4" s="6" t="s">
        <v>4</v>
      </c>
      <c r="B4" s="7"/>
    </row>
    <row r="5" spans="1:9" ht="30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</row>
    <row r="6" spans="1:9" x14ac:dyDescent="0.25">
      <c r="A6" s="7" t="s">
        <v>16</v>
      </c>
      <c r="B6" s="8">
        <v>51957525.950000003</v>
      </c>
      <c r="C6" s="8">
        <v>34961520.520000003</v>
      </c>
      <c r="D6" s="8">
        <v>16996005.43</v>
      </c>
      <c r="E6" s="8">
        <v>11897203.800000001</v>
      </c>
      <c r="F6" s="8">
        <v>0</v>
      </c>
      <c r="G6" s="8">
        <v>0</v>
      </c>
      <c r="H6" s="8">
        <v>0</v>
      </c>
      <c r="I6" s="8">
        <v>0</v>
      </c>
    </row>
    <row r="7" spans="1:9" x14ac:dyDescent="0.25">
      <c r="A7" s="7" t="s">
        <v>17</v>
      </c>
      <c r="B7" s="8">
        <v>14867563.51</v>
      </c>
      <c r="C7" s="8">
        <v>8678037.1699999999</v>
      </c>
      <c r="D7" s="8">
        <v>6189526.3399999999</v>
      </c>
      <c r="E7" s="8">
        <v>4332668.4400000004</v>
      </c>
      <c r="F7" s="8">
        <v>0</v>
      </c>
      <c r="G7" s="8">
        <v>0</v>
      </c>
      <c r="H7" s="8">
        <v>0</v>
      </c>
      <c r="I7" s="8">
        <v>0</v>
      </c>
    </row>
    <row r="8" spans="1:9" x14ac:dyDescent="0.25">
      <c r="A8" s="7" t="s">
        <v>15</v>
      </c>
      <c r="B8" s="8">
        <v>21493403.739999998</v>
      </c>
      <c r="C8" s="8">
        <v>12767383.880000001</v>
      </c>
      <c r="D8" s="8">
        <v>8726019.8599999994</v>
      </c>
      <c r="E8" s="8">
        <v>6108213.9000000004</v>
      </c>
      <c r="F8" s="8">
        <v>0</v>
      </c>
      <c r="G8" s="8">
        <v>0</v>
      </c>
      <c r="H8" s="8">
        <v>0</v>
      </c>
      <c r="I8" s="8">
        <v>0</v>
      </c>
    </row>
    <row r="9" spans="1:9" x14ac:dyDescent="0.25">
      <c r="A9" s="7" t="s">
        <v>14</v>
      </c>
      <c r="B9" s="8">
        <v>3199256.12</v>
      </c>
      <c r="C9" s="8">
        <v>2000065.04</v>
      </c>
      <c r="D9" s="8">
        <v>1199191.08</v>
      </c>
      <c r="E9" s="8">
        <v>839433.76</v>
      </c>
      <c r="F9" s="8">
        <v>0</v>
      </c>
      <c r="G9" s="8">
        <v>0</v>
      </c>
      <c r="H9" s="8">
        <v>0</v>
      </c>
      <c r="I9" s="8">
        <v>0</v>
      </c>
    </row>
    <row r="10" spans="1:9" x14ac:dyDescent="0.25">
      <c r="A10" s="7" t="s">
        <v>19</v>
      </c>
      <c r="B10" s="8">
        <v>18573873</v>
      </c>
      <c r="C10" s="8">
        <v>12744257.77</v>
      </c>
      <c r="D10" s="8">
        <v>5829615.2300000004</v>
      </c>
      <c r="E10" s="8">
        <v>4080730.66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25">
      <c r="A11" s="7" t="s">
        <v>20</v>
      </c>
      <c r="B11" s="8">
        <v>4888803.0599999996</v>
      </c>
      <c r="C11" s="8">
        <v>3832683.27</v>
      </c>
      <c r="D11" s="8">
        <v>1056119.79</v>
      </c>
      <c r="E11" s="8">
        <v>739283.85</v>
      </c>
      <c r="F11" s="8">
        <v>0</v>
      </c>
      <c r="G11" s="8">
        <v>0</v>
      </c>
      <c r="H11" s="8">
        <v>0</v>
      </c>
      <c r="I11" s="8">
        <v>0</v>
      </c>
    </row>
    <row r="12" spans="1:9" x14ac:dyDescent="0.25">
      <c r="A12" s="7" t="s">
        <v>18</v>
      </c>
      <c r="B12" s="8">
        <v>157131483.47999999</v>
      </c>
      <c r="C12" s="8">
        <v>104251382.70999999</v>
      </c>
      <c r="D12" s="8">
        <v>52880100.770000003</v>
      </c>
      <c r="E12" s="8">
        <v>37016070.539999999</v>
      </c>
      <c r="F12" s="8">
        <v>0</v>
      </c>
      <c r="G12" s="8">
        <v>0</v>
      </c>
      <c r="H12" s="8">
        <v>0</v>
      </c>
      <c r="I12" s="8">
        <v>0</v>
      </c>
    </row>
    <row r="13" spans="1:9" x14ac:dyDescent="0.25">
      <c r="I13" s="10">
        <f>SUM(I6:I12)</f>
        <v>0</v>
      </c>
    </row>
    <row r="14" spans="1:9" x14ac:dyDescent="0.25">
      <c r="A14" s="5" t="s">
        <v>0</v>
      </c>
      <c r="B14" s="5" t="s">
        <v>1</v>
      </c>
    </row>
    <row r="15" spans="1:9" x14ac:dyDescent="0.25">
      <c r="A15" s="6" t="s">
        <v>21</v>
      </c>
      <c r="B15" s="7"/>
    </row>
    <row r="16" spans="1:9" ht="30" x14ac:dyDescent="0.25">
      <c r="A16" s="5" t="s">
        <v>5</v>
      </c>
      <c r="B16" s="5" t="s">
        <v>22</v>
      </c>
      <c r="C16" s="5" t="s">
        <v>23</v>
      </c>
      <c r="D16" s="5" t="s">
        <v>24</v>
      </c>
      <c r="E16" s="5" t="s">
        <v>8</v>
      </c>
      <c r="F16" s="5" t="s">
        <v>25</v>
      </c>
      <c r="G16" s="5" t="s">
        <v>11</v>
      </c>
      <c r="H16" s="5" t="s">
        <v>26</v>
      </c>
      <c r="I16" s="5" t="s">
        <v>27</v>
      </c>
    </row>
    <row r="17" spans="1:13" x14ac:dyDescent="0.25">
      <c r="A17" s="7" t="s">
        <v>29</v>
      </c>
      <c r="B17" s="8">
        <v>270718.34999999998</v>
      </c>
      <c r="C17" s="8">
        <v>4511972.49</v>
      </c>
      <c r="D17" s="8">
        <v>234966.26</v>
      </c>
      <c r="E17" s="8">
        <v>415445.16</v>
      </c>
      <c r="F17" s="8">
        <v>25834855.710000001</v>
      </c>
      <c r="G17" s="8">
        <v>967.03</v>
      </c>
      <c r="H17" s="8">
        <v>415445.16</v>
      </c>
      <c r="I17" s="8">
        <v>414478.13</v>
      </c>
    </row>
    <row r="18" spans="1:13" x14ac:dyDescent="0.25">
      <c r="A18" s="7" t="s">
        <v>33</v>
      </c>
      <c r="B18" s="8">
        <v>38238.9</v>
      </c>
      <c r="C18" s="8">
        <v>637315</v>
      </c>
      <c r="D18" s="8">
        <v>0</v>
      </c>
      <c r="E18" s="8">
        <v>25492.6</v>
      </c>
      <c r="F18" s="8">
        <v>8270247.3600000003</v>
      </c>
      <c r="G18" s="8">
        <v>59.34</v>
      </c>
      <c r="H18" s="8">
        <v>25492.6</v>
      </c>
      <c r="I18" s="8">
        <v>25433.26</v>
      </c>
    </row>
    <row r="19" spans="1:13" x14ac:dyDescent="0.25">
      <c r="A19" s="7" t="s">
        <v>32</v>
      </c>
      <c r="B19" s="8">
        <v>148461.22</v>
      </c>
      <c r="C19" s="8">
        <v>2474353.66</v>
      </c>
      <c r="D19" s="8">
        <v>144746.35</v>
      </c>
      <c r="E19" s="8">
        <v>243720.5</v>
      </c>
      <c r="F19" s="8">
        <v>7969221.2300000004</v>
      </c>
      <c r="G19" s="8">
        <v>567.30999999999995</v>
      </c>
      <c r="H19" s="8">
        <v>243720.5</v>
      </c>
      <c r="I19" s="8">
        <v>243153.19</v>
      </c>
    </row>
    <row r="20" spans="1:13" x14ac:dyDescent="0.25">
      <c r="A20" s="7" t="s">
        <v>28</v>
      </c>
      <c r="B20" s="8">
        <v>3538.22</v>
      </c>
      <c r="C20" s="8">
        <v>58970.34</v>
      </c>
      <c r="D20" s="8">
        <v>62502.27</v>
      </c>
      <c r="E20" s="8">
        <v>64861.08</v>
      </c>
      <c r="F20" s="8">
        <v>10556428.310000001</v>
      </c>
      <c r="G20" s="8">
        <v>150.97999999999999</v>
      </c>
      <c r="H20" s="8">
        <v>64861.08</v>
      </c>
      <c r="I20" s="8">
        <v>64710.1</v>
      </c>
    </row>
    <row r="21" spans="1:13" x14ac:dyDescent="0.25">
      <c r="A21" s="7" t="s">
        <v>31</v>
      </c>
      <c r="B21" s="8">
        <v>40289.75</v>
      </c>
      <c r="C21" s="8">
        <v>671495.83</v>
      </c>
      <c r="D21" s="8">
        <v>16811.22</v>
      </c>
      <c r="E21" s="8">
        <v>43671.05</v>
      </c>
      <c r="F21" s="8">
        <v>6221475.3399999999</v>
      </c>
      <c r="G21" s="8">
        <v>101.65</v>
      </c>
      <c r="H21" s="8">
        <v>43671.05</v>
      </c>
      <c r="I21" s="8">
        <v>43569.4</v>
      </c>
    </row>
    <row r="22" spans="1:13" x14ac:dyDescent="0.25">
      <c r="A22" s="7" t="s">
        <v>34</v>
      </c>
      <c r="B22" s="8">
        <v>29307.93</v>
      </c>
      <c r="C22" s="8">
        <v>488465.5</v>
      </c>
      <c r="D22" s="8">
        <v>52374.07</v>
      </c>
      <c r="E22" s="8">
        <v>71912.69</v>
      </c>
      <c r="F22" s="8">
        <v>8384963.5899999999</v>
      </c>
      <c r="G22" s="8">
        <v>167.39</v>
      </c>
      <c r="H22" s="8">
        <v>71912.69</v>
      </c>
      <c r="I22" s="8">
        <v>71745.3</v>
      </c>
    </row>
    <row r="23" spans="1:13" x14ac:dyDescent="0.25">
      <c r="A23" s="7" t="s">
        <v>30</v>
      </c>
      <c r="B23" s="8">
        <v>35689.42</v>
      </c>
      <c r="C23" s="8">
        <v>594823.67000000004</v>
      </c>
      <c r="D23" s="8">
        <v>66713.13</v>
      </c>
      <c r="E23" s="8">
        <v>90506.08</v>
      </c>
      <c r="F23" s="8">
        <v>11235869.779999999</v>
      </c>
      <c r="G23" s="8">
        <v>210.67</v>
      </c>
      <c r="H23" s="8">
        <v>90506.08</v>
      </c>
      <c r="I23" s="9">
        <v>90295.41</v>
      </c>
    </row>
    <row r="24" spans="1:13" x14ac:dyDescent="0.25">
      <c r="I24" s="1">
        <f>SUM(I17:I23)</f>
        <v>953384.79000000015</v>
      </c>
    </row>
    <row r="25" spans="1:13" ht="30" x14ac:dyDescent="0.25">
      <c r="A25" s="5" t="s">
        <v>5</v>
      </c>
      <c r="B25" s="5" t="s">
        <v>35</v>
      </c>
      <c r="C25" s="5" t="s">
        <v>36</v>
      </c>
      <c r="D25" s="5" t="s">
        <v>37</v>
      </c>
      <c r="E25" s="5" t="s">
        <v>38</v>
      </c>
      <c r="F25" s="5" t="s">
        <v>39</v>
      </c>
      <c r="G25" s="5" t="s">
        <v>40</v>
      </c>
      <c r="H25" s="5" t="s">
        <v>41</v>
      </c>
      <c r="I25" s="5" t="s">
        <v>8</v>
      </c>
      <c r="J25" s="5" t="s">
        <v>25</v>
      </c>
      <c r="K25" s="5" t="s">
        <v>11</v>
      </c>
      <c r="L25" s="5" t="s">
        <v>26</v>
      </c>
      <c r="M25" s="5" t="s">
        <v>27</v>
      </c>
    </row>
    <row r="26" spans="1:13" x14ac:dyDescent="0.25">
      <c r="A26" s="7" t="s">
        <v>42</v>
      </c>
      <c r="B26" s="8">
        <v>102666.98</v>
      </c>
      <c r="C26" s="8">
        <v>1711116.33</v>
      </c>
      <c r="D26" s="8">
        <v>278930.67</v>
      </c>
      <c r="E26" s="8">
        <v>57287.43</v>
      </c>
      <c r="F26" s="8">
        <v>0</v>
      </c>
      <c r="G26" s="8">
        <v>0</v>
      </c>
      <c r="H26" s="8">
        <v>0</v>
      </c>
      <c r="I26" s="8">
        <v>57287.43</v>
      </c>
      <c r="J26" s="8">
        <v>13788343.98</v>
      </c>
      <c r="K26" s="8">
        <v>133.35</v>
      </c>
      <c r="L26" s="8">
        <v>57287.43</v>
      </c>
      <c r="M26" s="8">
        <v>57154.080000000002</v>
      </c>
    </row>
    <row r="27" spans="1:13" x14ac:dyDescent="0.25">
      <c r="A27" s="7" t="s">
        <v>43</v>
      </c>
      <c r="B27" s="8">
        <v>137066.75</v>
      </c>
      <c r="C27" s="8">
        <v>2284445.84</v>
      </c>
      <c r="D27" s="8">
        <v>0</v>
      </c>
      <c r="E27" s="8">
        <v>91377.83</v>
      </c>
      <c r="F27" s="8">
        <v>21035.41</v>
      </c>
      <c r="G27" s="8">
        <v>0</v>
      </c>
      <c r="H27" s="8">
        <v>21035.41</v>
      </c>
      <c r="I27" s="8">
        <v>112413.24</v>
      </c>
      <c r="J27" s="8">
        <v>5563548.7199999997</v>
      </c>
      <c r="K27" s="8">
        <v>261.66000000000003</v>
      </c>
      <c r="L27" s="8">
        <v>112413.24</v>
      </c>
      <c r="M27" s="8">
        <v>112151.58</v>
      </c>
    </row>
    <row r="28" spans="1:13" x14ac:dyDescent="0.25">
      <c r="A28" s="7" t="s">
        <v>44</v>
      </c>
      <c r="B28" s="8">
        <v>478926.34</v>
      </c>
      <c r="C28" s="8">
        <v>7982105.6699999999</v>
      </c>
      <c r="D28" s="8">
        <v>444380.63</v>
      </c>
      <c r="E28" s="8">
        <v>301509</v>
      </c>
      <c r="F28" s="8">
        <v>0</v>
      </c>
      <c r="G28" s="8">
        <v>0</v>
      </c>
      <c r="H28" s="8">
        <v>0</v>
      </c>
      <c r="I28" s="8">
        <v>301509</v>
      </c>
      <c r="J28" s="8">
        <v>18074624.960000001</v>
      </c>
      <c r="K28" s="8">
        <v>701.82</v>
      </c>
      <c r="L28" s="8">
        <v>301509</v>
      </c>
      <c r="M28" s="8">
        <v>300807.18</v>
      </c>
    </row>
    <row r="29" spans="1:13" x14ac:dyDescent="0.25">
      <c r="A29" s="7" t="s">
        <v>45</v>
      </c>
      <c r="B29" s="8">
        <v>958051.53</v>
      </c>
      <c r="C29" s="8">
        <v>15967525.5</v>
      </c>
      <c r="D29" s="8">
        <v>20490395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26278861.309999999</v>
      </c>
      <c r="K29" s="8">
        <v>0</v>
      </c>
      <c r="L29" s="8">
        <v>0</v>
      </c>
      <c r="M29" s="9">
        <v>0</v>
      </c>
    </row>
    <row r="30" spans="1:13" x14ac:dyDescent="0.25">
      <c r="M30" s="1">
        <f>SUM(M26:M29)</f>
        <v>470112.83999999997</v>
      </c>
    </row>
    <row r="32" spans="1:13" x14ac:dyDescent="0.25">
      <c r="L32" s="2" t="s">
        <v>47</v>
      </c>
      <c r="M32" s="1">
        <f>+I24+M30</f>
        <v>1423497.6300000001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FY26 Q1</vt:lpstr>
      <vt:lpstr>FY26 Q2</vt:lpstr>
      <vt:lpstr>FY26 Q3</vt:lpstr>
      <vt:lpstr>FY26 Q4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2025-11-19T08:42:25Z</dcterms:created>
  <dcterms:modified xsi:type="dcterms:W3CDTF">2026-08-21T19:19:18Z</dcterms:modified>
</cp:coreProperties>
</file>