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6\2025-09\2025-09 Web Output\"/>
    </mc:Choice>
  </mc:AlternateContent>
  <xr:revisionPtr revIDLastSave="0" documentId="8_{BD86EE82-6812-457F-93AD-EE3C5891B502}" xr6:coauthVersionLast="47" xr6:coauthVersionMax="47" xr10:uidLastSave="{00000000-0000-0000-0000-000000000000}"/>
  <bookViews>
    <workbookView xWindow="43995" yWindow="945" windowWidth="13410" windowHeight="14190" tabRatio="788" xr2:uid="{00000000-000D-0000-FFFF-FFFF00000000}"/>
  </bookViews>
  <sheets>
    <sheet name="September 2025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5" r:id="rId6"/>
    <sheet name="Table 4. County and Business" sheetId="14" r:id="rId7"/>
  </sheets>
  <definedNames>
    <definedName name="_xlnm._FilterDatabase" localSheetId="5" hidden="1">'Table 3. County and City'!$A$7:$F$912</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8" l="1"/>
  <c r="C8" i="8" l="1"/>
  <c r="A3" i="8" s="1"/>
  <c r="D18" i="11" l="1"/>
  <c r="D17" i="11"/>
  <c r="D16" i="11"/>
  <c r="D13" i="11"/>
  <c r="D12" i="11"/>
  <c r="I10" i="8" l="1"/>
  <c r="A3" i="10" l="1"/>
  <c r="A3" i="9" s="1"/>
  <c r="A3" i="15" s="1"/>
  <c r="A3" i="14"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I21" i="10" l="1"/>
  <c r="D15" i="10"/>
  <c r="D7" i="11"/>
  <c r="D8" i="11"/>
  <c r="D9" i="11"/>
  <c r="I12" i="10"/>
  <c r="I23" i="8"/>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<sst xmlns="http://schemas.openxmlformats.org/spreadsheetml/2006/main" count="4887" uniqueCount="798">
  <si>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</si>
  <si>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</si>
  <si>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</si>
  <si>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</si>
  <si>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</si>
  <si>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</si>
  <si>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</si>
  <si>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</si>
  <si>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</si>
  <si>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</si>
  <si>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</si>
  <si>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</si>
  <si>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</si>
  <si>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</si>
  <si>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</si>
  <si>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</si>
  <si>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</si>
  <si>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</si>
  <si>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</si>
  <si>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</si>
  <si>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</si>
  <si>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</si>
  <si>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</si>
  <si>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</si>
  <si>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</si>
  <si>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</si>
  <si>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</si>
  <si>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</si>
  <si>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</si>
  <si>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</si>
  <si>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</si>
  <si>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</si>
  <si>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</si>
  <si>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</si>
  <si>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</si>
  <si>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</si>
  <si>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</si>
  <si>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</si>
  <si>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</si>
  <si>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</si>
  <si>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</si>
  <si>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</si>
  <si>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</si>
  <si>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</si>
  <si>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</si>
  <si>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</si>
  <si>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</si>
  <si>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</si>
  <si>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</si>
  <si>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Bridgewater</t>
  </si>
  <si>
    <t>Other</t>
  </si>
  <si>
    <t>County Totals</t>
  </si>
  <si>
    <t>Adams</t>
  </si>
  <si>
    <t>Corning</t>
  </si>
  <si>
    <t>Prescott</t>
  </si>
  <si>
    <t>Allamakee</t>
  </si>
  <si>
    <t>Waukon</t>
  </si>
  <si>
    <t>Lansing</t>
  </si>
  <si>
    <t>Postville</t>
  </si>
  <si>
    <t>Harpers Ferry</t>
  </si>
  <si>
    <t>New Albin</t>
  </si>
  <si>
    <t>Dorchester</t>
  </si>
  <si>
    <t>Appanoose</t>
  </si>
  <si>
    <t>Centerville</t>
  </si>
  <si>
    <t>Moravia</t>
  </si>
  <si>
    <t>Moulton</t>
  </si>
  <si>
    <t>Cincinnati</t>
  </si>
  <si>
    <t>Audubon</t>
  </si>
  <si>
    <t>Exira</t>
  </si>
  <si>
    <t>Kimballton</t>
  </si>
  <si>
    <t>Benton</t>
  </si>
  <si>
    <t>Vinton</t>
  </si>
  <si>
    <t>Belle Plaine</t>
  </si>
  <si>
    <t>Blairstown</t>
  </si>
  <si>
    <t>Atkins</t>
  </si>
  <si>
    <t>Urbana</t>
  </si>
  <si>
    <t>Shellsburg</t>
  </si>
  <si>
    <t>Walford</t>
  </si>
  <si>
    <t>Keystone</t>
  </si>
  <si>
    <t>Newhall</t>
  </si>
  <si>
    <t>Van Horne</t>
  </si>
  <si>
    <t>Norway</t>
  </si>
  <si>
    <t>Garrison</t>
  </si>
  <si>
    <t>Black Hawk</t>
  </si>
  <si>
    <t>Waterloo</t>
  </si>
  <si>
    <t>Cedar Falls</t>
  </si>
  <si>
    <t>Evansdale</t>
  </si>
  <si>
    <t>Hudson</t>
  </si>
  <si>
    <t>Laporte City</t>
  </si>
  <si>
    <t>Dunkerton</t>
  </si>
  <si>
    <t>Janesville</t>
  </si>
  <si>
    <t>Gilbertville</t>
  </si>
  <si>
    <t>Elk Run Heights</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</si>
  <si>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</si>
  <si>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</si>
  <si>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</si>
  <si>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</si>
  <si>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</si>
  <si>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</si>
  <si>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</si>
  <si>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</si>
  <si>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</si>
  <si>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</si>
  <si>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</si>
  <si>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</si>
  <si>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</si>
  <si>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</si>
  <si>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</si>
  <si>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</si>
  <si>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</si>
  <si>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</si>
  <si>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</si>
  <si>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</si>
  <si>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</si>
  <si>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Rowley</t>
  </si>
  <si>
    <t>Buena Vista</t>
  </si>
  <si>
    <t>Storm Lake</t>
  </si>
  <si>
    <t>Alta</t>
  </si>
  <si>
    <t>Sioux Rapids</t>
  </si>
  <si>
    <t>Albert City</t>
  </si>
  <si>
    <t>Newell</t>
  </si>
  <si>
    <t>Linn Grove</t>
  </si>
  <si>
    <t>Butler</t>
  </si>
  <si>
    <t>Parkersburg</t>
  </si>
  <si>
    <t>Allison</t>
  </si>
  <si>
    <t>Greene</t>
  </si>
  <si>
    <t>Clarksville</t>
  </si>
  <si>
    <t>Aplington</t>
  </si>
  <si>
    <t>Shell Rock</t>
  </si>
  <si>
    <t>Dumont</t>
  </si>
  <si>
    <t>New Hartford</t>
  </si>
  <si>
    <t>Calhoun</t>
  </si>
  <si>
    <t>Rockwell City</t>
  </si>
  <si>
    <t>Manson</t>
  </si>
  <si>
    <t>Lake City</t>
  </si>
  <si>
    <t>Lohrville</t>
  </si>
  <si>
    <t>Farnhamville</t>
  </si>
  <si>
    <t>Lytton</t>
  </si>
  <si>
    <t>Pomeroy</t>
  </si>
  <si>
    <t>Carroll</t>
  </si>
  <si>
    <t>Manning</t>
  </si>
  <si>
    <t>Coon Rapids</t>
  </si>
  <si>
    <t>Breda</t>
  </si>
  <si>
    <t>Glidden</t>
  </si>
  <si>
    <t>Templeton</t>
  </si>
  <si>
    <t>Arcadia</t>
  </si>
  <si>
    <t>Dedham</t>
  </si>
  <si>
    <t>Halbur</t>
  </si>
  <si>
    <t>Lidderdale</t>
  </si>
  <si>
    <t>Cass</t>
  </si>
  <si>
    <t>Atlantic</t>
  </si>
  <si>
    <t>Griswold</t>
  </si>
  <si>
    <t>Anita</t>
  </si>
  <si>
    <t>Massena</t>
  </si>
  <si>
    <t>Cumberland</t>
  </si>
  <si>
    <t>Wiota</t>
  </si>
  <si>
    <t>Marne</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</si>
  <si>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</si>
  <si>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</si>
  <si>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</si>
  <si>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</si>
  <si>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</si>
  <si>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</si>
  <si>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</si>
  <si>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</si>
  <si>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</si>
  <si>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</si>
  <si>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</si>
  <si>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</si>
  <si>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</si>
  <si>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</si>
  <si>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</si>
  <si>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</si>
  <si>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Cherokee</t>
  </si>
  <si>
    <t>Marcus</t>
  </si>
  <si>
    <t>Aurelia</t>
  </si>
  <si>
    <t>Quimby</t>
  </si>
  <si>
    <t>Meriden</t>
  </si>
  <si>
    <t>Chickasaw</t>
  </si>
  <si>
    <t>New Hampton</t>
  </si>
  <si>
    <t>Nashua</t>
  </si>
  <si>
    <t>Fredericksburg</t>
  </si>
  <si>
    <t>Ionia</t>
  </si>
  <si>
    <t>Lawler</t>
  </si>
  <si>
    <t>Alta Vista</t>
  </si>
  <si>
    <t>Clarke</t>
  </si>
  <si>
    <t>Osceola</t>
  </si>
  <si>
    <t>Murray</t>
  </si>
  <si>
    <t>Clay</t>
  </si>
  <si>
    <t>Spencer</t>
  </si>
  <si>
    <t>Everly</t>
  </si>
  <si>
    <t>Royal</t>
  </si>
  <si>
    <t>Dickens</t>
  </si>
  <si>
    <t>Peterson</t>
  </si>
  <si>
    <t>Fostoria</t>
  </si>
  <si>
    <t>Webb</t>
  </si>
  <si>
    <t>Clayton</t>
  </si>
  <si>
    <t>Elkader</t>
  </si>
  <si>
    <t>Guttenberg</t>
  </si>
  <si>
    <t>Strawberry Point</t>
  </si>
  <si>
    <t>Monona</t>
  </si>
  <si>
    <t>Edgewood</t>
  </si>
  <si>
    <t>Garnavillo</t>
  </si>
  <si>
    <t>Marquette</t>
  </si>
  <si>
    <t>Luana</t>
  </si>
  <si>
    <t>Clinton</t>
  </si>
  <si>
    <t>Dewitt</t>
  </si>
  <si>
    <t>Camanche</t>
  </si>
  <si>
    <t>Wheatland</t>
  </si>
  <si>
    <t>Grand Mound</t>
  </si>
  <si>
    <t>Calamus</t>
  </si>
  <si>
    <t>Delmar</t>
  </si>
  <si>
    <t>Lost Nation</t>
  </si>
  <si>
    <t>Charlotte</t>
  </si>
  <si>
    <t>Goose Lake</t>
  </si>
  <si>
    <t>Maquoketa</t>
  </si>
  <si>
    <t>Crawford</t>
  </si>
  <si>
    <t>Denison</t>
  </si>
  <si>
    <t>Manilla</t>
  </si>
  <si>
    <t>Dow City</t>
  </si>
  <si>
    <t>Schleswig</t>
  </si>
  <si>
    <t>Charter Oak</t>
  </si>
  <si>
    <t>Westside</t>
  </si>
  <si>
    <t>Vail</t>
  </si>
  <si>
    <t>Dallas</t>
  </si>
  <si>
    <t>West Des Moines</t>
  </si>
  <si>
    <t>Waukee</t>
  </si>
  <si>
    <t>Adel</t>
  </si>
  <si>
    <t>Perry</t>
  </si>
  <si>
    <t>Urbandale</t>
  </si>
  <si>
    <t>Clive</t>
  </si>
  <si>
    <t>Dallas Center</t>
  </si>
  <si>
    <t>Woodward</t>
  </si>
  <si>
    <t>Granger</t>
  </si>
  <si>
    <t>Desoto</t>
  </si>
  <si>
    <t>Van Meter</t>
  </si>
  <si>
    <t>Redfield</t>
  </si>
  <si>
    <t>Dexter</t>
  </si>
  <si>
    <t>Minburn</t>
  </si>
  <si>
    <t>Davis</t>
  </si>
  <si>
    <t>Bloomfield</t>
  </si>
  <si>
    <t>Drakesville</t>
  </si>
  <si>
    <t>Pulaski</t>
  </si>
  <si>
    <t>Decatur</t>
  </si>
  <si>
    <t>Lamoni</t>
  </si>
  <si>
    <t>Leon</t>
  </si>
  <si>
    <t>Davis City</t>
  </si>
  <si>
    <t>Delaware</t>
  </si>
  <si>
    <t>Manchester</t>
  </si>
  <si>
    <t>Delhi</t>
  </si>
  <si>
    <t>Hopkinton</t>
  </si>
  <si>
    <t>Dyersville</t>
  </si>
  <si>
    <t>Earlville</t>
  </si>
  <si>
    <t>Dundee</t>
  </si>
  <si>
    <t>Ryan</t>
  </si>
  <si>
    <t>Greeley</t>
  </si>
  <si>
    <t>Des Moines</t>
  </si>
  <si>
    <t>Burlington</t>
  </si>
  <si>
    <t>West Burlington</t>
  </si>
  <si>
    <t>Mediapolis</t>
  </si>
  <si>
    <t>Danville</t>
  </si>
  <si>
    <t>Dickinson</t>
  </si>
  <si>
    <t>Spirit Lake</t>
  </si>
  <si>
    <t>Milford</t>
  </si>
  <si>
    <t>Arnolds Park</t>
  </si>
  <si>
    <t>Okoboji</t>
  </si>
  <si>
    <t>Lake Park</t>
  </si>
  <si>
    <t>Terril</t>
  </si>
  <si>
    <t>Superior</t>
  </si>
  <si>
    <t>Dubuque</t>
  </si>
  <si>
    <t>Peosta</t>
  </si>
  <si>
    <t>Cascade</t>
  </si>
  <si>
    <t>Farley</t>
  </si>
  <si>
    <t>Epworth</t>
  </si>
  <si>
    <t>Asbury</t>
  </si>
  <si>
    <t>New Vienna</t>
  </si>
  <si>
    <t>Bernard</t>
  </si>
  <si>
    <t>Worthington</t>
  </si>
  <si>
    <t>Holy Cross</t>
  </si>
  <si>
    <t>Sherrill</t>
  </si>
  <si>
    <t>Durango</t>
  </si>
  <si>
    <t>Emmet</t>
  </si>
  <si>
    <t>Estherville</t>
  </si>
  <si>
    <t>Armstrong</t>
  </si>
  <si>
    <t>Ringsted</t>
  </si>
  <si>
    <t>Wallingford</t>
  </si>
  <si>
    <t>Fayette</t>
  </si>
  <si>
    <t>Oelwein</t>
  </si>
  <si>
    <t>West Union</t>
  </si>
  <si>
    <t>Elgin</t>
  </si>
  <si>
    <t>Hawkeye</t>
  </si>
  <si>
    <t>Clermont</t>
  </si>
  <si>
    <t>Waucoma</t>
  </si>
  <si>
    <t>Arlington</t>
  </si>
  <si>
    <t>Wadena</t>
  </si>
  <si>
    <t>Maynard</t>
  </si>
  <si>
    <t>Floyd</t>
  </si>
  <si>
    <t>Charles City</t>
  </si>
  <si>
    <t>Nora Springs</t>
  </si>
  <si>
    <t>Rockford</t>
  </si>
  <si>
    <t>Marble Rock</t>
  </si>
  <si>
    <t>Franklin</t>
  </si>
  <si>
    <t>Hampton</t>
  </si>
  <si>
    <t>Sheffield</t>
  </si>
  <si>
    <t>Ackley</t>
  </si>
  <si>
    <t>Latimer</t>
  </si>
  <si>
    <t>Fremont</t>
  </si>
  <si>
    <t>Sidney</t>
  </si>
  <si>
    <t>Tabor</t>
  </si>
  <si>
    <t>Hamburg</t>
  </si>
  <si>
    <t>Shenandoah</t>
  </si>
  <si>
    <t>Jefferson</t>
  </si>
  <si>
    <t>Grand Junction</t>
  </si>
  <si>
    <t>Scranton</t>
  </si>
  <si>
    <t>Paton</t>
  </si>
  <si>
    <t>Rippey</t>
  </si>
  <si>
    <t>Grundy</t>
  </si>
  <si>
    <t>Grundy Center</t>
  </si>
  <si>
    <t>Reinbeck</t>
  </si>
  <si>
    <t>Conrad</t>
  </si>
  <si>
    <t>Dike</t>
  </si>
  <si>
    <t>Wellsburg</t>
  </si>
  <si>
    <t>Beaman</t>
  </si>
  <si>
    <t>Holland</t>
  </si>
  <si>
    <t>Guthrie</t>
  </si>
  <si>
    <t>Guthrie Center</t>
  </si>
  <si>
    <t>Panora</t>
  </si>
  <si>
    <t>Stuart</t>
  </si>
  <si>
    <t>Casey</t>
  </si>
  <si>
    <t>Bayard</t>
  </si>
  <si>
    <t>Yale</t>
  </si>
  <si>
    <t>Menlo</t>
  </si>
  <si>
    <t>Hamilton</t>
  </si>
  <si>
    <t>Webster City</t>
  </si>
  <si>
    <t>Stratford</t>
  </si>
  <si>
    <t>Ellsworth</t>
  </si>
  <si>
    <t>Williams</t>
  </si>
  <si>
    <t>Stanhope</t>
  </si>
  <si>
    <t>Kamrar</t>
  </si>
  <si>
    <t>Blairsburg</t>
  </si>
  <si>
    <t>Hancock</t>
  </si>
  <si>
    <t>Garner</t>
  </si>
  <si>
    <t>Britt</t>
  </si>
  <si>
    <t>Kanawha</t>
  </si>
  <si>
    <t>Forest City</t>
  </si>
  <si>
    <t>Corwith</t>
  </si>
  <si>
    <t>Klemme</t>
  </si>
  <si>
    <t>Woden</t>
  </si>
  <si>
    <t>Hardin</t>
  </si>
  <si>
    <t>Iowa Falls</t>
  </si>
  <si>
    <t>Eldora</t>
  </si>
  <si>
    <t>Alden</t>
  </si>
  <si>
    <t>Hubbard</t>
  </si>
  <si>
    <t>Radcliffe</t>
  </si>
  <si>
    <t>Union</t>
  </si>
  <si>
    <t>New Providence</t>
  </si>
  <si>
    <t>Steamboat Rock</t>
  </si>
  <si>
    <t>Harrison</t>
  </si>
  <si>
    <t>Missouri Valley</t>
  </si>
  <si>
    <t>Woodbine</t>
  </si>
  <si>
    <t>Dunlap</t>
  </si>
  <si>
    <t>Logan</t>
  </si>
  <si>
    <t>Pisgah</t>
  </si>
  <si>
    <t>Persia</t>
  </si>
  <si>
    <t>Mondamin</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</si>
  <si>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</si>
  <si>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</si>
  <si>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</si>
  <si>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</si>
  <si>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</si>
  <si>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</si>
  <si>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</si>
  <si>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</si>
  <si>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</si>
  <si>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</si>
  <si>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</si>
  <si>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</si>
  <si>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</si>
  <si>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</si>
  <si>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</si>
  <si>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</si>
  <si>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</si>
  <si>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Gilmore City</t>
  </si>
  <si>
    <t>Livermore</t>
  </si>
  <si>
    <t>Bode</t>
  </si>
  <si>
    <t>Ida</t>
  </si>
  <si>
    <t>Ida Grove</t>
  </si>
  <si>
    <t>Holstein</t>
  </si>
  <si>
    <t>Battle Creek</t>
  </si>
  <si>
    <t>Galva</t>
  </si>
  <si>
    <t>Iowa</t>
  </si>
  <si>
    <t>Williamsburg</t>
  </si>
  <si>
    <t>Marengo</t>
  </si>
  <si>
    <t>Victor</t>
  </si>
  <si>
    <t>North English</t>
  </si>
  <si>
    <t>Parnell</t>
  </si>
  <si>
    <t>Jackson</t>
  </si>
  <si>
    <t>Bellevue</t>
  </si>
  <si>
    <t>Preston</t>
  </si>
  <si>
    <t>Sabula</t>
  </si>
  <si>
    <t>Miles</t>
  </si>
  <si>
    <t>Springbrook</t>
  </si>
  <si>
    <t>Andrew</t>
  </si>
  <si>
    <t>Zwingle</t>
  </si>
  <si>
    <t>Jasper</t>
  </si>
  <si>
    <t>Newton</t>
  </si>
  <si>
    <t>Monroe</t>
  </si>
  <si>
    <t>Prairie City</t>
  </si>
  <si>
    <t>Sully</t>
  </si>
  <si>
    <t>Colfax</t>
  </si>
  <si>
    <t>Baxter</t>
  </si>
  <si>
    <t>Kellogg</t>
  </si>
  <si>
    <t>Lynnville</t>
  </si>
  <si>
    <t>Mingo</t>
  </si>
  <si>
    <t>Mitchellville</t>
  </si>
  <si>
    <t>Fairfield</t>
  </si>
  <si>
    <t>Batavia</t>
  </si>
  <si>
    <t>Libertyville</t>
  </si>
  <si>
    <t>Lockridge</t>
  </si>
  <si>
    <t>Johnson</t>
  </si>
  <si>
    <t>Iowa City</t>
  </si>
  <si>
    <t>Coralville</t>
  </si>
  <si>
    <t>North Liberty</t>
  </si>
  <si>
    <t>Solon</t>
  </si>
  <si>
    <t>Tiffin</t>
  </si>
  <si>
    <t>Swisher</t>
  </si>
  <si>
    <t>Oxford</t>
  </si>
  <si>
    <t>Hills</t>
  </si>
  <si>
    <t>Lone Tree</t>
  </si>
  <si>
    <t>Jones</t>
  </si>
  <si>
    <t>Monticello</t>
  </si>
  <si>
    <t>Anamosa</t>
  </si>
  <si>
    <t>Olin</t>
  </si>
  <si>
    <t>Wyoming</t>
  </si>
  <si>
    <t>Oxford Junction</t>
  </si>
  <si>
    <t>Martelle</t>
  </si>
  <si>
    <t>Keokuk</t>
  </si>
  <si>
    <t>Sigourney</t>
  </si>
  <si>
    <t>Hedrick</t>
  </si>
  <si>
    <t>Richland</t>
  </si>
  <si>
    <t>Ollie</t>
  </si>
  <si>
    <t>Harper</t>
  </si>
  <si>
    <t>What Cheer</t>
  </si>
  <si>
    <t>Keswick</t>
  </si>
  <si>
    <t>Kossuth</t>
  </si>
  <si>
    <t>Algona</t>
  </si>
  <si>
    <t>Bancroft</t>
  </si>
  <si>
    <t>West Bend</t>
  </si>
  <si>
    <t>Whittemore</t>
  </si>
  <si>
    <t>Titonka</t>
  </si>
  <si>
    <t>Swea City</t>
  </si>
  <si>
    <t>Burt</t>
  </si>
  <si>
    <t>Wesley</t>
  </si>
  <si>
    <t>Fenton</t>
  </si>
  <si>
    <t>Lone Rock</t>
  </si>
  <si>
    <t>Lakota</t>
  </si>
  <si>
    <t>Lee</t>
  </si>
  <si>
    <t>Fort Madison</t>
  </si>
  <si>
    <t>West Point</t>
  </si>
  <si>
    <t>Donnellson</t>
  </si>
  <si>
    <t>Montrose</t>
  </si>
  <si>
    <t>Houghton</t>
  </si>
  <si>
    <t>Linn</t>
  </si>
  <si>
    <t>Cedar Rapids</t>
  </si>
  <si>
    <t>Marion</t>
  </si>
  <si>
    <t>Hiawatha</t>
  </si>
  <si>
    <t>Mount Vernon</t>
  </si>
  <si>
    <t>Fairfax</t>
  </si>
  <si>
    <t>Lisbon</t>
  </si>
  <si>
    <t>Center Point</t>
  </si>
  <si>
    <t>Robins</t>
  </si>
  <si>
    <t>Palo</t>
  </si>
  <si>
    <t>Ely</t>
  </si>
  <si>
    <t>Central City</t>
  </si>
  <si>
    <t>Springville</t>
  </si>
  <si>
    <t>Alburnett</t>
  </si>
  <si>
    <t>Coggon</t>
  </si>
  <si>
    <t>Walker</t>
  </si>
  <si>
    <t>Louisa</t>
  </si>
  <si>
    <t>Columbus Junction</t>
  </si>
  <si>
    <t>Wapello</t>
  </si>
  <si>
    <t>Morning Sun</t>
  </si>
  <si>
    <t>Letts</t>
  </si>
  <si>
    <t>Lucas</t>
  </si>
  <si>
    <t>Chariton</t>
  </si>
  <si>
    <t>Russell</t>
  </si>
  <si>
    <t>Lyon</t>
  </si>
  <si>
    <t>Rock Rapids</t>
  </si>
  <si>
    <t>Inwood</t>
  </si>
  <si>
    <t>Larchwood</t>
  </si>
  <si>
    <t>Doon</t>
  </si>
  <si>
    <t>George</t>
  </si>
  <si>
    <t>Alvord</t>
  </si>
  <si>
    <t>Lester</t>
  </si>
  <si>
    <t>Little Rock</t>
  </si>
  <si>
    <t>Madison</t>
  </si>
  <si>
    <t>Winterset</t>
  </si>
  <si>
    <t>Earlham</t>
  </si>
  <si>
    <t>Truro</t>
  </si>
  <si>
    <t>Mahaska</t>
  </si>
  <si>
    <t>Oskaloosa</t>
  </si>
  <si>
    <t>New Sharon</t>
  </si>
  <si>
    <t>Pella</t>
  </si>
  <si>
    <t>Knoxville</t>
  </si>
  <si>
    <t>Pleasantville</t>
  </si>
  <si>
    <t>Harvey</t>
  </si>
  <si>
    <t>Bussey</t>
  </si>
  <si>
    <t>Marshall</t>
  </si>
  <si>
    <t>Marshalltown</t>
  </si>
  <si>
    <t>State Center</t>
  </si>
  <si>
    <t>Melbourne</t>
  </si>
  <si>
    <t>Gilman</t>
  </si>
  <si>
    <t>Albion</t>
  </si>
  <si>
    <t>Rhodes</t>
  </si>
  <si>
    <t>Laurel</t>
  </si>
  <si>
    <t>Mills</t>
  </si>
  <si>
    <t>Glenwood</t>
  </si>
  <si>
    <t>Malvern</t>
  </si>
  <si>
    <t>Emerson</t>
  </si>
  <si>
    <t>Pacific Junction</t>
  </si>
  <si>
    <t>Hastings</t>
  </si>
  <si>
    <t>Mitchell</t>
  </si>
  <si>
    <t>Osage</t>
  </si>
  <si>
    <t>St. Ansgar</t>
  </si>
  <si>
    <t>Stacyville</t>
  </si>
  <si>
    <t>Orchard</t>
  </si>
  <si>
    <t>Onawa</t>
  </si>
  <si>
    <t>Mapleton</t>
  </si>
  <si>
    <t>Whiting</t>
  </si>
  <si>
    <t>Ute</t>
  </si>
  <si>
    <t>Soldier</t>
  </si>
  <si>
    <t>Albia</t>
  </si>
  <si>
    <t>Lovilia</t>
  </si>
  <si>
    <t>Eddyville</t>
  </si>
  <si>
    <t>Montgomery</t>
  </si>
  <si>
    <t>Red Oak</t>
  </si>
  <si>
    <t>Stanton</t>
  </si>
  <si>
    <t>Villisca</t>
  </si>
  <si>
    <t>Muscatine</t>
  </si>
  <si>
    <t>West Liberty</t>
  </si>
  <si>
    <t>Nichols</t>
  </si>
  <si>
    <t>Blue Grass</t>
  </si>
  <si>
    <t>O'Brien</t>
  </si>
  <si>
    <t>Sheldon</t>
  </si>
  <si>
    <t>Hartley</t>
  </si>
  <si>
    <t>Paullina</t>
  </si>
  <si>
    <t>Sanborn</t>
  </si>
  <si>
    <t>Sutherland</t>
  </si>
  <si>
    <t>Primghar</t>
  </si>
  <si>
    <t>Calumet</t>
  </si>
  <si>
    <t>Sibley</t>
  </si>
  <si>
    <t>Ocheyedan</t>
  </si>
  <si>
    <t>Ashton</t>
  </si>
  <si>
    <t>Melvin</t>
  </si>
  <si>
    <t>Page</t>
  </si>
  <si>
    <t>Clarinda</t>
  </si>
  <si>
    <t>Essex</t>
  </si>
  <si>
    <t>Palo Alto</t>
  </si>
  <si>
    <t>Emmetsburg</t>
  </si>
  <si>
    <t>Graettinger</t>
  </si>
  <si>
    <t>Ruthven</t>
  </si>
  <si>
    <t>Mallard</t>
  </si>
  <si>
    <t>Cylinder</t>
  </si>
  <si>
    <t>Lemars</t>
  </si>
  <si>
    <t>Remsen</t>
  </si>
  <si>
    <t>Akron</t>
  </si>
  <si>
    <t>Kingsley</t>
  </si>
  <si>
    <t>Sioux City</t>
  </si>
  <si>
    <t>Hinton</t>
  </si>
  <si>
    <t>Merrill</t>
  </si>
  <si>
    <t>Westfield</t>
  </si>
  <si>
    <t>Pocahontas</t>
  </si>
  <si>
    <t>Laurens</t>
  </si>
  <si>
    <t>Rolfe</t>
  </si>
  <si>
    <t>Havelock</t>
  </si>
  <si>
    <t>Fonda</t>
  </si>
  <si>
    <t>Palmer</t>
  </si>
  <si>
    <t>Polk</t>
  </si>
  <si>
    <t>Ankeny</t>
  </si>
  <si>
    <t>Johnston</t>
  </si>
  <si>
    <t>Grimes</t>
  </si>
  <si>
    <t>Altoona</t>
  </si>
  <si>
    <t>Pleasant Hill</t>
  </si>
  <si>
    <t>Bondurant</t>
  </si>
  <si>
    <t>Polk City</t>
  </si>
  <si>
    <t>Windsor Heights</t>
  </si>
  <si>
    <t>Runnells</t>
  </si>
  <si>
    <t>Elkhart</t>
  </si>
  <si>
    <t>Carlisle</t>
  </si>
  <si>
    <t>Pottawattamie</t>
  </si>
  <si>
    <t>Council Bluffs</t>
  </si>
  <si>
    <t>Avoca</t>
  </si>
  <si>
    <t>Oakland</t>
  </si>
  <si>
    <t>Carter Lake</t>
  </si>
  <si>
    <t>Neola</t>
  </si>
  <si>
    <t>Underwood</t>
  </si>
  <si>
    <t>Walnut</t>
  </si>
  <si>
    <t>Treynor</t>
  </si>
  <si>
    <t>Carson</t>
  </si>
  <si>
    <t>Crescent</t>
  </si>
  <si>
    <t>Minden</t>
  </si>
  <si>
    <t>Shelby</t>
  </si>
  <si>
    <t>Poweshiek</t>
  </si>
  <si>
    <t>Grinnell</t>
  </si>
  <si>
    <t>Montezuma</t>
  </si>
  <si>
    <t>Brooklyn</t>
  </si>
  <si>
    <t>Malcom</t>
  </si>
  <si>
    <t>Deep River</t>
  </si>
  <si>
    <t>Ringgold</t>
  </si>
  <si>
    <t>Mount Ayr</t>
  </si>
  <si>
    <t>Diagonal</t>
  </si>
  <si>
    <t>Ellston</t>
  </si>
  <si>
    <t>Sac</t>
  </si>
  <si>
    <t>Lake View</t>
  </si>
  <si>
    <t>Sac City</t>
  </si>
  <si>
    <t>Odebolt</t>
  </si>
  <si>
    <t>Wall Lake</t>
  </si>
  <si>
    <t>Schaller</t>
  </si>
  <si>
    <t>Auburn</t>
  </si>
  <si>
    <t>Early</t>
  </si>
  <si>
    <t>Scott</t>
  </si>
  <si>
    <t>Davenport</t>
  </si>
  <si>
    <t>Bettendorf</t>
  </si>
  <si>
    <t>Eldridge</t>
  </si>
  <si>
    <t>Leclaire</t>
  </si>
  <si>
    <t>Walcott</t>
  </si>
  <si>
    <t>Long Grove</t>
  </si>
  <si>
    <t>Buffalo</t>
  </si>
  <si>
    <t>Donahue</t>
  </si>
  <si>
    <t>Princeton</t>
  </si>
  <si>
    <t>Harlan</t>
  </si>
  <si>
    <t>Panama</t>
  </si>
  <si>
    <t>Elk Horn</t>
  </si>
  <si>
    <t>Irwin</t>
  </si>
  <si>
    <t>Defiance</t>
  </si>
  <si>
    <t>Earling</t>
  </si>
  <si>
    <t>Portsmouth</t>
  </si>
  <si>
    <t>Sioux</t>
  </si>
  <si>
    <t>Sioux Center</t>
  </si>
  <si>
    <t>Orange City</t>
  </si>
  <si>
    <t>Rock Valley</t>
  </si>
  <si>
    <t>Hull</t>
  </si>
  <si>
    <t>Hawarden</t>
  </si>
  <si>
    <t>Alton</t>
  </si>
  <si>
    <t>Ireton</t>
  </si>
  <si>
    <t>Hospers</t>
  </si>
  <si>
    <t>Boyden</t>
  </si>
  <si>
    <t>Maurice</t>
  </si>
  <si>
    <t>Granville</t>
  </si>
  <si>
    <t>Story</t>
  </si>
  <si>
    <t>Ames</t>
  </si>
  <si>
    <t>Nevada</t>
  </si>
  <si>
    <t>Story City</t>
  </si>
  <si>
    <t>Huxley</t>
  </si>
  <si>
    <t>Slater</t>
  </si>
  <si>
    <t>Maxwell</t>
  </si>
  <si>
    <t>Colo</t>
  </si>
  <si>
    <t>Gilbert</t>
  </si>
  <si>
    <t>Roland</t>
  </si>
  <si>
    <t>Kelley</t>
  </si>
  <si>
    <t>Cambridge</t>
  </si>
  <si>
    <t>Zearing</t>
  </si>
  <si>
    <t>Collins</t>
  </si>
  <si>
    <t>Tama</t>
  </si>
  <si>
    <t>Toledo</t>
  </si>
  <si>
    <t>Traer</t>
  </si>
  <si>
    <t>Dysart</t>
  </si>
  <si>
    <t>Gladbrook</t>
  </si>
  <si>
    <t>Chelsea</t>
  </si>
  <si>
    <t>Garwin</t>
  </si>
  <si>
    <t>Elberon</t>
  </si>
  <si>
    <t>Montour</t>
  </si>
  <si>
    <t>Taylor</t>
  </si>
  <si>
    <t>Bedford</t>
  </si>
  <si>
    <t>Lenox</t>
  </si>
  <si>
    <t>Clearfield</t>
  </si>
  <si>
    <t>New Market</t>
  </si>
  <si>
    <t>Creston</t>
  </si>
  <si>
    <t>Afton</t>
  </si>
  <si>
    <t>Van Buren</t>
  </si>
  <si>
    <t>Keosauqua</t>
  </si>
  <si>
    <t>Cantril</t>
  </si>
  <si>
    <t>Milton</t>
  </si>
  <si>
    <t>Farmington</t>
  </si>
  <si>
    <t>Bonaparte</t>
  </si>
  <si>
    <t>Birmingham</t>
  </si>
  <si>
    <t>Stockport</t>
  </si>
  <si>
    <t>Ottumwa</t>
  </si>
  <si>
    <t>Eldon</t>
  </si>
  <si>
    <t>Agency</t>
  </si>
  <si>
    <t>Blakesburg</t>
  </si>
  <si>
    <t>Warren</t>
  </si>
  <si>
    <t>Indianola</t>
  </si>
  <si>
    <t>Norwalk</t>
  </si>
  <si>
    <t>Milo</t>
  </si>
  <si>
    <t>New Virginia</t>
  </si>
  <si>
    <t>Cumming</t>
  </si>
  <si>
    <t>Hartford</t>
  </si>
  <si>
    <t>Lacona</t>
  </si>
  <si>
    <t>Martensdale</t>
  </si>
  <si>
    <t>Washington</t>
  </si>
  <si>
    <t>Kalona</t>
  </si>
  <si>
    <t>Riverside</t>
  </si>
  <si>
    <t>Wellman</t>
  </si>
  <si>
    <t>Brighton</t>
  </si>
  <si>
    <t>Ainsworth</t>
  </si>
  <si>
    <t>Crawfordsville</t>
  </si>
  <si>
    <t>Wayne</t>
  </si>
  <si>
    <t>Corydon</t>
  </si>
  <si>
    <t>Seymour</t>
  </si>
  <si>
    <t>Allerton</t>
  </si>
  <si>
    <t>Humeston</t>
  </si>
  <si>
    <t>Lineville</t>
  </si>
  <si>
    <t>Promise City</t>
  </si>
  <si>
    <t>Webster</t>
  </si>
  <si>
    <t>Fort Dodge</t>
  </si>
  <si>
    <t>Gowrie</t>
  </si>
  <si>
    <t>Dayton</t>
  </si>
  <si>
    <t>Badger</t>
  </si>
  <si>
    <t>Clare</t>
  </si>
  <si>
    <t>Lehigh</t>
  </si>
  <si>
    <t>Duncombe</t>
  </si>
  <si>
    <t>Callender</t>
  </si>
  <si>
    <t>Otho</t>
  </si>
  <si>
    <t>Winnebago</t>
  </si>
  <si>
    <t>Lake Mills</t>
  </si>
  <si>
    <t>Buffalo Center</t>
  </si>
  <si>
    <t>Thompson</t>
  </si>
  <si>
    <t>Winneshiek</t>
  </si>
  <si>
    <t>Decorah</t>
  </si>
  <si>
    <t>Ossian</t>
  </si>
  <si>
    <t>Calmar</t>
  </si>
  <si>
    <t>Fort Atkinson</t>
  </si>
  <si>
    <t>Ridgeway</t>
  </si>
  <si>
    <t>Woodbury</t>
  </si>
  <si>
    <t>Sergeant Bluff</t>
  </si>
  <si>
    <t>Moville</t>
  </si>
  <si>
    <t>Lawton</t>
  </si>
  <si>
    <t>Correctionville</t>
  </si>
  <si>
    <t>Sloan</t>
  </si>
  <si>
    <t>Anthon</t>
  </si>
  <si>
    <t>Danbury</t>
  </si>
  <si>
    <t>Hornick</t>
  </si>
  <si>
    <t>Salix</t>
  </si>
  <si>
    <t>Worth</t>
  </si>
  <si>
    <t>Northwood</t>
  </si>
  <si>
    <t>Manly</t>
  </si>
  <si>
    <t>Grafton</t>
  </si>
  <si>
    <t>Kensett</t>
  </si>
  <si>
    <t>Fertile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</si>
  <si>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</si>
  <si>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</si>
  <si>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</si>
  <si>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</si>
  <si>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</si>
  <si>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</si>
  <si>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</si>
  <si>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</si>
  <si>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</si>
  <si>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</si>
  <si>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</si>
  <si>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</si>
  <si>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</si>
  <si>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Decatur City</t>
  </si>
  <si>
    <t>Randalia</t>
  </si>
  <si>
    <t>Arthur</t>
  </si>
  <si>
    <t>Atalissa</t>
  </si>
  <si>
    <t>Harcourt</t>
  </si>
  <si>
    <r>
      <t>Business Class Definition:</t>
    </r>
    <r>
      <rPr>
        <sz val="12"/>
        <rFont val="Arial"/>
        <family val="2"/>
      </rPr>
      <t xml:space="preserve"> The business classification for retail sales activity used by the Department is based on the 2022 North American Industry Classification System (NAICS). </t>
    </r>
  </si>
  <si>
    <t>Bouton</t>
  </si>
  <si>
    <t>Luxemburg</t>
  </si>
  <si>
    <r>
      <t>Retail Sales Tax Statistics by City</t>
    </r>
    <r>
      <rPr>
        <sz val="12"/>
        <rFont val="Arial"/>
        <family val="2"/>
      </rPr>
      <t>: Table 3 provides retail sales and tax data for all cities in Iowa where at least 16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</si>
  <si>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11 or more returns were filed in a quarter. An "S", representing "Suppressed", is</t>
    </r>
    <r>
      <rPr>
        <sz val="12"/>
        <color indexed="10"/>
        <rFont val="Arial"/>
        <family val="2"/>
      </rPr>
      <t xml:space="preserve"> </t>
    </r>
    <r>
      <rPr>
        <sz val="12"/>
        <rFont val="Arial"/>
        <family val="2"/>
      </rPr>
      <t>used for any business group that does not have at least 11 returns filed.</t>
    </r>
  </si>
  <si>
    <t>Barnes City</t>
  </si>
  <si>
    <t>Leighton</t>
  </si>
  <si>
    <t>Smithland</t>
  </si>
  <si>
    <t>This report covers retail sales and use tax data for taxable sales based on tax returns filed with the Department for the quarter ending September 30, 2025 which is the first quarter in fiscal year 2026.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</si>
  <si>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Use Tax Statistics:</t>
    </r>
    <r>
      <rPr>
        <sz val="12"/>
        <rFont val="Arial"/>
        <family val="2"/>
      </rPr>
      <t xml:space="preserve"> Table 2 compares return counts, taxable sales, and tax data reported by the 12 business groups for the September 2025 quarter compared to the September 2024 quarter for Retailer's Use Tax permits. In addition, aggregate Motor Vehicle Use  and Consumer Use tax data for the September 2025 quarter are also compared to the September 2024 quarter.  The Consumer Use tax data does not include voluntary use tax data.</t>
    </r>
  </si>
  <si>
    <r>
      <t>Year over Year Retail Sales Tax Statistics:</t>
    </r>
    <r>
      <rPr>
        <sz val="12"/>
        <rFont val="Arial"/>
        <family val="2"/>
      </rPr>
      <t xml:space="preserve"> Table 1 compares return counts, taxable sales, and taxes reported by 12 business groups for the September 2025 quarter compared to the September 2024 quarter.</t>
    </r>
  </si>
  <si>
    <t>Waterville</t>
  </si>
  <si>
    <t>Mystic</t>
  </si>
  <si>
    <t>Low Moor</t>
  </si>
  <si>
    <t>Weldon</t>
  </si>
  <si>
    <t>Bagley</t>
  </si>
  <si>
    <t>Modale</t>
  </si>
  <si>
    <t>Ladora</t>
  </si>
  <si>
    <t>Reasnor</t>
  </si>
  <si>
    <t>Keota</t>
  </si>
  <si>
    <t>Ledyard</t>
  </si>
  <si>
    <t>Oakville</t>
  </si>
  <si>
    <t>Rose Hill</t>
  </si>
  <si>
    <t>Braddyville</t>
  </si>
  <si>
    <t>Brunsville</t>
  </si>
  <si>
    <t>Alleman</t>
  </si>
  <si>
    <t>Macedonia</t>
  </si>
  <si>
    <t>Clutier</t>
  </si>
  <si>
    <t>West Chester</t>
  </si>
  <si>
    <t>Leland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</si>
</sst>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8" formatCode="&quot;$&quot;#,##0.00_);[Red]\(&quot;$&quot;#,##0.00\)"/>
    <numFmt numFmtId="164" formatCode="mmmm\ yyyy"/>
    <numFmt numFmtId="165" formatCode="&quot;$&quot;#,##0"/>
    <numFmt numFmtId="166" formatCode="&quot;$&quot;#,##0.00"/>
  </numFmts>
  <fonts count="17"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1"/>
      <color theme="1"/>
      <name val="Arial"/>
      <family val="2"/>
    </font>
    <font>
      <sz val="12"/>
      <name val="Arial"/>
      <family val="2"/>
    </font>
  </fonts>
  <fills count="3">
    <fill>
      <patternFill patternType="none"/>
    </fill>
    <fill>
      <patternFill patternType="gray125"/>
    </fill>
    <fill>
      <patternFill patternType="solid">
        <fgColor indexed="9"/>
      </patternFill>
    </fill>
  </fills>
  <borders count="3">
    <border>
      <left/>
      <right/>
      <top/>
      <bottom/>
      <diagonal/>
    </border>
    <border>
      <left/>
      <right/>
      <top/>
      <bottom style="thin">
        <color indexed="64"/>
      </bottom>
      <diagonal/>
    </border>
    <border>
      <left/>
      <right/>
      <top style="thin">
        <color theme="0"/>
      </top>
      <bottom style="thin">
        <color theme="0"/>
      </bottom>
      <diagonal/>
    </border>
  </borders>
  <cellStyleXfs count="10">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xf numFmtId="9" fontId="16" fillId="0" borderId="0" applyFont="0" applyFill="0" applyBorder="0" applyAlignment="0" applyProtection="0"/>
  </cellStyleXfs>
  <cellXfs count="85">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8" applyFont="1" applyAlignment="1">
      <alignment horizontal="center"/>
    </xf>
    <xf numFmtId="0" fontId="4" fillId="0" borderId="0" xfId="8" quotePrefix="1" applyFont="1" applyAlignment="1">
      <alignment horizontal="center"/>
    </xf>
    <xf numFmtId="0" fontId="9" fillId="0" borderId="0" xfId="8" applyFont="1"/>
    <xf numFmtId="0" fontId="15" fillId="0" borderId="0" xfId="8" applyFont="1"/>
    <xf numFmtId="3" fontId="4" fillId="0" borderId="0" xfId="1" applyNumberFormat="1" applyFont="1" applyBorder="1" applyAlignment="1">
      <alignment horizontal="left" wrapText="1"/>
    </xf>
    <xf numFmtId="165" fontId="4" fillId="0" borderId="0" xfId="1" applyNumberFormat="1" applyFont="1" applyBorder="1" applyAlignment="1">
      <alignment horizontal="left" wrapText="1"/>
    </xf>
    <xf numFmtId="3" fontId="9" fillId="0" borderId="0" xfId="8" applyNumberFormat="1" applyFont="1"/>
    <xf numFmtId="166" fontId="9" fillId="0" borderId="0" xfId="8" applyNumberFormat="1" applyFont="1"/>
    <xf numFmtId="10" fontId="9" fillId="0" borderId="0" xfId="8" applyNumberFormat="1" applyFont="1" applyBorder="1"/>
    <xf numFmtId="0" fontId="9" fillId="0" borderId="0" xfId="8" applyFont="1" applyBorder="1"/>
    <xf numFmtId="0" fontId="15" fillId="0" borderId="0" xfId="8" applyFont="1" applyAlignment="1">
      <alignment wrapText="1"/>
    </xf>
    <xf numFmtId="0" fontId="15" fillId="0" borderId="0" xfId="8" applyFont="1" applyAlignment="1">
      <alignment horizontal="right" wrapText="1"/>
    </xf>
    <xf numFmtId="10" fontId="15" fillId="0" borderId="0" xfId="8" applyNumberFormat="1" applyFont="1" applyAlignment="1">
      <alignment horizontal="right" wrapText="1"/>
    </xf>
    <xf numFmtId="3" fontId="9" fillId="0" borderId="0" xfId="8" applyNumberFormat="1" applyFont="1" applyAlignment="1">
      <alignment horizontal="right"/>
    </xf>
    <xf numFmtId="165" fontId="9" fillId="0" borderId="0" xfId="8" applyNumberFormat="1" applyFont="1" applyAlignment="1">
      <alignment horizontal="right"/>
    </xf>
    <xf numFmtId="10" fontId="9" fillId="0" borderId="0" xfId="8" applyNumberFormat="1" applyFont="1" applyAlignment="1">
      <alignment horizontal="right"/>
    </xf>
    <xf numFmtId="10" fontId="9" fillId="0" borderId="0" xfId="8" applyNumberFormat="1" applyFont="1"/>
    <xf numFmtId="0" fontId="6" fillId="2" borderId="0" xfId="0" applyFont="1"/>
    <xf numFmtId="8" fontId="6" fillId="2" borderId="0" xfId="0" applyNumberFormat="1" applyFont="1"/>
    <xf numFmtId="10" fontId="6" fillId="0" borderId="0" xfId="9" applyNumberFormat="1" applyFont="1"/>
    <xf numFmtId="3" fontId="9" fillId="0" borderId="2" xfId="8" applyNumberFormat="1" applyFont="1" applyBorder="1" applyAlignment="1">
      <alignment horizontal="right"/>
    </xf>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4" fillId="0" borderId="0" xfId="8" applyFont="1" applyAlignment="1">
      <alignment horizontal="center"/>
    </xf>
    <xf numFmtId="0" fontId="6" fillId="0" borderId="0" xfId="3" applyNumberFormat="1" applyFont="1" applyFill="1" applyAlignment="1">
      <alignment horizontal="left" wrapText="1"/>
    </xf>
    <xf numFmtId="0" fontId="4" fillId="0" borderId="0" xfId="2" applyFont="1" applyFill="1" applyAlignment="1">
      <alignment horizontal="center"/>
    </xf>
    <xf numFmtId="0" fontId="4" fillId="0" borderId="0" xfId="8" quotePrefix="1" applyFont="1" applyAlignment="1">
      <alignment horizontal="center"/>
    </xf>
  </cellXfs>
  <cellStyles count="10">
    <cellStyle name="Normal" xfId="0" builtinId="0"/>
    <cellStyle name="Normal 2" xfId="1" xr:uid="{00000000-0005-0000-0000-000001000000}"/>
    <cellStyle name="Normal 2 2" xfId="2" xr:uid="{00000000-0005-0000-0000-000002000000}"/>
    <cellStyle name="Normal 3" xfId="8" xr:uid="{76A06D64-A293-4FE5-ACCA-3F75DF13AB9A}"/>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4673C61F-E209-45CB-9D41-1BB1372DBC3F}"/>
    <cellStyle name="Percent" xfId="9" builtinId="5"/>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3999-CED5-459D-A869-8DCB8B7636D2}">
  <dimension ref="A1:A10"/>
  <sheetViews>
    <sheetView tabSelected="1" workbookViewId="0">
      <selection activeCell="A2" sqref="A2"/>
    </sheetView>
  </sheetViews>
  <sheetFormatPr defaultRowHeight="15" x14ac:dyDescent="0.2"/>
  <cols>
    <col min="1" max="1" width="75.33203125" style="52" customWidth="1"/>
    <col min="2" max="16384" width="8.88671875" style="52"/>
  </cols>
  <sheetData>
    <row r="1" spans="1:1" ht="23.25" x14ac:dyDescent="0.2">
      <c r="A1" s="51" t="s">
        <v>36</v>
      </c>
    </row>
    <row r="2" spans="1:1" ht="23.25" x14ac:dyDescent="0.2">
      <c r="A2" s="53">
        <v>45901</v>
      </c>
    </row>
    <row r="3" spans="1:1" ht="105" x14ac:dyDescent="0.2">
      <c r="A3" s="54" t="s">
        <v>776</v>
      </c>
    </row>
    <row r="4" spans="1:1" ht="120" x14ac:dyDescent="0.2">
      <c r="A4" s="54" t="s">
        <v>37</v>
      </c>
    </row>
    <row r="5" spans="1:1" ht="105" x14ac:dyDescent="0.2">
      <c r="A5" s="54" t="s">
        <v>38</v>
      </c>
    </row>
    <row r="6" spans="1:1" ht="30.75" x14ac:dyDescent="0.2">
      <c r="A6" s="55" t="s">
        <v>768</v>
      </c>
    </row>
    <row r="7" spans="1:1" ht="45.75" x14ac:dyDescent="0.2">
      <c r="A7" s="55" t="s">
        <v>778</v>
      </c>
    </row>
    <row r="8" spans="1:1" ht="75.75" x14ac:dyDescent="0.2">
      <c r="A8" s="55" t="s">
        <v>777</v>
      </c>
    </row>
    <row r="9" spans="1:1" ht="60.75" x14ac:dyDescent="0.2">
      <c r="A9" s="55" t="s">
        <v>771</v>
      </c>
    </row>
    <row r="10" spans="1:1" ht="75.75" x14ac:dyDescent="0.2">
      <c r="A10" s="55" t="s">
        <v>772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G27" sqref="G27"/>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7" t="s">
        <v>28</v>
      </c>
      <c r="B1" s="77"/>
      <c r="C1" s="77"/>
      <c r="D1" s="77"/>
      <c r="E1" s="77"/>
      <c r="F1" s="77"/>
      <c r="G1" s="77"/>
      <c r="H1" s="77"/>
      <c r="I1" s="77"/>
    </row>
    <row r="2" spans="1:11" s="3" customFormat="1" ht="15" x14ac:dyDescent="0.25">
      <c r="A2" s="77" t="s">
        <v>18</v>
      </c>
      <c r="B2" s="77"/>
      <c r="C2" s="77"/>
      <c r="D2" s="77"/>
      <c r="E2" s="77"/>
      <c r="F2" s="77"/>
      <c r="G2" s="77"/>
      <c r="H2" s="77"/>
      <c r="I2" s="77"/>
    </row>
    <row r="3" spans="1:11" s="3" customFormat="1" ht="15" x14ac:dyDescent="0.25">
      <c r="A3" s="77" t="str">
        <f>"Quarter Ending "&amp;CONCATENATE(TEXT(EDATE($C$8,0),"mmmmmmmmmmmmmm")," ",TEXT(YEAR(EDATE($C$8,0)),0))</f>
        <v>Quarter Ending September 2025</v>
      </c>
      <c r="B3" s="77"/>
      <c r="C3" s="77"/>
      <c r="D3" s="77"/>
      <c r="E3" s="77"/>
      <c r="F3" s="77"/>
      <c r="G3" s="77"/>
      <c r="H3" s="77"/>
      <c r="I3" s="77"/>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45536</v>
      </c>
      <c r="C8" s="12">
        <f>DATE(YEAR(B8)+1,MONTH(B8),DAY(B8))</f>
        <v>45901</v>
      </c>
      <c r="D8" s="10" t="s">
        <v>17</v>
      </c>
      <c r="E8" s="12">
        <f>B8</f>
        <v>45536</v>
      </c>
      <c r="F8" s="12">
        <f>C8</f>
        <v>45901</v>
      </c>
      <c r="G8" s="12">
        <f>E8</f>
        <v>45536</v>
      </c>
      <c r="H8" s="12">
        <f>F8</f>
        <v>45901</v>
      </c>
      <c r="I8" s="10" t="s">
        <v>29</v>
      </c>
    </row>
    <row r="9" spans="1:11" ht="15" x14ac:dyDescent="0.25">
      <c r="B9" s="4"/>
      <c r="D9" s="4"/>
      <c r="E9" s="4"/>
      <c r="F9" s="4"/>
      <c r="K9" s="3"/>
    </row>
    <row r="10" spans="1:11" ht="14.25" customHeight="1" x14ac:dyDescent="0.25">
      <c r="A10" s="5" t="s">
        <v>5</v>
      </c>
      <c r="B10" s="13">
        <v>4554</v>
      </c>
      <c r="C10" s="13">
        <v>4435</v>
      </c>
      <c r="D10" s="14">
        <f t="shared" ref="D10:D21" si="0">(C10/B10)-1</f>
        <v>-2.6130873956960898E-2</v>
      </c>
      <c r="E10" s="15">
        <v>273439099</v>
      </c>
      <c r="F10" s="15">
        <v>284125373</v>
      </c>
      <c r="G10" s="15">
        <v>16406318</v>
      </c>
      <c r="H10" s="15">
        <v>17047507</v>
      </c>
      <c r="I10" s="14">
        <f>(H10/G10)-1</f>
        <v>3.9081834205578536E-2</v>
      </c>
      <c r="K10" s="3"/>
    </row>
    <row r="11" spans="1:11" ht="14.25" customHeight="1" x14ac:dyDescent="0.25">
      <c r="A11" s="5" t="s">
        <v>1</v>
      </c>
      <c r="B11" s="13">
        <v>3543</v>
      </c>
      <c r="C11" s="13">
        <v>3474</v>
      </c>
      <c r="D11" s="14">
        <f t="shared" si="0"/>
        <v>-1.9475021168501305E-2</v>
      </c>
      <c r="E11" s="15">
        <v>1247885596</v>
      </c>
      <c r="F11" s="15">
        <v>1239322577</v>
      </c>
      <c r="G11" s="15">
        <v>74873136</v>
      </c>
      <c r="H11" s="15">
        <v>74359355</v>
      </c>
      <c r="I11" s="14">
        <f t="shared" ref="I11:I21" si="1">(H11/G11)-1</f>
        <v>-6.8620205783820332E-3</v>
      </c>
      <c r="K11" s="3"/>
    </row>
    <row r="12" spans="1:11" ht="14.25" customHeight="1" x14ac:dyDescent="0.25">
      <c r="A12" s="5" t="s">
        <v>7</v>
      </c>
      <c r="B12" s="13">
        <v>24641</v>
      </c>
      <c r="C12" s="13">
        <v>25048</v>
      </c>
      <c r="D12" s="14">
        <f t="shared" si="0"/>
        <v>1.6517186802483597E-2</v>
      </c>
      <c r="E12" s="15">
        <v>1468260997</v>
      </c>
      <c r="F12" s="15">
        <v>1498618051</v>
      </c>
      <c r="G12" s="15">
        <v>88080068</v>
      </c>
      <c r="H12" s="15">
        <v>89902619</v>
      </c>
      <c r="I12" s="14">
        <f t="shared" si="1"/>
        <v>2.0691979938071814E-2</v>
      </c>
      <c r="K12" s="3"/>
    </row>
    <row r="13" spans="1:11" ht="14.25" customHeight="1" x14ac:dyDescent="0.25">
      <c r="A13" s="5" t="s">
        <v>3</v>
      </c>
      <c r="B13" s="13">
        <v>7488</v>
      </c>
      <c r="C13" s="13">
        <v>7644</v>
      </c>
      <c r="D13" s="14">
        <f t="shared" si="0"/>
        <v>2.0833333333333259E-2</v>
      </c>
      <c r="E13" s="15">
        <v>937938255</v>
      </c>
      <c r="F13" s="15">
        <v>957744443</v>
      </c>
      <c r="G13" s="15">
        <v>56276027</v>
      </c>
      <c r="H13" s="15">
        <v>57464414</v>
      </c>
      <c r="I13" s="14">
        <f t="shared" si="1"/>
        <v>2.111710906670794E-2</v>
      </c>
      <c r="K13" s="3"/>
    </row>
    <row r="14" spans="1:11" ht="14.25" customHeight="1" x14ac:dyDescent="0.25">
      <c r="A14" s="5" t="s">
        <v>2</v>
      </c>
      <c r="B14" s="13">
        <v>5392</v>
      </c>
      <c r="C14" s="13">
        <v>5505</v>
      </c>
      <c r="D14" s="14">
        <f t="shared" si="0"/>
        <v>2.0956973293768444E-2</v>
      </c>
      <c r="E14" s="15">
        <v>1372990538</v>
      </c>
      <c r="F14" s="15">
        <v>1392891883</v>
      </c>
      <c r="G14" s="15">
        <v>82378443</v>
      </c>
      <c r="H14" s="15">
        <v>83573007</v>
      </c>
      <c r="I14" s="14">
        <f t="shared" si="1"/>
        <v>1.4500929569644772E-2</v>
      </c>
      <c r="K14" s="3"/>
    </row>
    <row r="15" spans="1:11" ht="14.25" customHeight="1" x14ac:dyDescent="0.25">
      <c r="A15" s="5" t="s">
        <v>6</v>
      </c>
      <c r="B15" s="13">
        <v>3622</v>
      </c>
      <c r="C15" s="13">
        <v>3615</v>
      </c>
      <c r="D15" s="14">
        <f t="shared" si="0"/>
        <v>-1.9326339039205109E-3</v>
      </c>
      <c r="E15" s="15">
        <v>405160093</v>
      </c>
      <c r="F15" s="15">
        <v>414907416</v>
      </c>
      <c r="G15" s="15">
        <v>24309605</v>
      </c>
      <c r="H15" s="15">
        <v>24894445</v>
      </c>
      <c r="I15" s="14">
        <f t="shared" si="1"/>
        <v>2.4057980374424082E-2</v>
      </c>
      <c r="K15" s="3"/>
    </row>
    <row r="16" spans="1:11" ht="14.25" customHeight="1" x14ac:dyDescent="0.25">
      <c r="A16" s="5" t="s">
        <v>10</v>
      </c>
      <c r="B16" s="13">
        <v>32932</v>
      </c>
      <c r="C16" s="13">
        <v>33913</v>
      </c>
      <c r="D16" s="14">
        <f t="shared" si="0"/>
        <v>2.9788655411150167E-2</v>
      </c>
      <c r="E16" s="15">
        <v>1463455855</v>
      </c>
      <c r="F16" s="15">
        <v>1534590964</v>
      </c>
      <c r="G16" s="15">
        <v>87806297</v>
      </c>
      <c r="H16" s="15">
        <v>92074533</v>
      </c>
      <c r="I16" s="14">
        <f t="shared" si="1"/>
        <v>4.8609680009623846E-2</v>
      </c>
      <c r="K16" s="3"/>
    </row>
    <row r="17" spans="1:11" ht="14.25" customHeight="1" x14ac:dyDescent="0.25">
      <c r="A17" s="5" t="s">
        <v>4</v>
      </c>
      <c r="B17" s="13">
        <v>6159</v>
      </c>
      <c r="C17" s="13">
        <v>6060</v>
      </c>
      <c r="D17" s="14">
        <f t="shared" si="0"/>
        <v>-1.6074037993180745E-2</v>
      </c>
      <c r="E17" s="15">
        <v>667702312</v>
      </c>
      <c r="F17" s="15">
        <v>680149955</v>
      </c>
      <c r="G17" s="15">
        <v>40061692</v>
      </c>
      <c r="H17" s="15">
        <v>40808582</v>
      </c>
      <c r="I17" s="14">
        <f t="shared" si="1"/>
        <v>1.8643496135909654E-2</v>
      </c>
      <c r="K17" s="3"/>
    </row>
    <row r="18" spans="1:11" ht="14.25" customHeight="1" x14ac:dyDescent="0.25">
      <c r="A18" s="5" t="s">
        <v>9</v>
      </c>
      <c r="B18" s="13">
        <v>65722</v>
      </c>
      <c r="C18" s="13">
        <v>66855</v>
      </c>
      <c r="D18" s="14">
        <f t="shared" si="0"/>
        <v>1.7239280606189622E-2</v>
      </c>
      <c r="E18" s="15">
        <v>1961421652</v>
      </c>
      <c r="F18" s="15">
        <v>1984304587</v>
      </c>
      <c r="G18" s="15">
        <v>114927441</v>
      </c>
      <c r="H18" s="15">
        <v>116386445</v>
      </c>
      <c r="I18" s="14">
        <f t="shared" si="1"/>
        <v>1.2695001187749355E-2</v>
      </c>
      <c r="K18" s="3"/>
    </row>
    <row r="19" spans="1:11" ht="14.25" customHeight="1" x14ac:dyDescent="0.25">
      <c r="A19" s="5" t="s">
        <v>8</v>
      </c>
      <c r="B19" s="13">
        <v>20196</v>
      </c>
      <c r="C19" s="13">
        <v>20939</v>
      </c>
      <c r="D19" s="14">
        <f t="shared" si="0"/>
        <v>3.6789463260051392E-2</v>
      </c>
      <c r="E19" s="15">
        <v>904377834</v>
      </c>
      <c r="F19" s="15">
        <v>903782155</v>
      </c>
      <c r="G19" s="15">
        <v>54252538</v>
      </c>
      <c r="H19" s="15">
        <v>54216456</v>
      </c>
      <c r="I19" s="14">
        <f t="shared" si="1"/>
        <v>-6.6507487631273232E-4</v>
      </c>
      <c r="K19" s="3"/>
    </row>
    <row r="20" spans="1:11" ht="14.25" customHeight="1" x14ac:dyDescent="0.25">
      <c r="A20" s="5" t="s">
        <v>24</v>
      </c>
      <c r="B20" s="13">
        <v>9154</v>
      </c>
      <c r="C20" s="13">
        <v>9260</v>
      </c>
      <c r="D20" s="14">
        <f t="shared" si="0"/>
        <v>1.1579637317019831E-2</v>
      </c>
      <c r="E20" s="15">
        <v>944550927</v>
      </c>
      <c r="F20" s="15">
        <v>805259631</v>
      </c>
      <c r="G20" s="15">
        <v>56612578</v>
      </c>
      <c r="H20" s="15">
        <v>48253314</v>
      </c>
      <c r="I20" s="14">
        <f t="shared" si="1"/>
        <v>-0.14765736335130331</v>
      </c>
      <c r="K20" s="3"/>
    </row>
    <row r="21" spans="1:11" ht="14.25" customHeight="1" x14ac:dyDescent="0.25">
      <c r="A21" s="5" t="s">
        <v>25</v>
      </c>
      <c r="B21" s="40">
        <v>10851</v>
      </c>
      <c r="C21" s="40">
        <v>10855</v>
      </c>
      <c r="D21" s="41">
        <f t="shared" si="0"/>
        <v>3.6862961938988192E-4</v>
      </c>
      <c r="E21" s="42">
        <v>1302946567</v>
      </c>
      <c r="F21" s="42">
        <v>1344709586</v>
      </c>
      <c r="G21" s="42">
        <v>78176771</v>
      </c>
      <c r="H21" s="42">
        <v>80682576</v>
      </c>
      <c r="I21" s="41">
        <f t="shared" si="1"/>
        <v>3.2053063434917206E-2</v>
      </c>
      <c r="K21" s="3"/>
    </row>
    <row r="22" spans="1:11" ht="14.25" customHeight="1" x14ac:dyDescent="0.25">
      <c r="D22" s="14"/>
      <c r="G22" s="15"/>
      <c r="H22" s="15"/>
      <c r="I22" s="14"/>
      <c r="K22" s="3"/>
    </row>
    <row r="23" spans="1:11" ht="14.25" customHeight="1" x14ac:dyDescent="0.25">
      <c r="A23" s="1" t="s">
        <v>21</v>
      </c>
      <c r="B23" s="13">
        <f>SUM(B10:B21)</f>
        <v>194254</v>
      </c>
      <c r="C23" s="13">
        <f>SUM(C10:C21)</f>
        <v>197603</v>
      </c>
      <c r="D23" s="14">
        <f>(C23/B23)-1</f>
        <v>1.7240314227763731E-2</v>
      </c>
      <c r="E23" s="15">
        <f>SUM(E10:E22)</f>
        <v>12950129725</v>
      </c>
      <c r="F23" s="15">
        <f>SUM(F10:F22)</f>
        <v>13040406621</v>
      </c>
      <c r="G23" s="15">
        <f>SUM(G10:G21)</f>
        <v>774160914</v>
      </c>
      <c r="H23" s="15">
        <f>SUM(H10:H21)</f>
        <v>779663253</v>
      </c>
      <c r="I23" s="14">
        <f>(H23/G23)-1</f>
        <v>7.1074874751426709E-3</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E15" sqref="E1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7" t="s">
        <v>30</v>
      </c>
      <c r="B1" s="77"/>
      <c r="C1" s="77"/>
      <c r="D1" s="77"/>
      <c r="E1" s="77"/>
      <c r="F1" s="77"/>
      <c r="G1" s="77"/>
      <c r="H1" s="77"/>
      <c r="I1" s="77"/>
    </row>
    <row r="2" spans="1:9" s="3" customFormat="1" ht="15" x14ac:dyDescent="0.25">
      <c r="A2" s="77" t="s">
        <v>18</v>
      </c>
      <c r="B2" s="77"/>
      <c r="C2" s="77"/>
      <c r="D2" s="77"/>
      <c r="E2" s="77"/>
      <c r="F2" s="77"/>
      <c r="G2" s="77"/>
      <c r="H2" s="77"/>
      <c r="I2" s="77"/>
    </row>
    <row r="3" spans="1:9" s="3" customFormat="1" ht="15" x14ac:dyDescent="0.25">
      <c r="A3" s="77" t="str">
        <f>'Table 1. Retail Sales Tax'!A3:I3</f>
        <v>Quarter Ending September 2025</v>
      </c>
      <c r="B3" s="77"/>
      <c r="C3" s="77"/>
      <c r="D3" s="77"/>
      <c r="E3" s="77"/>
      <c r="F3" s="77"/>
      <c r="G3" s="77"/>
      <c r="H3" s="77"/>
      <c r="I3" s="77"/>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45536</v>
      </c>
      <c r="C8" s="12">
        <f>'Table 1. Retail Sales Tax'!C8</f>
        <v>45901</v>
      </c>
      <c r="D8" s="10" t="s">
        <v>17</v>
      </c>
      <c r="E8" s="12">
        <f>'Table 1. Retail Sales Tax'!E8</f>
        <v>45536</v>
      </c>
      <c r="F8" s="12">
        <f>'Table 1. Retail Sales Tax'!F8</f>
        <v>45901</v>
      </c>
      <c r="G8" s="12">
        <f>'Table 1. Retail Sales Tax'!G8</f>
        <v>45536</v>
      </c>
      <c r="H8" s="12">
        <f>'Table 1. Retail Sales Tax'!H8</f>
        <v>45901</v>
      </c>
      <c r="I8" s="10" t="s">
        <v>29</v>
      </c>
    </row>
    <row r="9" spans="1:9" x14ac:dyDescent="0.2">
      <c r="B9" s="4"/>
      <c r="D9" s="4"/>
      <c r="E9" s="4"/>
      <c r="F9" s="4"/>
    </row>
    <row r="10" spans="1:9" x14ac:dyDescent="0.2">
      <c r="A10" s="5" t="s">
        <v>5</v>
      </c>
      <c r="B10" s="13">
        <f>'Table 1. Retail Sales Tax'!B10+'Table 2. Retail Use Tax'!B10</f>
        <v>4659</v>
      </c>
      <c r="C10" s="13">
        <f>'Table 1. Retail Sales Tax'!C10+'Table 2. Retail Use Tax'!C10</f>
        <v>4522</v>
      </c>
      <c r="D10" s="14">
        <f t="shared" ref="D10:D21" si="0">(C10/B10)-1</f>
        <v>-2.9405451813693917E-2</v>
      </c>
      <c r="E10" s="15">
        <f>'Table 1. Retail Sales Tax'!E10+'Table 2. Retail Use Tax'!E10</f>
        <v>283265386</v>
      </c>
      <c r="F10" s="15">
        <f>'Table 1. Retail Sales Tax'!F10+'Table 2. Retail Use Tax'!F10</f>
        <v>294595540</v>
      </c>
      <c r="G10" s="15">
        <f>'Table 1. Retail Sales Tax'!G10+'Table 2. Retail Use Tax'!G10</f>
        <v>16995895</v>
      </c>
      <c r="H10" s="15">
        <f>'Table 1. Retail Sales Tax'!H10+'Table 2. Retail Use Tax'!H10</f>
        <v>17675717</v>
      </c>
      <c r="I10" s="14">
        <f t="shared" ref="I10:I21" si="1">(H10/G10)-1</f>
        <v>3.9999188039229416E-2</v>
      </c>
    </row>
    <row r="11" spans="1:9" x14ac:dyDescent="0.2">
      <c r="A11" s="5" t="s">
        <v>1</v>
      </c>
      <c r="B11" s="13">
        <f>'Table 1. Retail Sales Tax'!B11+'Table 2. Retail Use Tax'!B11</f>
        <v>3721</v>
      </c>
      <c r="C11" s="13">
        <f>'Table 1. Retail Sales Tax'!C11+'Table 2. Retail Use Tax'!C11</f>
        <v>3654</v>
      </c>
      <c r="D11" s="14">
        <f t="shared" si="0"/>
        <v>-1.8005912389142731E-2</v>
      </c>
      <c r="E11" s="15">
        <f>'Table 1. Retail Sales Tax'!E11+'Table 2. Retail Use Tax'!E11</f>
        <v>1270632173</v>
      </c>
      <c r="F11" s="15">
        <f>'Table 1. Retail Sales Tax'!F11+'Table 2. Retail Use Tax'!F11</f>
        <v>1256758958</v>
      </c>
      <c r="G11" s="15">
        <f>'Table 1. Retail Sales Tax'!G11+'Table 2. Retail Use Tax'!G11</f>
        <v>76237931</v>
      </c>
      <c r="H11" s="15">
        <f>'Table 1. Retail Sales Tax'!H11+'Table 2. Retail Use Tax'!H11</f>
        <v>75405538</v>
      </c>
      <c r="I11" s="14">
        <f t="shared" si="1"/>
        <v>-1.0918357687330182E-2</v>
      </c>
    </row>
    <row r="12" spans="1:9" x14ac:dyDescent="0.2">
      <c r="A12" s="5" t="s">
        <v>7</v>
      </c>
      <c r="B12" s="13">
        <f>'Table 1. Retail Sales Tax'!B12+'Table 2. Retail Use Tax'!B12</f>
        <v>24686</v>
      </c>
      <c r="C12" s="13">
        <f>'Table 1. Retail Sales Tax'!C12+'Table 2. Retail Use Tax'!C12</f>
        <v>25093</v>
      </c>
      <c r="D12" s="14">
        <f t="shared" si="0"/>
        <v>1.6487077695860108E-2</v>
      </c>
      <c r="E12" s="15">
        <f>'Table 1. Retail Sales Tax'!E12+'Table 2. Retail Use Tax'!E12</f>
        <v>1472118199</v>
      </c>
      <c r="F12" s="15">
        <f>'Table 1. Retail Sales Tax'!F12+'Table 2. Retail Use Tax'!F12</f>
        <v>1501332208</v>
      </c>
      <c r="G12" s="15">
        <f>'Table 1. Retail Sales Tax'!G12+'Table 2. Retail Use Tax'!G12</f>
        <v>88311500</v>
      </c>
      <c r="H12" s="15">
        <f>'Table 1. Retail Sales Tax'!H12+'Table 2. Retail Use Tax'!H12</f>
        <v>90065468</v>
      </c>
      <c r="I12" s="14">
        <f t="shared" si="1"/>
        <v>1.986115058627691E-2</v>
      </c>
    </row>
    <row r="13" spans="1:9" x14ac:dyDescent="0.2">
      <c r="A13" s="5" t="s">
        <v>3</v>
      </c>
      <c r="B13" s="13">
        <f>'Table 1. Retail Sales Tax'!B13+'Table 2. Retail Use Tax'!B13</f>
        <v>7517</v>
      </c>
      <c r="C13" s="13">
        <f>'Table 1. Retail Sales Tax'!C13+'Table 2. Retail Use Tax'!C13</f>
        <v>7671</v>
      </c>
      <c r="D13" s="14">
        <f t="shared" si="0"/>
        <v>2.0486896368232088E-2</v>
      </c>
      <c r="E13" s="15">
        <f>'Table 1. Retail Sales Tax'!E13+'Table 2. Retail Use Tax'!E13</f>
        <v>939668265</v>
      </c>
      <c r="F13" s="15">
        <f>'Table 1. Retail Sales Tax'!F13+'Table 2. Retail Use Tax'!F13</f>
        <v>959086738</v>
      </c>
      <c r="G13" s="15">
        <f>'Table 1. Retail Sales Tax'!G13+'Table 2. Retail Use Tax'!G13</f>
        <v>56379828</v>
      </c>
      <c r="H13" s="15">
        <f>'Table 1. Retail Sales Tax'!H13+'Table 2. Retail Use Tax'!H13</f>
        <v>57544952</v>
      </c>
      <c r="I13" s="14">
        <f t="shared" si="1"/>
        <v>2.0665618206568537E-2</v>
      </c>
    </row>
    <row r="14" spans="1:9" x14ac:dyDescent="0.2">
      <c r="A14" s="5" t="s">
        <v>2</v>
      </c>
      <c r="B14" s="13">
        <f>'Table 1. Retail Sales Tax'!B14+'Table 2. Retail Use Tax'!B14</f>
        <v>5697</v>
      </c>
      <c r="C14" s="13">
        <f>'Table 1. Retail Sales Tax'!C14+'Table 2. Retail Use Tax'!C14</f>
        <v>5821</v>
      </c>
      <c r="D14" s="14">
        <f t="shared" si="0"/>
        <v>2.1765841671054886E-2</v>
      </c>
      <c r="E14" s="15">
        <f>'Table 1. Retail Sales Tax'!E14+'Table 2. Retail Use Tax'!E14</f>
        <v>1477415609</v>
      </c>
      <c r="F14" s="15">
        <f>'Table 1. Retail Sales Tax'!F14+'Table 2. Retail Use Tax'!F14</f>
        <v>1488989631</v>
      </c>
      <c r="G14" s="15">
        <f>'Table 1. Retail Sales Tax'!G14+'Table 2. Retail Use Tax'!G14</f>
        <v>88643947</v>
      </c>
      <c r="H14" s="15">
        <f>'Table 1. Retail Sales Tax'!H14+'Table 2. Retail Use Tax'!H14</f>
        <v>89338872</v>
      </c>
      <c r="I14" s="14">
        <f t="shared" si="1"/>
        <v>7.8395087709710598E-3</v>
      </c>
    </row>
    <row r="15" spans="1:9" x14ac:dyDescent="0.2">
      <c r="A15" s="5" t="s">
        <v>6</v>
      </c>
      <c r="B15" s="13">
        <f>'Table 1. Retail Sales Tax'!B15+'Table 2. Retail Use Tax'!B15</f>
        <v>3836</v>
      </c>
      <c r="C15" s="13">
        <f>'Table 1. Retail Sales Tax'!C15+'Table 2. Retail Use Tax'!C15</f>
        <v>3825</v>
      </c>
      <c r="D15" s="14">
        <f t="shared" si="0"/>
        <v>-2.8675703858185297E-3</v>
      </c>
      <c r="E15" s="15">
        <f>'Table 1. Retail Sales Tax'!E15+'Table 2. Retail Use Tax'!E15</f>
        <v>439051386</v>
      </c>
      <c r="F15" s="15">
        <f>'Table 1. Retail Sales Tax'!F15+'Table 2. Retail Use Tax'!F15</f>
        <v>444500860</v>
      </c>
      <c r="G15" s="15">
        <f>'Table 1. Retail Sales Tax'!G15+'Table 2. Retail Use Tax'!G15</f>
        <v>26343083</v>
      </c>
      <c r="H15" s="15">
        <f>'Table 1. Retail Sales Tax'!H15+'Table 2. Retail Use Tax'!H15</f>
        <v>26670052</v>
      </c>
      <c r="I15" s="14">
        <f t="shared" si="1"/>
        <v>1.2411948897553149E-2</v>
      </c>
    </row>
    <row r="16" spans="1:9" x14ac:dyDescent="0.2">
      <c r="A16" s="5" t="s">
        <v>10</v>
      </c>
      <c r="B16" s="13">
        <f>'Table 1. Retail Sales Tax'!B16+'Table 2. Retail Use Tax'!B16</f>
        <v>48174</v>
      </c>
      <c r="C16" s="13">
        <f>'Table 1. Retail Sales Tax'!C16+'Table 2. Retail Use Tax'!C16</f>
        <v>49011</v>
      </c>
      <c r="D16" s="14">
        <f t="shared" si="0"/>
        <v>1.7374517374517451E-2</v>
      </c>
      <c r="E16" s="15">
        <f>'Table 1. Retail Sales Tax'!E16+'Table 2. Retail Use Tax'!E16</f>
        <v>2526183452</v>
      </c>
      <c r="F16" s="15">
        <f>'Table 1. Retail Sales Tax'!F16+'Table 2. Retail Use Tax'!F16</f>
        <v>2641999435</v>
      </c>
      <c r="G16" s="15">
        <f>'Table 1. Retail Sales Tax'!G16+'Table 2. Retail Use Tax'!G16</f>
        <v>151569954</v>
      </c>
      <c r="H16" s="15">
        <f>'Table 1. Retail Sales Tax'!H16+'Table 2. Retail Use Tax'!H16</f>
        <v>158519042</v>
      </c>
      <c r="I16" s="14">
        <f t="shared" si="1"/>
        <v>4.5847397961207959E-2</v>
      </c>
    </row>
    <row r="17" spans="1:9" x14ac:dyDescent="0.2">
      <c r="A17" s="5" t="s">
        <v>4</v>
      </c>
      <c r="B17" s="13">
        <f>'Table 1. Retail Sales Tax'!B17+'Table 2. Retail Use Tax'!B17</f>
        <v>6489</v>
      </c>
      <c r="C17" s="13">
        <f>'Table 1. Retail Sales Tax'!C17+'Table 2. Retail Use Tax'!C17</f>
        <v>6378</v>
      </c>
      <c r="D17" s="14">
        <f t="shared" si="0"/>
        <v>-1.7105871474803469E-2</v>
      </c>
      <c r="E17" s="15">
        <f>'Table 1. Retail Sales Tax'!E17+'Table 2. Retail Use Tax'!E17</f>
        <v>1562055412</v>
      </c>
      <c r="F17" s="15">
        <f>'Table 1. Retail Sales Tax'!F17+'Table 2. Retail Use Tax'!F17</f>
        <v>1710088906</v>
      </c>
      <c r="G17" s="15">
        <f>'Table 1. Retail Sales Tax'!G17+'Table 2. Retail Use Tax'!G17</f>
        <v>93722878</v>
      </c>
      <c r="H17" s="15">
        <f>'Table 1. Retail Sales Tax'!H17+'Table 2. Retail Use Tax'!H17</f>
        <v>102604919</v>
      </c>
      <c r="I17" s="14">
        <f t="shared" si="1"/>
        <v>9.4769187518974896E-2</v>
      </c>
    </row>
    <row r="18" spans="1:9" x14ac:dyDescent="0.2">
      <c r="A18" s="5" t="s">
        <v>9</v>
      </c>
      <c r="B18" s="13">
        <f>'Table 1. Retail Sales Tax'!B18+'Table 2. Retail Use Tax'!B18</f>
        <v>68856</v>
      </c>
      <c r="C18" s="13">
        <f>'Table 1. Retail Sales Tax'!C18+'Table 2. Retail Use Tax'!C18</f>
        <v>69998</v>
      </c>
      <c r="D18" s="14">
        <f t="shared" si="0"/>
        <v>1.6585337515975462E-2</v>
      </c>
      <c r="E18" s="15">
        <f>'Table 1. Retail Sales Tax'!E18+'Table 2. Retail Use Tax'!E18</f>
        <v>2270334007</v>
      </c>
      <c r="F18" s="15">
        <f>'Table 1. Retail Sales Tax'!F18+'Table 2. Retail Use Tax'!F18</f>
        <v>2274758786</v>
      </c>
      <c r="G18" s="15">
        <f>'Table 1. Retail Sales Tax'!G18+'Table 2. Retail Use Tax'!G18</f>
        <v>133462183</v>
      </c>
      <c r="H18" s="15">
        <f>'Table 1. Retail Sales Tax'!H18+'Table 2. Retail Use Tax'!H18</f>
        <v>133813697</v>
      </c>
      <c r="I18" s="14">
        <f t="shared" si="1"/>
        <v>2.6338097586788844E-3</v>
      </c>
    </row>
    <row r="19" spans="1:9" x14ac:dyDescent="0.2">
      <c r="A19" s="5" t="s">
        <v>8</v>
      </c>
      <c r="B19" s="13">
        <f>'Table 1. Retail Sales Tax'!B19+'Table 2. Retail Use Tax'!B19</f>
        <v>20963</v>
      </c>
      <c r="C19" s="13">
        <f>'Table 1. Retail Sales Tax'!C19+'Table 2. Retail Use Tax'!C19</f>
        <v>21672</v>
      </c>
      <c r="D19" s="14">
        <f t="shared" si="0"/>
        <v>3.3821495015026404E-2</v>
      </c>
      <c r="E19" s="15">
        <f>'Table 1. Retail Sales Tax'!E19+'Table 2. Retail Use Tax'!E19</f>
        <v>1007581368</v>
      </c>
      <c r="F19" s="15">
        <f>'Table 1. Retail Sales Tax'!F19+'Table 2. Retail Use Tax'!F19</f>
        <v>1011581822</v>
      </c>
      <c r="G19" s="15">
        <f>'Table 1. Retail Sales Tax'!G19+'Table 2. Retail Use Tax'!G19</f>
        <v>60444750</v>
      </c>
      <c r="H19" s="15">
        <f>'Table 1. Retail Sales Tax'!H19+'Table 2. Retail Use Tax'!H19</f>
        <v>60684436</v>
      </c>
      <c r="I19" s="14">
        <f t="shared" si="1"/>
        <v>3.9653733368076871E-3</v>
      </c>
    </row>
    <row r="20" spans="1:9" x14ac:dyDescent="0.2">
      <c r="A20" s="5" t="s">
        <v>24</v>
      </c>
      <c r="B20" s="13">
        <f>'Table 1. Retail Sales Tax'!B20+'Table 2. Retail Use Tax'!B20</f>
        <v>9371</v>
      </c>
      <c r="C20" s="13">
        <f>'Table 1. Retail Sales Tax'!C20+'Table 2. Retail Use Tax'!C20</f>
        <v>9470</v>
      </c>
      <c r="D20" s="14">
        <f t="shared" si="0"/>
        <v>1.0564507523209921E-2</v>
      </c>
      <c r="E20" s="15">
        <f>'Table 1. Retail Sales Tax'!E20+'Table 2. Retail Use Tax'!E20</f>
        <v>1042531574</v>
      </c>
      <c r="F20" s="15">
        <f>'Table 1. Retail Sales Tax'!F20+'Table 2. Retail Use Tax'!F20</f>
        <v>899255918</v>
      </c>
      <c r="G20" s="15">
        <f>'Table 1. Retail Sales Tax'!G20+'Table 2. Retail Use Tax'!G20</f>
        <v>62491417</v>
      </c>
      <c r="H20" s="15">
        <f>'Table 1. Retail Sales Tax'!H20+'Table 2. Retail Use Tax'!H20</f>
        <v>53893091</v>
      </c>
      <c r="I20" s="14">
        <f t="shared" si="1"/>
        <v>-0.1375921112494537</v>
      </c>
    </row>
    <row r="21" spans="1:9" x14ac:dyDescent="0.2">
      <c r="A21" s="5" t="s">
        <v>25</v>
      </c>
      <c r="B21" s="40">
        <f>'Table 1. Retail Sales Tax'!B21+'Table 2. Retail Use Tax'!B21</f>
        <v>12756</v>
      </c>
      <c r="C21" s="40">
        <f>'Table 1. Retail Sales Tax'!C21+'Table 2. Retail Use Tax'!C21</f>
        <v>12767</v>
      </c>
      <c r="D21" s="41">
        <f t="shared" si="0"/>
        <v>8.6233929131385167E-4</v>
      </c>
      <c r="E21" s="42">
        <f>'Table 1. Retail Sales Tax'!E21+'Table 2. Retail Use Tax'!E21</f>
        <v>1509494628</v>
      </c>
      <c r="F21" s="42">
        <f>'Table 1. Retail Sales Tax'!F21+'Table 2. Retail Use Tax'!F21</f>
        <v>1554450570</v>
      </c>
      <c r="G21" s="42">
        <f>'Table 1. Retail Sales Tax'!G21+'Table 2. Retail Use Tax'!G21</f>
        <v>90569655</v>
      </c>
      <c r="H21" s="42">
        <f>'Table 1. Retail Sales Tax'!H21+'Table 2. Retail Use Tax'!H21</f>
        <v>93267035</v>
      </c>
      <c r="I21" s="41">
        <f t="shared" si="1"/>
        <v>2.9782381306409977E-2</v>
      </c>
    </row>
    <row r="22" spans="1:9" x14ac:dyDescent="0.2">
      <c r="D22" s="14"/>
      <c r="G22" s="15"/>
      <c r="H22" s="15"/>
      <c r="I22" s="14"/>
    </row>
    <row r="23" spans="1:9" x14ac:dyDescent="0.2">
      <c r="A23" s="1" t="s">
        <v>21</v>
      </c>
      <c r="B23" s="13">
        <f>SUM(B10:B21)</f>
        <v>216725</v>
      </c>
      <c r="C23" s="13">
        <f>SUM(C10:C21)</f>
        <v>219882</v>
      </c>
      <c r="D23" s="14">
        <f>(C23/B23)-1</f>
        <v>1.4566847387241788E-2</v>
      </c>
      <c r="E23" s="15">
        <f>SUM(E10:E22)</f>
        <v>15800331459</v>
      </c>
      <c r="F23" s="15">
        <f>SUM(F10:F22)</f>
        <v>16037399372</v>
      </c>
      <c r="G23" s="15">
        <f>SUM(G10:G21)</f>
        <v>945173021</v>
      </c>
      <c r="H23" s="15">
        <f>SUM(H10:H21)</f>
        <v>959482819</v>
      </c>
      <c r="I23" s="14">
        <f>(H23/G23)-1</f>
        <v>1.5139871411966599E-2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showOutlineSymbols="0" zoomScaleNormal="100" workbookViewId="0">
      <pane xSplit="1" ySplit="9" topLeftCell="C10" activePane="bottomRight" state="frozen"/>
      <selection pane="topRight" activeCell="B1" sqref="B1"/>
      <selection pane="bottomLeft" activeCell="A10" sqref="A10"/>
      <selection pane="bottomRight" activeCell="B26" sqref="B2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16384" width="11.44140625" style="27"/>
  </cols>
  <sheetData>
    <row r="1" spans="1:10" s="32" customFormat="1" x14ac:dyDescent="0.25">
      <c r="A1" s="78" t="s">
        <v>33</v>
      </c>
      <c r="B1" s="78"/>
      <c r="C1" s="78"/>
      <c r="D1" s="78"/>
      <c r="E1" s="78"/>
      <c r="F1" s="78"/>
      <c r="G1" s="78"/>
      <c r="H1" s="78"/>
      <c r="I1" s="78"/>
      <c r="J1" s="43"/>
    </row>
    <row r="2" spans="1:10" s="32" customFormat="1" x14ac:dyDescent="0.25">
      <c r="A2" s="77" t="s">
        <v>18</v>
      </c>
      <c r="B2" s="77"/>
      <c r="C2" s="77"/>
      <c r="D2" s="77"/>
      <c r="E2" s="77"/>
      <c r="F2" s="77"/>
      <c r="G2" s="77"/>
      <c r="H2" s="77"/>
      <c r="I2" s="77"/>
      <c r="J2" s="43"/>
    </row>
    <row r="3" spans="1:10" s="32" customFormat="1" x14ac:dyDescent="0.25">
      <c r="A3" s="78" t="str">
        <f>'Table 1A. Retail and Retail Use'!A3:I3</f>
        <v>Quarter Ending September 2025</v>
      </c>
      <c r="B3" s="78"/>
      <c r="C3" s="78"/>
      <c r="D3" s="78"/>
      <c r="E3" s="78"/>
      <c r="F3" s="78"/>
      <c r="G3" s="78"/>
      <c r="H3" s="78"/>
      <c r="I3" s="78"/>
      <c r="J3" s="43"/>
    </row>
    <row r="4" spans="1:10" s="32" customFormat="1" x14ac:dyDescent="0.25">
      <c r="A4" s="26"/>
      <c r="B4" s="26"/>
      <c r="C4" s="26"/>
      <c r="D4" s="26"/>
      <c r="E4" s="26"/>
      <c r="F4" s="26"/>
      <c r="G4" s="26"/>
      <c r="H4" s="26"/>
      <c r="I4" s="43"/>
      <c r="J4" s="43"/>
    </row>
    <row r="5" spans="1:10" s="32" customFormat="1" x14ac:dyDescent="0.25">
      <c r="A5" s="35" t="s">
        <v>20</v>
      </c>
      <c r="B5" s="34"/>
      <c r="C5" s="34"/>
      <c r="D5" s="34"/>
      <c r="E5" s="34"/>
      <c r="F5" s="34"/>
      <c r="G5" s="34"/>
      <c r="H5" s="34"/>
      <c r="I5" s="34"/>
      <c r="J5" s="34"/>
    </row>
    <row r="6" spans="1:10" s="32" customFormat="1" x14ac:dyDescent="0.25">
      <c r="A6" s="35"/>
      <c r="B6" s="34"/>
      <c r="C6" s="34"/>
      <c r="D6" s="34"/>
      <c r="E6" s="34"/>
      <c r="F6" s="34"/>
      <c r="G6" s="34"/>
      <c r="H6" s="34"/>
      <c r="I6" s="34"/>
      <c r="J6" s="34"/>
    </row>
    <row r="7" spans="1:10" s="28" customFormat="1" ht="30" x14ac:dyDescent="0.25">
      <c r="B7" s="11" t="s">
        <v>13</v>
      </c>
      <c r="C7" s="11" t="s">
        <v>13</v>
      </c>
      <c r="D7" s="11" t="s">
        <v>16</v>
      </c>
      <c r="E7" s="11" t="s">
        <v>27</v>
      </c>
      <c r="F7" s="11" t="s">
        <v>27</v>
      </c>
      <c r="G7" s="11" t="s">
        <v>11</v>
      </c>
      <c r="H7" s="11" t="s">
        <v>11</v>
      </c>
      <c r="I7" s="11" t="s">
        <v>16</v>
      </c>
      <c r="J7" s="5"/>
    </row>
    <row r="8" spans="1:10" s="32" customFormat="1" ht="13.5" customHeight="1" x14ac:dyDescent="0.25">
      <c r="A8" s="3" t="s">
        <v>0</v>
      </c>
      <c r="B8" s="12">
        <f>'Table 1. Retail Sales Tax'!B8</f>
        <v>45536</v>
      </c>
      <c r="C8" s="12">
        <f>'Table 1. Retail Sales Tax'!C8</f>
        <v>45901</v>
      </c>
      <c r="D8" s="10" t="s">
        <v>17</v>
      </c>
      <c r="E8" s="12">
        <f>B8</f>
        <v>45536</v>
      </c>
      <c r="F8" s="12">
        <f>C8</f>
        <v>45901</v>
      </c>
      <c r="G8" s="12">
        <f>E8</f>
        <v>45536</v>
      </c>
      <c r="H8" s="12">
        <f>F8</f>
        <v>45901</v>
      </c>
      <c r="I8" s="11" t="s">
        <v>32</v>
      </c>
      <c r="J8" s="17"/>
    </row>
    <row r="9" spans="1:10" s="32" customFormat="1" x14ac:dyDescent="0.25">
      <c r="A9" s="3"/>
      <c r="B9" s="12"/>
      <c r="C9" s="12"/>
      <c r="D9" s="12"/>
      <c r="E9" s="12"/>
      <c r="F9" s="12"/>
      <c r="G9" s="17"/>
      <c r="H9" s="17"/>
      <c r="I9" s="10"/>
      <c r="J9" s="17"/>
    </row>
    <row r="10" spans="1:10" s="28" customFormat="1" ht="14.25" x14ac:dyDescent="0.2">
      <c r="A10" s="20" t="s">
        <v>5</v>
      </c>
      <c r="B10" s="21">
        <v>105</v>
      </c>
      <c r="C10" s="21">
        <v>87</v>
      </c>
      <c r="D10" s="22">
        <f>C10/B10-1</f>
        <v>-0.17142857142857137</v>
      </c>
      <c r="E10" s="23">
        <v>9826287</v>
      </c>
      <c r="F10" s="23">
        <v>10470167</v>
      </c>
      <c r="G10" s="23">
        <v>589577</v>
      </c>
      <c r="H10" s="23">
        <v>628210</v>
      </c>
      <c r="I10" s="22">
        <f>H10/G10-1</f>
        <v>6.5526640286171167E-2</v>
      </c>
      <c r="J10" s="44"/>
    </row>
    <row r="11" spans="1:10" s="28" customFormat="1" ht="14.25" x14ac:dyDescent="0.2">
      <c r="A11" s="20" t="s">
        <v>1</v>
      </c>
      <c r="B11" s="21">
        <v>178</v>
      </c>
      <c r="C11" s="21">
        <v>180</v>
      </c>
      <c r="D11" s="22">
        <f t="shared" ref="D11:D23" si="0">C11/B11-1</f>
        <v>1.1235955056179803E-2</v>
      </c>
      <c r="E11" s="23">
        <v>22746577</v>
      </c>
      <c r="F11" s="23">
        <v>17436381</v>
      </c>
      <c r="G11" s="23">
        <v>1364795</v>
      </c>
      <c r="H11" s="23">
        <v>1046183</v>
      </c>
      <c r="I11" s="22">
        <f t="shared" ref="I11:I23" si="1">H11/G11-1</f>
        <v>-0.23345044493861711</v>
      </c>
      <c r="J11" s="44"/>
    </row>
    <row r="12" spans="1:10" s="28" customFormat="1" ht="14.25" x14ac:dyDescent="0.2">
      <c r="A12" s="20" t="s">
        <v>7</v>
      </c>
      <c r="B12" s="21">
        <v>45</v>
      </c>
      <c r="C12" s="21">
        <v>45</v>
      </c>
      <c r="D12" s="22">
        <f t="shared" si="0"/>
        <v>0</v>
      </c>
      <c r="E12" s="23">
        <v>3857202</v>
      </c>
      <c r="F12" s="23">
        <v>2714157</v>
      </c>
      <c r="G12" s="23">
        <v>231432</v>
      </c>
      <c r="H12" s="23">
        <v>162849</v>
      </c>
      <c r="I12" s="22">
        <f t="shared" si="1"/>
        <v>-0.29634190604583632</v>
      </c>
      <c r="J12" s="44"/>
    </row>
    <row r="13" spans="1:10" s="28" customFormat="1" ht="14.25" x14ac:dyDescent="0.2">
      <c r="A13" s="20" t="s">
        <v>3</v>
      </c>
      <c r="B13" s="21">
        <v>29</v>
      </c>
      <c r="C13" s="21">
        <v>27</v>
      </c>
      <c r="D13" s="22">
        <f t="shared" si="0"/>
        <v>-6.8965517241379337E-2</v>
      </c>
      <c r="E13" s="23">
        <v>1730010</v>
      </c>
      <c r="F13" s="23">
        <v>1342295</v>
      </c>
      <c r="G13" s="23">
        <v>103801</v>
      </c>
      <c r="H13" s="23">
        <v>80538</v>
      </c>
      <c r="I13" s="22">
        <f t="shared" si="1"/>
        <v>-0.22411152108361188</v>
      </c>
      <c r="J13" s="44"/>
    </row>
    <row r="14" spans="1:10" s="28" customFormat="1" ht="14.25" x14ac:dyDescent="0.2">
      <c r="A14" s="20" t="s">
        <v>2</v>
      </c>
      <c r="B14" s="21">
        <v>305</v>
      </c>
      <c r="C14" s="21">
        <v>316</v>
      </c>
      <c r="D14" s="22">
        <f t="shared" si="0"/>
        <v>3.6065573770491799E-2</v>
      </c>
      <c r="E14" s="23">
        <v>104425071</v>
      </c>
      <c r="F14" s="23">
        <v>96097748</v>
      </c>
      <c r="G14" s="23">
        <v>6265504</v>
      </c>
      <c r="H14" s="23">
        <v>5765865</v>
      </c>
      <c r="I14" s="22">
        <f t="shared" si="1"/>
        <v>-7.9744422795037684E-2</v>
      </c>
      <c r="J14" s="44"/>
    </row>
    <row r="15" spans="1:10" s="28" customFormat="1" ht="14.25" x14ac:dyDescent="0.2">
      <c r="A15" s="20" t="s">
        <v>6</v>
      </c>
      <c r="B15" s="21">
        <v>214</v>
      </c>
      <c r="C15" s="21">
        <v>210</v>
      </c>
      <c r="D15" s="22">
        <f t="shared" si="0"/>
        <v>-1.8691588785046731E-2</v>
      </c>
      <c r="E15" s="23">
        <v>33891293</v>
      </c>
      <c r="F15" s="23">
        <v>29593444</v>
      </c>
      <c r="G15" s="23">
        <v>2033478</v>
      </c>
      <c r="H15" s="23">
        <v>1775607</v>
      </c>
      <c r="I15" s="22">
        <f t="shared" si="1"/>
        <v>-0.12681278086116499</v>
      </c>
      <c r="J15" s="44"/>
    </row>
    <row r="16" spans="1:10" s="28" customFormat="1" ht="14.25" x14ac:dyDescent="0.2">
      <c r="A16" s="20" t="s">
        <v>10</v>
      </c>
      <c r="B16" s="21">
        <v>15242</v>
      </c>
      <c r="C16" s="21">
        <v>15098</v>
      </c>
      <c r="D16" s="22">
        <f t="shared" si="0"/>
        <v>-9.4475790578664176E-3</v>
      </c>
      <c r="E16" s="23">
        <v>1062727597</v>
      </c>
      <c r="F16" s="23">
        <v>1107408471</v>
      </c>
      <c r="G16" s="23">
        <v>63763657</v>
      </c>
      <c r="H16" s="23">
        <v>66444509</v>
      </c>
      <c r="I16" s="22">
        <f t="shared" si="1"/>
        <v>4.2043573504574772E-2</v>
      </c>
      <c r="J16" s="44"/>
    </row>
    <row r="17" spans="1:10" s="28" customFormat="1" ht="14.25" x14ac:dyDescent="0.2">
      <c r="A17" s="20" t="s">
        <v>4</v>
      </c>
      <c r="B17" s="21">
        <v>330</v>
      </c>
      <c r="C17" s="21">
        <v>318</v>
      </c>
      <c r="D17" s="22">
        <f t="shared" si="0"/>
        <v>-3.6363636363636376E-2</v>
      </c>
      <c r="E17" s="23">
        <v>894353100</v>
      </c>
      <c r="F17" s="23">
        <v>1029938951</v>
      </c>
      <c r="G17" s="23">
        <v>53661186</v>
      </c>
      <c r="H17" s="23">
        <v>61796337</v>
      </c>
      <c r="I17" s="22">
        <f t="shared" si="1"/>
        <v>0.15160214684781659</v>
      </c>
      <c r="J17" s="44"/>
    </row>
    <row r="18" spans="1:10" s="28" customFormat="1" ht="14.25" x14ac:dyDescent="0.2">
      <c r="A18" s="20" t="s">
        <v>9</v>
      </c>
      <c r="B18" s="21">
        <v>3134</v>
      </c>
      <c r="C18" s="21">
        <v>3143</v>
      </c>
      <c r="D18" s="22">
        <f t="shared" si="0"/>
        <v>2.8717294192726062E-3</v>
      </c>
      <c r="E18" s="23">
        <v>308912355</v>
      </c>
      <c r="F18" s="23">
        <v>290454199</v>
      </c>
      <c r="G18" s="23">
        <v>18534742</v>
      </c>
      <c r="H18" s="23">
        <v>17427252</v>
      </c>
      <c r="I18" s="22">
        <f t="shared" si="1"/>
        <v>-5.9752113085793201E-2</v>
      </c>
      <c r="J18" s="44"/>
    </row>
    <row r="19" spans="1:10" s="28" customFormat="1" ht="14.25" x14ac:dyDescent="0.2">
      <c r="A19" s="20" t="s">
        <v>8</v>
      </c>
      <c r="B19" s="21">
        <v>767</v>
      </c>
      <c r="C19" s="21">
        <v>733</v>
      </c>
      <c r="D19" s="22">
        <f t="shared" si="0"/>
        <v>-4.4328552803129084E-2</v>
      </c>
      <c r="E19" s="23">
        <v>103203534</v>
      </c>
      <c r="F19" s="23">
        <v>107799667</v>
      </c>
      <c r="G19" s="23">
        <v>6192212</v>
      </c>
      <c r="H19" s="23">
        <v>6467980</v>
      </c>
      <c r="I19" s="22">
        <f t="shared" si="1"/>
        <v>4.4534650945413423E-2</v>
      </c>
      <c r="J19" s="44"/>
    </row>
    <row r="20" spans="1:10" s="28" customFormat="1" ht="14.25" x14ac:dyDescent="0.2">
      <c r="A20" s="20" t="s">
        <v>24</v>
      </c>
      <c r="B20" s="21">
        <v>217</v>
      </c>
      <c r="C20" s="21">
        <v>210</v>
      </c>
      <c r="D20" s="22">
        <f t="shared" si="0"/>
        <v>-3.2258064516129004E-2</v>
      </c>
      <c r="E20" s="23">
        <v>97980647</v>
      </c>
      <c r="F20" s="23">
        <v>93996287</v>
      </c>
      <c r="G20" s="23">
        <v>5878839</v>
      </c>
      <c r="H20" s="23">
        <v>5639777</v>
      </c>
      <c r="I20" s="22">
        <f t="shared" si="1"/>
        <v>-4.0664831950662395E-2</v>
      </c>
      <c r="J20" s="44"/>
    </row>
    <row r="21" spans="1:10" s="28" customFormat="1" ht="14.25" x14ac:dyDescent="0.2">
      <c r="A21" s="20" t="s">
        <v>25</v>
      </c>
      <c r="B21" s="36">
        <v>1905</v>
      </c>
      <c r="C21" s="36">
        <v>1912</v>
      </c>
      <c r="D21" s="37">
        <f t="shared" si="0"/>
        <v>3.6745406824147953E-3</v>
      </c>
      <c r="E21" s="38">
        <v>206548061</v>
      </c>
      <c r="F21" s="38">
        <v>209740984</v>
      </c>
      <c r="G21" s="38">
        <v>12392884</v>
      </c>
      <c r="H21" s="38">
        <v>12584459</v>
      </c>
      <c r="I21" s="37">
        <f t="shared" si="1"/>
        <v>1.5458467940150156E-2</v>
      </c>
      <c r="J21" s="44"/>
    </row>
    <row r="22" spans="1:10" s="28" customFormat="1" ht="14.25" x14ac:dyDescent="0.2">
      <c r="A22" s="20"/>
      <c r="B22" s="21"/>
      <c r="C22" s="21"/>
      <c r="D22" s="22"/>
      <c r="E22" s="23"/>
      <c r="F22" s="23"/>
      <c r="G22" s="23"/>
      <c r="H22" s="23"/>
      <c r="I22" s="24"/>
      <c r="J22" s="43"/>
    </row>
    <row r="23" spans="1:10" s="28" customFormat="1" ht="14.25" x14ac:dyDescent="0.2">
      <c r="A23" s="20" t="s">
        <v>21</v>
      </c>
      <c r="B23" s="21">
        <f>SUM(B10:B21)</f>
        <v>22471</v>
      </c>
      <c r="C23" s="21">
        <f>SUM(C10:C21)</f>
        <v>22279</v>
      </c>
      <c r="D23" s="22">
        <f t="shared" si="0"/>
        <v>-8.544346046014839E-3</v>
      </c>
      <c r="E23" s="23">
        <f>SUM(E10:E21)</f>
        <v>2850201734</v>
      </c>
      <c r="F23" s="23">
        <f>SUM(F10:F21)</f>
        <v>2996992751</v>
      </c>
      <c r="G23" s="23">
        <f>SUM(G10:G21)</f>
        <v>171012107</v>
      </c>
      <c r="H23" s="23">
        <f>SUM(H10:H21)</f>
        <v>179819566</v>
      </c>
      <c r="I23" s="22">
        <f t="shared" si="1"/>
        <v>5.1501961788003703E-2</v>
      </c>
      <c r="J23" s="43"/>
    </row>
    <row r="24" spans="1:10" s="28" customFormat="1" x14ac:dyDescent="0.25">
      <c r="A24" s="18"/>
      <c r="B24" s="18"/>
      <c r="C24" s="18"/>
      <c r="D24" s="18"/>
      <c r="E24" s="18"/>
      <c r="F24" s="18"/>
      <c r="G24" s="19"/>
      <c r="H24" s="7"/>
      <c r="I24" s="29"/>
      <c r="J24" s="43"/>
    </row>
    <row r="25" spans="1:10" s="28" customFormat="1" ht="14.25" x14ac:dyDescent="0.2">
      <c r="A25" s="30" t="s">
        <v>26</v>
      </c>
      <c r="B25" s="5"/>
      <c r="C25" s="5"/>
      <c r="D25" s="5"/>
      <c r="E25" s="5"/>
      <c r="F25" s="5"/>
      <c r="G25" s="5"/>
      <c r="H25" s="5"/>
      <c r="I25" s="29"/>
      <c r="J25" s="43"/>
    </row>
    <row r="26" spans="1:10" x14ac:dyDescent="0.2">
      <c r="A26" s="2"/>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5C5-F3E1-4598-A310-6B0C5F0C340A}">
  <dimension ref="A1:IT21"/>
  <sheetViews>
    <sheetView showOutlineSymbols="0" zoomScaleNormal="100" workbookViewId="0">
      <selection activeCell="C16" sqref="C16"/>
    </sheetView>
  </sheetViews>
  <sheetFormatPr defaultColWidth="11.44140625" defaultRowHeight="15" x14ac:dyDescent="0.2"/>
  <cols>
    <col min="1" max="1" width="18.6640625" style="27" customWidth="1"/>
    <col min="2" max="3" width="13.5546875"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9" t="s">
        <v>12</v>
      </c>
      <c r="B1" s="79"/>
      <c r="C1" s="79"/>
      <c r="D1" s="79"/>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9" t="str">
        <f>CONCATENATE(TEXT(EDATE($B$4,0),"mmmmmmmmmmmmmm")," ",TEXT(YEAR(EDATE($B$4,0)),0)," and ",TEXT(YEAR(EDATE($C$4,0)),0))</f>
        <v>September 2024 and 2025</v>
      </c>
      <c r="B2" s="79"/>
      <c r="C2" s="79"/>
      <c r="D2" s="79"/>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45536</v>
      </c>
      <c r="C4" s="12">
        <f>'Table 2. Retail Use Tax'!C8</f>
        <v>45901</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22471</v>
      </c>
      <c r="C7" s="47">
        <f>'Table 2. Retail Use Tax'!C23</f>
        <v>22279</v>
      </c>
      <c r="D7" s="22">
        <f>+(C7/B7)-1</f>
        <v>-8.544346046014839E-3</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2850201734</v>
      </c>
      <c r="C8" s="48">
        <f>'Table 2. Retail Use Tax'!F23</f>
        <v>2996992751</v>
      </c>
      <c r="D8" s="22">
        <f>+(C8/B8)-1</f>
        <v>5.1501974491465985E-2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171012107</v>
      </c>
      <c r="C9" s="48">
        <f>'Table 2. Retail Use Tax'!H23</f>
        <v>179819566</v>
      </c>
      <c r="D9" s="22">
        <f>+(C9/B9)-1</f>
        <v>5.1501961788003703E-2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35</v>
      </c>
      <c r="C12" s="49" t="s">
        <v>35</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114478903.63</v>
      </c>
      <c r="C13" s="48">
        <v>118234324.13</v>
      </c>
      <c r="D13" s="22">
        <f>(C13/B13)-1</f>
        <v>3.2804476466141264E-2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2185</v>
      </c>
      <c r="C16" s="47">
        <v>2240</v>
      </c>
      <c r="D16" s="22">
        <f>(C16/B16)-1</f>
        <v>2.517162471395884E-2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194493866</v>
      </c>
      <c r="C17" s="48">
        <v>526689494</v>
      </c>
      <c r="D17" s="22">
        <f>(C17/B17)-1</f>
        <v>1.7080005392046655</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11669632</v>
      </c>
      <c r="C18" s="48">
        <v>31601370</v>
      </c>
      <c r="D18" s="22">
        <f>(C18/B18)-1</f>
        <v>1.7080005607717537</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7" t="s">
        <v>34</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11A-3A29-4AC3-AF1E-82F37AC529CA}">
  <dimension ref="A1:F946"/>
  <sheetViews>
    <sheetView workbookViewId="0">
      <pane xSplit="2" ySplit="7" topLeftCell="C885" activePane="bottomRight" state="frozen"/>
      <selection pane="topRight" activeCell="C1" sqref="C1"/>
      <selection pane="bottomLeft" activeCell="A3" sqref="A3"/>
      <selection pane="bottomRight" activeCell="H895" sqref="H895"/>
    </sheetView>
  </sheetViews>
  <sheetFormatPr defaultRowHeight="14.25" x14ac:dyDescent="0.2"/>
  <cols>
    <col min="1" max="1" width="10" style="58" bestFit="1" customWidth="1"/>
    <col min="2" max="2" width="13.109375" style="58" bestFit="1" customWidth="1"/>
    <col min="3" max="3" width="9.88671875" style="62" bestFit="1" customWidth="1"/>
    <col min="4" max="4" width="15.6640625" style="58" bestFit="1" customWidth="1"/>
    <col min="5" max="5" width="13.44140625" style="58" bestFit="1" customWidth="1"/>
    <col min="6" max="6" width="9.109375" style="65" bestFit="1" customWidth="1"/>
    <col min="7" max="16384" width="8.88671875" style="58"/>
  </cols>
  <sheetData>
    <row r="1" spans="1:6" ht="15" x14ac:dyDescent="0.25">
      <c r="A1" s="80" t="s">
        <v>39</v>
      </c>
      <c r="B1" s="80"/>
      <c r="C1" s="80"/>
      <c r="D1" s="80"/>
      <c r="E1" s="80"/>
      <c r="F1" s="80"/>
    </row>
    <row r="2" spans="1:6" ht="15" x14ac:dyDescent="0.25">
      <c r="A2" s="81" t="s">
        <v>40</v>
      </c>
      <c r="B2" s="81"/>
      <c r="C2" s="81"/>
      <c r="D2" s="81"/>
      <c r="E2" s="81"/>
      <c r="F2" s="81"/>
    </row>
    <row r="3" spans="1:6" ht="15" x14ac:dyDescent="0.25">
      <c r="A3" s="81" t="str">
        <f>'Table 2. Retail Use Tax'!A3</f>
        <v>Quarter Ending September 2025</v>
      </c>
      <c r="B3" s="81"/>
      <c r="C3" s="81"/>
      <c r="D3" s="81"/>
      <c r="E3" s="81"/>
      <c r="F3" s="81"/>
    </row>
    <row r="4" spans="1:6" ht="15" x14ac:dyDescent="0.25">
      <c r="A4" s="80"/>
      <c r="B4" s="80"/>
      <c r="C4" s="80"/>
      <c r="D4" s="80"/>
      <c r="E4" s="80"/>
      <c r="F4" s="80"/>
    </row>
    <row r="5" spans="1:6" ht="74.25" customHeight="1" x14ac:dyDescent="0.2">
      <c r="A5" s="82" t="s">
        <v>41</v>
      </c>
      <c r="B5" s="82"/>
      <c r="C5" s="82"/>
      <c r="D5" s="82"/>
      <c r="E5" s="82"/>
      <c r="F5" s="82"/>
    </row>
    <row r="7" spans="1:6" ht="30" x14ac:dyDescent="0.25">
      <c r="A7" s="59" t="s">
        <v>42</v>
      </c>
      <c r="B7" s="59" t="s">
        <v>43</v>
      </c>
      <c r="C7" s="60" t="s">
        <v>13</v>
      </c>
      <c r="D7" s="60" t="s">
        <v>27</v>
      </c>
      <c r="E7" s="60" t="s">
        <v>11</v>
      </c>
      <c r="F7" s="61" t="s">
        <v>44</v>
      </c>
    </row>
    <row r="8" spans="1:6" x14ac:dyDescent="0.2">
      <c r="A8" s="73" t="s">
        <v>45</v>
      </c>
      <c r="B8" s="73" t="s">
        <v>45</v>
      </c>
      <c r="C8" s="73">
        <v>192</v>
      </c>
      <c r="D8" s="74">
        <v>11582107.42</v>
      </c>
      <c r="E8" s="74">
        <v>686679.67</v>
      </c>
      <c r="F8" s="75">
        <v>8.8091934287553176E-4</v>
      </c>
    </row>
    <row r="9" spans="1:6" x14ac:dyDescent="0.2">
      <c r="A9" s="73" t="s">
        <v>45</v>
      </c>
      <c r="B9" s="73" t="s">
        <v>49</v>
      </c>
      <c r="C9" s="76">
        <v>21</v>
      </c>
      <c r="D9" s="74">
        <v>276868.01</v>
      </c>
      <c r="E9" s="74">
        <v>16612.09</v>
      </c>
      <c r="F9" s="75">
        <v>2.1311117899542871E-5</v>
      </c>
    </row>
    <row r="10" spans="1:6" x14ac:dyDescent="0.2">
      <c r="A10" s="73" t="s">
        <v>45</v>
      </c>
      <c r="B10" s="73" t="s">
        <v>47</v>
      </c>
      <c r="C10" s="76">
        <v>38</v>
      </c>
      <c r="D10" s="74">
        <v>1386144.56</v>
      </c>
      <c r="E10" s="74">
        <v>83168.67</v>
      </c>
      <c r="F10" s="75">
        <v>1.0669442146762834E-4</v>
      </c>
    </row>
    <row r="11" spans="1:6" x14ac:dyDescent="0.2">
      <c r="A11" s="73" t="s">
        <v>45</v>
      </c>
      <c r="B11" s="73" t="s">
        <v>46</v>
      </c>
      <c r="C11" s="76">
        <v>248</v>
      </c>
      <c r="D11" s="74">
        <v>9673141.3699999992</v>
      </c>
      <c r="E11" s="74">
        <v>579690.69999999995</v>
      </c>
      <c r="F11" s="75">
        <v>7.436666218981799E-4</v>
      </c>
    </row>
    <row r="12" spans="1:6" x14ac:dyDescent="0.2">
      <c r="A12" s="73" t="s">
        <v>45</v>
      </c>
      <c r="B12" s="73" t="s">
        <v>48</v>
      </c>
      <c r="C12" s="76">
        <v>30</v>
      </c>
      <c r="D12" s="74">
        <v>323957.57</v>
      </c>
      <c r="E12" s="74">
        <v>19437.47</v>
      </c>
      <c r="F12" s="75">
        <v>2.4935707357642991E-5</v>
      </c>
    </row>
    <row r="13" spans="1:6" x14ac:dyDescent="0.2">
      <c r="A13" s="73" t="s">
        <v>45</v>
      </c>
      <c r="B13" s="73" t="s">
        <v>327</v>
      </c>
      <c r="C13" s="76">
        <v>30</v>
      </c>
      <c r="D13" s="74">
        <v>0</v>
      </c>
      <c r="E13" s="74">
        <v>0</v>
      </c>
      <c r="F13" s="75">
        <v>0</v>
      </c>
    </row>
    <row r="14" spans="1:6" x14ac:dyDescent="0.2">
      <c r="A14" s="73" t="s">
        <v>45</v>
      </c>
      <c r="B14" s="73" t="s">
        <v>50</v>
      </c>
      <c r="C14" s="76">
        <v>56</v>
      </c>
      <c r="D14" s="74">
        <v>1329396.3500000001</v>
      </c>
      <c r="E14" s="74">
        <v>79763.78</v>
      </c>
      <c r="F14" s="75">
        <v>1.0232639720186921E-4</v>
      </c>
    </row>
    <row r="15" spans="1:6" x14ac:dyDescent="0.2">
      <c r="A15" s="73" t="s">
        <v>45</v>
      </c>
      <c r="B15" s="73" t="s">
        <v>51</v>
      </c>
      <c r="C15" s="76">
        <v>615</v>
      </c>
      <c r="D15" s="74">
        <v>24571615.280000001</v>
      </c>
      <c r="E15" s="74">
        <v>1465352.37</v>
      </c>
      <c r="F15" s="75">
        <v>1.8798535958717156E-3</v>
      </c>
    </row>
    <row r="16" spans="1:6" x14ac:dyDescent="0.2">
      <c r="A16" s="73" t="s">
        <v>52</v>
      </c>
      <c r="B16" s="73" t="s">
        <v>53</v>
      </c>
      <c r="C16" s="76">
        <v>304</v>
      </c>
      <c r="D16" s="74">
        <v>11272260.199999999</v>
      </c>
      <c r="E16" s="74">
        <v>672413.7</v>
      </c>
      <c r="F16" s="75">
        <v>8.6261798713875549E-4</v>
      </c>
    </row>
    <row r="17" spans="1:6" x14ac:dyDescent="0.2">
      <c r="A17" s="73" t="s">
        <v>52</v>
      </c>
      <c r="B17" s="73" t="s">
        <v>54</v>
      </c>
      <c r="C17" s="76">
        <v>16</v>
      </c>
      <c r="D17" s="74">
        <v>105945.68</v>
      </c>
      <c r="E17" s="74">
        <v>6356.74</v>
      </c>
      <c r="F17" s="75">
        <v>8.1548580339222895E-6</v>
      </c>
    </row>
    <row r="18" spans="1:6" x14ac:dyDescent="0.2">
      <c r="A18" s="73" t="s">
        <v>52</v>
      </c>
      <c r="B18" s="73" t="s">
        <v>50</v>
      </c>
      <c r="C18" s="76">
        <v>39</v>
      </c>
      <c r="D18" s="74">
        <v>205520.73</v>
      </c>
      <c r="E18" s="74">
        <v>12331.25</v>
      </c>
      <c r="F18" s="75">
        <v>1.5819365450026939E-5</v>
      </c>
    </row>
    <row r="19" spans="1:6" x14ac:dyDescent="0.2">
      <c r="A19" s="73" t="s">
        <v>52</v>
      </c>
      <c r="B19" s="73" t="s">
        <v>51</v>
      </c>
      <c r="C19" s="76">
        <v>359</v>
      </c>
      <c r="D19" s="74">
        <v>11583726.609999999</v>
      </c>
      <c r="E19" s="74">
        <v>691101.69</v>
      </c>
      <c r="F19" s="75">
        <v>8.8659221062270467E-4</v>
      </c>
    </row>
    <row r="20" spans="1:6" x14ac:dyDescent="0.2">
      <c r="A20" s="73" t="s">
        <v>55</v>
      </c>
      <c r="B20" s="73" t="s">
        <v>61</v>
      </c>
      <c r="C20" s="76">
        <v>31</v>
      </c>
      <c r="D20" s="74">
        <v>520464.05</v>
      </c>
      <c r="E20" s="74">
        <v>30789.67</v>
      </c>
      <c r="F20" s="75">
        <v>3.9499080937920397E-5</v>
      </c>
    </row>
    <row r="21" spans="1:6" x14ac:dyDescent="0.2">
      <c r="A21" s="73" t="s">
        <v>55</v>
      </c>
      <c r="B21" s="73" t="s">
        <v>59</v>
      </c>
      <c r="C21" s="76">
        <v>71</v>
      </c>
      <c r="D21" s="74">
        <v>1030591.35</v>
      </c>
      <c r="E21" s="74">
        <v>61780.66</v>
      </c>
      <c r="F21" s="75">
        <v>7.9256428852213793E-5</v>
      </c>
    </row>
    <row r="22" spans="1:6" x14ac:dyDescent="0.2">
      <c r="A22" s="73" t="s">
        <v>55</v>
      </c>
      <c r="B22" s="73" t="s">
        <v>57</v>
      </c>
      <c r="C22" s="76">
        <v>269</v>
      </c>
      <c r="D22" s="74">
        <v>6135307.8399999999</v>
      </c>
      <c r="E22" s="74">
        <v>366988.98</v>
      </c>
      <c r="F22" s="75">
        <v>4.7079840168292973E-4</v>
      </c>
    </row>
    <row r="23" spans="1:6" x14ac:dyDescent="0.2">
      <c r="A23" s="73" t="s">
        <v>55</v>
      </c>
      <c r="B23" s="73" t="s">
        <v>60</v>
      </c>
      <c r="C23" s="76">
        <v>75</v>
      </c>
      <c r="D23" s="74">
        <v>486850.48</v>
      </c>
      <c r="E23" s="74">
        <v>29211.040000000001</v>
      </c>
      <c r="F23" s="75">
        <v>3.747390710068768E-5</v>
      </c>
    </row>
    <row r="24" spans="1:6" x14ac:dyDescent="0.2">
      <c r="A24" s="73" t="s">
        <v>55</v>
      </c>
      <c r="B24" s="73" t="s">
        <v>58</v>
      </c>
      <c r="C24" s="76">
        <v>154</v>
      </c>
      <c r="D24" s="74">
        <v>5514743.6699999999</v>
      </c>
      <c r="E24" s="74">
        <v>330849.8</v>
      </c>
      <c r="F24" s="75">
        <v>4.2443660579976261E-4</v>
      </c>
    </row>
    <row r="25" spans="1:6" x14ac:dyDescent="0.2">
      <c r="A25" s="73" t="s">
        <v>55</v>
      </c>
      <c r="B25" s="73" t="s">
        <v>779</v>
      </c>
      <c r="C25" s="76">
        <v>18</v>
      </c>
      <c r="D25" s="74">
        <v>258136.81</v>
      </c>
      <c r="E25" s="74">
        <v>15488.22</v>
      </c>
      <c r="F25" s="75">
        <v>1.9869341092785909E-5</v>
      </c>
    </row>
    <row r="26" spans="1:6" x14ac:dyDescent="0.2">
      <c r="A26" s="73" t="s">
        <v>55</v>
      </c>
      <c r="B26" s="73" t="s">
        <v>56</v>
      </c>
      <c r="C26" s="76">
        <v>572</v>
      </c>
      <c r="D26" s="74">
        <v>23002036.870000001</v>
      </c>
      <c r="E26" s="74">
        <v>1378622.93</v>
      </c>
      <c r="F26" s="75">
        <v>1.7685911766817562E-3</v>
      </c>
    </row>
    <row r="27" spans="1:6" x14ac:dyDescent="0.2">
      <c r="A27" s="73" t="s">
        <v>55</v>
      </c>
      <c r="B27" s="73" t="s">
        <v>50</v>
      </c>
      <c r="C27" s="76">
        <v>44</v>
      </c>
      <c r="D27" s="74">
        <v>418166.38</v>
      </c>
      <c r="E27" s="74">
        <v>23457.91</v>
      </c>
      <c r="F27" s="75">
        <v>3.0093400992100674E-5</v>
      </c>
    </row>
    <row r="28" spans="1:6" x14ac:dyDescent="0.2">
      <c r="A28" s="73" t="s">
        <v>55</v>
      </c>
      <c r="B28" s="73" t="s">
        <v>51</v>
      </c>
      <c r="C28" s="76">
        <v>1234</v>
      </c>
      <c r="D28" s="74">
        <v>37366297.450000003</v>
      </c>
      <c r="E28" s="74">
        <v>2237189.21</v>
      </c>
      <c r="F28" s="75">
        <v>2.8700183431401571E-3</v>
      </c>
    </row>
    <row r="29" spans="1:6" x14ac:dyDescent="0.2">
      <c r="A29" s="73" t="s">
        <v>62</v>
      </c>
      <c r="B29" s="73" t="s">
        <v>63</v>
      </c>
      <c r="C29" s="76">
        <v>600</v>
      </c>
      <c r="D29" s="74">
        <v>33343675.890000001</v>
      </c>
      <c r="E29" s="74">
        <v>1994459.85</v>
      </c>
      <c r="F29" s="75">
        <v>2.5586286258534952E-3</v>
      </c>
    </row>
    <row r="30" spans="1:6" x14ac:dyDescent="0.2">
      <c r="A30" s="73" t="s">
        <v>62</v>
      </c>
      <c r="B30" s="73" t="s">
        <v>66</v>
      </c>
      <c r="C30" s="76">
        <v>23</v>
      </c>
      <c r="D30" s="74">
        <v>212800.27</v>
      </c>
      <c r="E30" s="74">
        <v>12768.01</v>
      </c>
      <c r="F30" s="75">
        <v>1.6379670857341995E-5</v>
      </c>
    </row>
    <row r="31" spans="1:6" x14ac:dyDescent="0.2">
      <c r="A31" s="73" t="s">
        <v>62</v>
      </c>
      <c r="B31" s="73" t="s">
        <v>64</v>
      </c>
      <c r="C31" s="76">
        <v>146</v>
      </c>
      <c r="D31" s="74">
        <v>2220224.0699999998</v>
      </c>
      <c r="E31" s="74">
        <v>131872.46</v>
      </c>
      <c r="F31" s="75">
        <v>1.6917495286642144E-4</v>
      </c>
    </row>
    <row r="32" spans="1:6" x14ac:dyDescent="0.2">
      <c r="A32" s="73" t="s">
        <v>62</v>
      </c>
      <c r="B32" s="73" t="s">
        <v>65</v>
      </c>
      <c r="C32" s="76">
        <v>55</v>
      </c>
      <c r="D32" s="74">
        <v>567688.07999999996</v>
      </c>
      <c r="E32" s="74">
        <v>34061.269999999997</v>
      </c>
      <c r="F32" s="75">
        <v>4.3696111734174474E-5</v>
      </c>
    </row>
    <row r="33" spans="1:6" x14ac:dyDescent="0.2">
      <c r="A33" s="73" t="s">
        <v>62</v>
      </c>
      <c r="B33" s="73" t="s">
        <v>780</v>
      </c>
      <c r="C33" s="76">
        <v>18</v>
      </c>
      <c r="D33" s="74">
        <v>70136.22</v>
      </c>
      <c r="E33" s="74">
        <v>4208.17</v>
      </c>
      <c r="F33" s="75">
        <v>5.3985264353443379E-6</v>
      </c>
    </row>
    <row r="34" spans="1:6" x14ac:dyDescent="0.2">
      <c r="A34" s="73" t="s">
        <v>62</v>
      </c>
      <c r="B34" s="73" t="s">
        <v>50</v>
      </c>
      <c r="C34" s="76">
        <v>89</v>
      </c>
      <c r="D34" s="74">
        <v>2336455.04</v>
      </c>
      <c r="E34" s="74">
        <v>140181.16</v>
      </c>
      <c r="F34" s="75">
        <v>1.7983391783060908E-4</v>
      </c>
    </row>
    <row r="35" spans="1:6" x14ac:dyDescent="0.2">
      <c r="A35" s="73" t="s">
        <v>62</v>
      </c>
      <c r="B35" s="73" t="s">
        <v>51</v>
      </c>
      <c r="C35" s="76">
        <v>931</v>
      </c>
      <c r="D35" s="74">
        <v>38750979.57</v>
      </c>
      <c r="E35" s="74">
        <v>2317550.9300000002</v>
      </c>
      <c r="F35" s="75">
        <v>2.9731118184060661E-3</v>
      </c>
    </row>
    <row r="36" spans="1:6" x14ac:dyDescent="0.2">
      <c r="A36" s="73" t="s">
        <v>67</v>
      </c>
      <c r="B36" s="73" t="s">
        <v>67</v>
      </c>
      <c r="C36" s="76">
        <v>324</v>
      </c>
      <c r="D36" s="74">
        <v>9259400.8800000008</v>
      </c>
      <c r="E36" s="74">
        <v>554247.73</v>
      </c>
      <c r="F36" s="75">
        <v>7.1102665104655729E-4</v>
      </c>
    </row>
    <row r="37" spans="1:6" x14ac:dyDescent="0.2">
      <c r="A37" s="73" t="s">
        <v>67</v>
      </c>
      <c r="B37" s="73" t="s">
        <v>68</v>
      </c>
      <c r="C37" s="76">
        <v>104</v>
      </c>
      <c r="D37" s="74">
        <v>1902011.09</v>
      </c>
      <c r="E37" s="74">
        <v>114120.68</v>
      </c>
      <c r="F37" s="75">
        <v>1.4640176318909926E-4</v>
      </c>
    </row>
    <row r="38" spans="1:6" x14ac:dyDescent="0.2">
      <c r="A38" s="73" t="s">
        <v>67</v>
      </c>
      <c r="B38" s="73" t="s">
        <v>69</v>
      </c>
      <c r="C38" s="76">
        <v>23</v>
      </c>
      <c r="D38" s="74">
        <v>185865.61</v>
      </c>
      <c r="E38" s="74">
        <v>11151.93</v>
      </c>
      <c r="F38" s="75">
        <v>1.4306453615255464E-5</v>
      </c>
    </row>
    <row r="39" spans="1:6" x14ac:dyDescent="0.2">
      <c r="A39" s="73" t="s">
        <v>67</v>
      </c>
      <c r="B39" s="73" t="s">
        <v>50</v>
      </c>
      <c r="C39" s="76">
        <v>40</v>
      </c>
      <c r="D39" s="74">
        <v>984156.68</v>
      </c>
      <c r="E39" s="74">
        <v>59049.43</v>
      </c>
      <c r="F39" s="75">
        <v>7.5752621411923711E-5</v>
      </c>
    </row>
    <row r="40" spans="1:6" x14ac:dyDescent="0.2">
      <c r="A40" s="73" t="s">
        <v>67</v>
      </c>
      <c r="B40" s="73" t="s">
        <v>51</v>
      </c>
      <c r="C40" s="76">
        <v>491</v>
      </c>
      <c r="D40" s="74">
        <v>12331434.26</v>
      </c>
      <c r="E40" s="74">
        <v>738569.76</v>
      </c>
      <c r="F40" s="75">
        <v>9.4748747643415613E-4</v>
      </c>
    </row>
    <row r="41" spans="1:6" x14ac:dyDescent="0.2">
      <c r="A41" s="73" t="s">
        <v>70</v>
      </c>
      <c r="B41" s="73" t="s">
        <v>74</v>
      </c>
      <c r="C41" s="76">
        <v>96</v>
      </c>
      <c r="D41" s="74">
        <v>5545953.7999999998</v>
      </c>
      <c r="E41" s="74">
        <v>332757.23</v>
      </c>
      <c r="F41" s="75">
        <v>4.2688358662006424E-4</v>
      </c>
    </row>
    <row r="42" spans="1:6" x14ac:dyDescent="0.2">
      <c r="A42" s="73" t="s">
        <v>70</v>
      </c>
      <c r="B42" s="73" t="s">
        <v>72</v>
      </c>
      <c r="C42" s="76">
        <v>230</v>
      </c>
      <c r="D42" s="74">
        <v>5110338.6900000004</v>
      </c>
      <c r="E42" s="74">
        <v>306620.34000000003</v>
      </c>
      <c r="F42" s="75">
        <v>3.933534080382373E-4</v>
      </c>
    </row>
    <row r="43" spans="1:6" x14ac:dyDescent="0.2">
      <c r="A43" s="73" t="s">
        <v>70</v>
      </c>
      <c r="B43" s="73" t="s">
        <v>73</v>
      </c>
      <c r="C43" s="76">
        <v>70</v>
      </c>
      <c r="D43" s="74">
        <v>3488189.75</v>
      </c>
      <c r="E43" s="74">
        <v>209268.22</v>
      </c>
      <c r="F43" s="75">
        <v>2.6846349309734505E-4</v>
      </c>
    </row>
    <row r="44" spans="1:6" x14ac:dyDescent="0.2">
      <c r="A44" s="73" t="s">
        <v>70</v>
      </c>
      <c r="B44" s="73" t="s">
        <v>82</v>
      </c>
      <c r="C44" s="76">
        <v>32</v>
      </c>
      <c r="D44" s="74">
        <v>1361521.57</v>
      </c>
      <c r="E44" s="74">
        <v>81691.33</v>
      </c>
      <c r="F44" s="75">
        <v>1.0479918932539274E-4</v>
      </c>
    </row>
    <row r="45" spans="1:6" x14ac:dyDescent="0.2">
      <c r="A45" s="73" t="s">
        <v>70</v>
      </c>
      <c r="B45" s="73" t="s">
        <v>78</v>
      </c>
      <c r="C45" s="76">
        <v>56</v>
      </c>
      <c r="D45" s="74">
        <v>2021609.88</v>
      </c>
      <c r="E45" s="74">
        <v>121296.57</v>
      </c>
      <c r="F45" s="75">
        <v>1.5560748250702681E-4</v>
      </c>
    </row>
    <row r="46" spans="1:6" x14ac:dyDescent="0.2">
      <c r="A46" s="73" t="s">
        <v>70</v>
      </c>
      <c r="B46" s="73" t="s">
        <v>79</v>
      </c>
      <c r="C46" s="76">
        <v>91</v>
      </c>
      <c r="D46" s="74">
        <v>1261171.3</v>
      </c>
      <c r="E46" s="74">
        <v>75670.240000000005</v>
      </c>
      <c r="F46" s="75">
        <v>9.707492592001999E-5</v>
      </c>
    </row>
    <row r="47" spans="1:6" x14ac:dyDescent="0.2">
      <c r="A47" s="73" t="s">
        <v>70</v>
      </c>
      <c r="B47" s="73" t="s">
        <v>81</v>
      </c>
      <c r="C47" s="76">
        <v>39</v>
      </c>
      <c r="D47" s="74">
        <v>659733.80000000005</v>
      </c>
      <c r="E47" s="74">
        <v>39584.04</v>
      </c>
      <c r="F47" s="75">
        <v>5.0781096381022555E-5</v>
      </c>
    </row>
    <row r="48" spans="1:6" x14ac:dyDescent="0.2">
      <c r="A48" s="73" t="s">
        <v>70</v>
      </c>
      <c r="B48" s="73" t="s">
        <v>76</v>
      </c>
      <c r="C48" s="76">
        <v>79</v>
      </c>
      <c r="D48" s="74">
        <v>1874765.91</v>
      </c>
      <c r="E48" s="74">
        <v>112485.92</v>
      </c>
      <c r="F48" s="75">
        <v>1.4430458197364372E-4</v>
      </c>
    </row>
    <row r="49" spans="1:6" x14ac:dyDescent="0.2">
      <c r="A49" s="73" t="s">
        <v>70</v>
      </c>
      <c r="B49" s="73" t="s">
        <v>75</v>
      </c>
      <c r="C49" s="76">
        <v>63</v>
      </c>
      <c r="D49" s="74">
        <v>5523721.0300000003</v>
      </c>
      <c r="E49" s="74">
        <v>330306.88</v>
      </c>
      <c r="F49" s="75">
        <v>4.2374011113051753E-4</v>
      </c>
    </row>
    <row r="50" spans="1:6" x14ac:dyDescent="0.2">
      <c r="A50" s="73" t="s">
        <v>70</v>
      </c>
      <c r="B50" s="73" t="s">
        <v>80</v>
      </c>
      <c r="C50" s="76">
        <v>59</v>
      </c>
      <c r="D50" s="74">
        <v>980715.44</v>
      </c>
      <c r="E50" s="74">
        <v>58842.91</v>
      </c>
      <c r="F50" s="75">
        <v>7.5487683522193182E-5</v>
      </c>
    </row>
    <row r="51" spans="1:6" x14ac:dyDescent="0.2">
      <c r="A51" s="73" t="s">
        <v>70</v>
      </c>
      <c r="B51" s="73" t="s">
        <v>71</v>
      </c>
      <c r="C51" s="76">
        <v>538</v>
      </c>
      <c r="D51" s="74">
        <v>16359620.49</v>
      </c>
      <c r="E51" s="74">
        <v>981567.79</v>
      </c>
      <c r="F51" s="75">
        <v>1.2592218618538509E-3</v>
      </c>
    </row>
    <row r="52" spans="1:6" x14ac:dyDescent="0.2">
      <c r="A52" s="73" t="s">
        <v>70</v>
      </c>
      <c r="B52" s="73" t="s">
        <v>77</v>
      </c>
      <c r="C52" s="76">
        <v>28</v>
      </c>
      <c r="D52" s="74">
        <v>776957.17</v>
      </c>
      <c r="E52" s="74">
        <v>46617.41</v>
      </c>
      <c r="F52" s="75">
        <v>5.9803981358235407E-5</v>
      </c>
    </row>
    <row r="53" spans="1:6" x14ac:dyDescent="0.2">
      <c r="A53" s="73" t="s">
        <v>70</v>
      </c>
      <c r="B53" s="73" t="s">
        <v>50</v>
      </c>
      <c r="C53" s="76">
        <v>203</v>
      </c>
      <c r="D53" s="74">
        <v>1779021.45</v>
      </c>
      <c r="E53" s="74">
        <v>106741.29</v>
      </c>
      <c r="F53" s="75">
        <v>1.3693498024266039E-4</v>
      </c>
    </row>
    <row r="54" spans="1:6" x14ac:dyDescent="0.2">
      <c r="A54" s="73" t="s">
        <v>70</v>
      </c>
      <c r="B54" s="73" t="s">
        <v>51</v>
      </c>
      <c r="C54" s="76">
        <v>1584</v>
      </c>
      <c r="D54" s="74">
        <v>46743320.280000001</v>
      </c>
      <c r="E54" s="74">
        <v>2803450.18</v>
      </c>
      <c r="F54" s="75">
        <v>3.5964563947988894E-3</v>
      </c>
    </row>
    <row r="55" spans="1:6" x14ac:dyDescent="0.2">
      <c r="A55" s="73" t="s">
        <v>83</v>
      </c>
      <c r="B55" s="73" t="s">
        <v>85</v>
      </c>
      <c r="C55" s="76">
        <v>2624</v>
      </c>
      <c r="D55" s="74">
        <v>249540021.03999999</v>
      </c>
      <c r="E55" s="74">
        <v>14924270.699999999</v>
      </c>
      <c r="F55" s="75">
        <v>1.914586860848895E-2</v>
      </c>
    </row>
    <row r="56" spans="1:6" x14ac:dyDescent="0.2">
      <c r="A56" s="73" t="s">
        <v>83</v>
      </c>
      <c r="B56" s="73" t="s">
        <v>89</v>
      </c>
      <c r="C56" s="76">
        <v>93</v>
      </c>
      <c r="D56" s="74">
        <v>3136912.27</v>
      </c>
      <c r="E56" s="74">
        <v>188214.72</v>
      </c>
      <c r="F56" s="75">
        <v>2.4145463264101322E-4</v>
      </c>
    </row>
    <row r="57" spans="1:6" x14ac:dyDescent="0.2">
      <c r="A57" s="73" t="s">
        <v>83</v>
      </c>
      <c r="B57" s="73" t="s">
        <v>92</v>
      </c>
      <c r="C57" s="76">
        <v>62</v>
      </c>
      <c r="D57" s="74">
        <v>14553790.16</v>
      </c>
      <c r="E57" s="74">
        <v>871034.98</v>
      </c>
      <c r="F57" s="75">
        <v>1.1174228621086187E-3</v>
      </c>
    </row>
    <row r="58" spans="1:6" x14ac:dyDescent="0.2">
      <c r="A58" s="73" t="s">
        <v>83</v>
      </c>
      <c r="B58" s="73" t="s">
        <v>86</v>
      </c>
      <c r="C58" s="76">
        <v>227</v>
      </c>
      <c r="D58" s="74">
        <v>8767921.3100000005</v>
      </c>
      <c r="E58" s="74">
        <v>526075.29</v>
      </c>
      <c r="F58" s="75">
        <v>6.7488513060224252E-4</v>
      </c>
    </row>
    <row r="59" spans="1:6" x14ac:dyDescent="0.2">
      <c r="A59" s="73" t="s">
        <v>83</v>
      </c>
      <c r="B59" s="73" t="s">
        <v>91</v>
      </c>
      <c r="C59" s="76">
        <v>31</v>
      </c>
      <c r="D59" s="74">
        <v>556805.68000000005</v>
      </c>
      <c r="E59" s="74">
        <v>33408.370000000003</v>
      </c>
      <c r="F59" s="75">
        <v>4.285852724741746E-5</v>
      </c>
    </row>
    <row r="60" spans="1:6" x14ac:dyDescent="0.2">
      <c r="A60" s="73" t="s">
        <v>83</v>
      </c>
      <c r="B60" s="73" t="s">
        <v>87</v>
      </c>
      <c r="C60" s="76">
        <v>150</v>
      </c>
      <c r="D60" s="74">
        <v>6668135.3499999996</v>
      </c>
      <c r="E60" s="74">
        <v>400088.16</v>
      </c>
      <c r="F60" s="75">
        <v>5.1326027898784387E-4</v>
      </c>
    </row>
    <row r="61" spans="1:6" x14ac:dyDescent="0.2">
      <c r="A61" s="73" t="s">
        <v>83</v>
      </c>
      <c r="B61" s="73" t="s">
        <v>90</v>
      </c>
      <c r="C61" s="76">
        <v>18</v>
      </c>
      <c r="D61" s="74">
        <v>474106.55</v>
      </c>
      <c r="E61" s="74">
        <v>28446.41</v>
      </c>
      <c r="F61" s="75">
        <v>3.649298777750032E-5</v>
      </c>
    </row>
    <row r="62" spans="1:6" x14ac:dyDescent="0.2">
      <c r="A62" s="73" t="s">
        <v>83</v>
      </c>
      <c r="B62" s="73" t="s">
        <v>88</v>
      </c>
      <c r="C62" s="76">
        <v>180</v>
      </c>
      <c r="D62" s="74">
        <v>3073816.9</v>
      </c>
      <c r="E62" s="74">
        <v>184429</v>
      </c>
      <c r="F62" s="75">
        <v>2.3659805377257117E-4</v>
      </c>
    </row>
    <row r="63" spans="1:6" x14ac:dyDescent="0.2">
      <c r="A63" s="73" t="s">
        <v>83</v>
      </c>
      <c r="B63" s="73" t="s">
        <v>93</v>
      </c>
      <c r="C63" s="76">
        <v>39</v>
      </c>
      <c r="D63" s="74">
        <v>1871075.49</v>
      </c>
      <c r="E63" s="74">
        <v>112264.5</v>
      </c>
      <c r="F63" s="75">
        <v>1.4402052935140794E-4</v>
      </c>
    </row>
    <row r="64" spans="1:6" x14ac:dyDescent="0.2">
      <c r="A64" s="73" t="s">
        <v>83</v>
      </c>
      <c r="B64" s="73" t="s">
        <v>84</v>
      </c>
      <c r="C64" s="76">
        <v>3894</v>
      </c>
      <c r="D64" s="74">
        <v>349486395.91000003</v>
      </c>
      <c r="E64" s="74">
        <v>20909071.780000001</v>
      </c>
      <c r="F64" s="75">
        <v>2.6823578121331192E-2</v>
      </c>
    </row>
    <row r="65" spans="1:6" x14ac:dyDescent="0.2">
      <c r="A65" s="73" t="s">
        <v>83</v>
      </c>
      <c r="B65" s="73" t="s">
        <v>50</v>
      </c>
      <c r="C65" s="76">
        <v>102</v>
      </c>
      <c r="D65" s="74">
        <v>1575223.62</v>
      </c>
      <c r="E65" s="74">
        <v>94513.42</v>
      </c>
      <c r="F65" s="75">
        <v>1.2124823768165312E-4</v>
      </c>
    </row>
    <row r="66" spans="1:6" x14ac:dyDescent="0.2">
      <c r="A66" s="73" t="s">
        <v>83</v>
      </c>
      <c r="B66" s="73" t="s">
        <v>51</v>
      </c>
      <c r="C66" s="76">
        <v>7420</v>
      </c>
      <c r="D66" s="74">
        <v>639704204.27999997</v>
      </c>
      <c r="E66" s="74">
        <v>38271817.32</v>
      </c>
      <c r="F66" s="75">
        <v>4.9097687957161733E-2</v>
      </c>
    </row>
    <row r="67" spans="1:6" x14ac:dyDescent="0.2">
      <c r="A67" s="73" t="s">
        <v>94</v>
      </c>
      <c r="B67" s="73" t="s">
        <v>94</v>
      </c>
      <c r="C67" s="76">
        <v>929</v>
      </c>
      <c r="D67" s="74">
        <v>56061640.149999999</v>
      </c>
      <c r="E67" s="74">
        <v>3354326.2</v>
      </c>
      <c r="F67" s="75">
        <v>4.3031575871383806E-3</v>
      </c>
    </row>
    <row r="68" spans="1:6" x14ac:dyDescent="0.2">
      <c r="A68" s="73" t="s">
        <v>94</v>
      </c>
      <c r="B68" s="73" t="s">
        <v>95</v>
      </c>
      <c r="C68" s="76">
        <v>224</v>
      </c>
      <c r="D68" s="74">
        <v>6286790.2199999997</v>
      </c>
      <c r="E68" s="74">
        <v>377207.43</v>
      </c>
      <c r="F68" s="75">
        <v>4.8390732372107084E-4</v>
      </c>
    </row>
    <row r="69" spans="1:6" x14ac:dyDescent="0.2">
      <c r="A69" s="73" t="s">
        <v>94</v>
      </c>
      <c r="B69" s="73" t="s">
        <v>96</v>
      </c>
      <c r="C69" s="76">
        <v>172</v>
      </c>
      <c r="D69" s="74">
        <v>2723924.93</v>
      </c>
      <c r="E69" s="74">
        <v>163339.35999999999</v>
      </c>
      <c r="F69" s="75">
        <v>2.0954283046840442E-4</v>
      </c>
    </row>
    <row r="70" spans="1:6" x14ac:dyDescent="0.2">
      <c r="A70" s="73" t="s">
        <v>94</v>
      </c>
      <c r="B70" s="73" t="s">
        <v>97</v>
      </c>
      <c r="C70" s="76">
        <v>24</v>
      </c>
      <c r="D70" s="74">
        <v>783068.83</v>
      </c>
      <c r="E70" s="74">
        <v>46984.13</v>
      </c>
      <c r="F70" s="75">
        <v>6.0274434694096229E-5</v>
      </c>
    </row>
    <row r="71" spans="1:6" x14ac:dyDescent="0.2">
      <c r="A71" s="73" t="s">
        <v>94</v>
      </c>
      <c r="B71" s="73" t="s">
        <v>50</v>
      </c>
      <c r="C71" s="76">
        <v>156</v>
      </c>
      <c r="D71" s="74">
        <v>9204512.6999999993</v>
      </c>
      <c r="E71" s="74">
        <v>552270.82999999996</v>
      </c>
      <c r="F71" s="75">
        <v>7.0849054938953472E-4</v>
      </c>
    </row>
    <row r="72" spans="1:6" x14ac:dyDescent="0.2">
      <c r="A72" s="73" t="s">
        <v>94</v>
      </c>
      <c r="B72" s="73" t="s">
        <v>51</v>
      </c>
      <c r="C72" s="76">
        <v>1505</v>
      </c>
      <c r="D72" s="74">
        <v>75059936.829999998</v>
      </c>
      <c r="E72" s="74">
        <v>4494127.95</v>
      </c>
      <c r="F72" s="75">
        <v>5.7653727254114865E-3</v>
      </c>
    </row>
    <row r="73" spans="1:6" x14ac:dyDescent="0.2">
      <c r="A73" s="73" t="s">
        <v>98</v>
      </c>
      <c r="B73" s="73" t="s">
        <v>101</v>
      </c>
      <c r="C73" s="76">
        <v>206</v>
      </c>
      <c r="D73" s="74">
        <v>6770262.4800000004</v>
      </c>
      <c r="E73" s="74">
        <v>406215.73</v>
      </c>
      <c r="F73" s="75">
        <v>5.2112114217289177E-4</v>
      </c>
    </row>
    <row r="74" spans="1:6" x14ac:dyDescent="0.2">
      <c r="A74" s="73" t="s">
        <v>98</v>
      </c>
      <c r="B74" s="73" t="s">
        <v>90</v>
      </c>
      <c r="C74" s="76">
        <v>49</v>
      </c>
      <c r="D74" s="74">
        <v>1771051.91</v>
      </c>
      <c r="E74" s="74">
        <v>106263.12</v>
      </c>
      <c r="F74" s="75">
        <v>1.3632155127339617E-4</v>
      </c>
    </row>
    <row r="75" spans="1:6" x14ac:dyDescent="0.2">
      <c r="A75" s="73" t="s">
        <v>98</v>
      </c>
      <c r="B75" s="73" t="s">
        <v>104</v>
      </c>
      <c r="C75" s="76">
        <v>27</v>
      </c>
      <c r="D75" s="74">
        <v>980159.31</v>
      </c>
      <c r="E75" s="74">
        <v>58809.56</v>
      </c>
      <c r="F75" s="75">
        <v>7.5444899875948203E-5</v>
      </c>
    </row>
    <row r="76" spans="1:6" x14ac:dyDescent="0.2">
      <c r="A76" s="73" t="s">
        <v>98</v>
      </c>
      <c r="B76" s="73" t="s">
        <v>103</v>
      </c>
      <c r="C76" s="76">
        <v>54</v>
      </c>
      <c r="D76" s="74">
        <v>1292285.3</v>
      </c>
      <c r="E76" s="74">
        <v>77537.11</v>
      </c>
      <c r="F76" s="75">
        <v>9.9469873616132851E-5</v>
      </c>
    </row>
    <row r="77" spans="1:6" x14ac:dyDescent="0.2">
      <c r="A77" s="73" t="s">
        <v>98</v>
      </c>
      <c r="B77" s="73" t="s">
        <v>100</v>
      </c>
      <c r="C77" s="76">
        <v>223</v>
      </c>
      <c r="D77" s="74">
        <v>6902158.8399999999</v>
      </c>
      <c r="E77" s="74">
        <v>414115.48</v>
      </c>
      <c r="F77" s="75">
        <v>5.312554782875476E-4</v>
      </c>
    </row>
    <row r="78" spans="1:6" x14ac:dyDescent="0.2">
      <c r="A78" s="73" t="s">
        <v>98</v>
      </c>
      <c r="B78" s="73" t="s">
        <v>102</v>
      </c>
      <c r="C78" s="76">
        <v>76</v>
      </c>
      <c r="D78" s="74">
        <v>1773300.15</v>
      </c>
      <c r="E78" s="74">
        <v>106398.02</v>
      </c>
      <c r="F78" s="75">
        <v>1.3649461016030615E-4</v>
      </c>
    </row>
    <row r="79" spans="1:6" x14ac:dyDescent="0.2">
      <c r="A79" s="73" t="s">
        <v>98</v>
      </c>
      <c r="B79" s="73" t="s">
        <v>99</v>
      </c>
      <c r="C79" s="76">
        <v>777</v>
      </c>
      <c r="D79" s="74">
        <v>48079969.990000002</v>
      </c>
      <c r="E79" s="74">
        <v>2877206.81</v>
      </c>
      <c r="F79" s="75">
        <v>3.6910764117746558E-3</v>
      </c>
    </row>
    <row r="80" spans="1:6" x14ac:dyDescent="0.2">
      <c r="A80" s="73" t="s">
        <v>98</v>
      </c>
      <c r="B80" s="73" t="s">
        <v>50</v>
      </c>
      <c r="C80" s="76">
        <v>71</v>
      </c>
      <c r="D80" s="74">
        <v>1075106.57</v>
      </c>
      <c r="E80" s="74">
        <v>64506.39</v>
      </c>
      <c r="F80" s="75">
        <v>8.2753180518760325E-5</v>
      </c>
    </row>
    <row r="81" spans="1:6" x14ac:dyDescent="0.2">
      <c r="A81" s="73" t="s">
        <v>98</v>
      </c>
      <c r="B81" s="73" t="s">
        <v>51</v>
      </c>
      <c r="C81" s="76">
        <v>1483</v>
      </c>
      <c r="D81" s="74">
        <v>68644294.549999997</v>
      </c>
      <c r="E81" s="74">
        <v>4111052.22</v>
      </c>
      <c r="F81" s="75">
        <v>5.2739371476796387E-3</v>
      </c>
    </row>
    <row r="82" spans="1:6" x14ac:dyDescent="0.2">
      <c r="A82" s="73" t="s">
        <v>105</v>
      </c>
      <c r="B82" s="73" t="s">
        <v>113</v>
      </c>
      <c r="C82" s="76">
        <v>29</v>
      </c>
      <c r="D82" s="74">
        <v>982597.22</v>
      </c>
      <c r="E82" s="74">
        <v>58955.85</v>
      </c>
      <c r="F82" s="75">
        <v>7.5632570628847095E-5</v>
      </c>
    </row>
    <row r="83" spans="1:6" x14ac:dyDescent="0.2">
      <c r="A83" s="73" t="s">
        <v>105</v>
      </c>
      <c r="B83" s="73" t="s">
        <v>112</v>
      </c>
      <c r="C83" s="76">
        <v>28</v>
      </c>
      <c r="D83" s="74">
        <v>222810.39</v>
      </c>
      <c r="E83" s="74">
        <v>13368.64</v>
      </c>
      <c r="F83" s="75">
        <v>1.7150199836176229E-5</v>
      </c>
    </row>
    <row r="84" spans="1:6" x14ac:dyDescent="0.2">
      <c r="A84" s="73" t="s">
        <v>105</v>
      </c>
      <c r="B84" s="73" t="s">
        <v>110</v>
      </c>
      <c r="C84" s="76">
        <v>87</v>
      </c>
      <c r="D84" s="74">
        <v>4098684.09</v>
      </c>
      <c r="E84" s="74">
        <v>245921.02</v>
      </c>
      <c r="F84" s="75">
        <v>3.1548419561872347E-4</v>
      </c>
    </row>
    <row r="85" spans="1:6" x14ac:dyDescent="0.2">
      <c r="A85" s="73" t="s">
        <v>105</v>
      </c>
      <c r="B85" s="73" t="s">
        <v>108</v>
      </c>
      <c r="C85" s="76">
        <v>158</v>
      </c>
      <c r="D85" s="74">
        <v>3754404.02</v>
      </c>
      <c r="E85" s="74">
        <v>225220.04</v>
      </c>
      <c r="F85" s="75">
        <v>2.8892757177331459E-4</v>
      </c>
    </row>
    <row r="86" spans="1:6" x14ac:dyDescent="0.2">
      <c r="A86" s="73" t="s">
        <v>105</v>
      </c>
      <c r="B86" s="73" t="s">
        <v>106</v>
      </c>
      <c r="C86" s="76">
        <v>655</v>
      </c>
      <c r="D86" s="74">
        <v>32709038.420000002</v>
      </c>
      <c r="E86" s="74">
        <v>1956814.05</v>
      </c>
      <c r="F86" s="75">
        <v>2.5103340354544175E-3</v>
      </c>
    </row>
    <row r="87" spans="1:6" x14ac:dyDescent="0.2">
      <c r="A87" s="73" t="s">
        <v>105</v>
      </c>
      <c r="B87" s="73" t="s">
        <v>107</v>
      </c>
      <c r="C87" s="76">
        <v>172</v>
      </c>
      <c r="D87" s="74">
        <v>4263939.46</v>
      </c>
      <c r="E87" s="74">
        <v>255836.4</v>
      </c>
      <c r="F87" s="75">
        <v>3.2820431886623595E-4</v>
      </c>
    </row>
    <row r="88" spans="1:6" x14ac:dyDescent="0.2">
      <c r="A88" s="73" t="s">
        <v>105</v>
      </c>
      <c r="B88" s="73" t="s">
        <v>111</v>
      </c>
      <c r="C88" s="76">
        <v>49</v>
      </c>
      <c r="D88" s="74">
        <v>723146.73</v>
      </c>
      <c r="E88" s="74">
        <v>43388.78</v>
      </c>
      <c r="F88" s="75">
        <v>5.5662075397937747E-5</v>
      </c>
    </row>
    <row r="89" spans="1:6" x14ac:dyDescent="0.2">
      <c r="A89" s="73" t="s">
        <v>105</v>
      </c>
      <c r="B89" s="73" t="s">
        <v>114</v>
      </c>
      <c r="C89" s="76">
        <v>18</v>
      </c>
      <c r="D89" s="74">
        <v>1457960.67</v>
      </c>
      <c r="E89" s="74">
        <v>87477.65</v>
      </c>
      <c r="F89" s="75">
        <v>1.1222227382135217E-4</v>
      </c>
    </row>
    <row r="90" spans="1:6" x14ac:dyDescent="0.2">
      <c r="A90" s="73" t="s">
        <v>105</v>
      </c>
      <c r="B90" s="73" t="s">
        <v>109</v>
      </c>
      <c r="C90" s="76">
        <v>105</v>
      </c>
      <c r="D90" s="74">
        <v>2632182.02</v>
      </c>
      <c r="E90" s="74">
        <v>157930.89000000001</v>
      </c>
      <c r="F90" s="75">
        <v>2.0260447762862689E-4</v>
      </c>
    </row>
    <row r="91" spans="1:6" x14ac:dyDescent="0.2">
      <c r="A91" s="73" t="s">
        <v>105</v>
      </c>
      <c r="B91" s="73" t="s">
        <v>50</v>
      </c>
      <c r="C91" s="76">
        <v>87</v>
      </c>
      <c r="D91" s="74">
        <v>895641.61</v>
      </c>
      <c r="E91" s="74">
        <v>53738.51</v>
      </c>
      <c r="F91" s="75">
        <v>6.8939412340997649E-5</v>
      </c>
    </row>
    <row r="92" spans="1:6" x14ac:dyDescent="0.2">
      <c r="A92" s="73" t="s">
        <v>105</v>
      </c>
      <c r="B92" s="73" t="s">
        <v>51</v>
      </c>
      <c r="C92" s="76">
        <v>1388</v>
      </c>
      <c r="D92" s="74">
        <v>51740404.630000003</v>
      </c>
      <c r="E92" s="74">
        <v>3098651.83</v>
      </c>
      <c r="F92" s="75">
        <v>3.975161131366629E-3</v>
      </c>
    </row>
    <row r="93" spans="1:6" x14ac:dyDescent="0.2">
      <c r="A93" s="73" t="s">
        <v>115</v>
      </c>
      <c r="B93" s="73" t="s">
        <v>119</v>
      </c>
      <c r="C93" s="76">
        <v>69</v>
      </c>
      <c r="D93" s="74">
        <v>779445.78</v>
      </c>
      <c r="E93" s="74">
        <v>46766.76</v>
      </c>
      <c r="F93" s="75">
        <v>5.9995577687071618E-5</v>
      </c>
    </row>
    <row r="94" spans="1:6" x14ac:dyDescent="0.2">
      <c r="A94" s="73" t="s">
        <v>115</v>
      </c>
      <c r="B94" s="73" t="s">
        <v>117</v>
      </c>
      <c r="C94" s="76">
        <v>147</v>
      </c>
      <c r="D94" s="74">
        <v>3146587.05</v>
      </c>
      <c r="E94" s="74">
        <v>188795.25</v>
      </c>
      <c r="F94" s="75">
        <v>2.4219937597398466E-4</v>
      </c>
    </row>
    <row r="95" spans="1:6" x14ac:dyDescent="0.2">
      <c r="A95" s="73" t="s">
        <v>115</v>
      </c>
      <c r="B95" s="73" t="s">
        <v>121</v>
      </c>
      <c r="C95" s="76">
        <v>19</v>
      </c>
      <c r="D95" s="74">
        <v>147909.49</v>
      </c>
      <c r="E95" s="74">
        <v>8874.58</v>
      </c>
      <c r="F95" s="75">
        <v>1.1384914281642175E-5</v>
      </c>
    </row>
    <row r="96" spans="1:6" x14ac:dyDescent="0.2">
      <c r="A96" s="73" t="s">
        <v>115</v>
      </c>
      <c r="B96" s="73" t="s">
        <v>120</v>
      </c>
      <c r="C96" s="76">
        <v>38</v>
      </c>
      <c r="D96" s="74">
        <v>824236.76</v>
      </c>
      <c r="E96" s="74">
        <v>49454.21</v>
      </c>
      <c r="F96" s="75">
        <v>6.3443221168363038E-5</v>
      </c>
    </row>
    <row r="97" spans="1:6" x14ac:dyDescent="0.2">
      <c r="A97" s="73" t="s">
        <v>115</v>
      </c>
      <c r="B97" s="73" t="s">
        <v>118</v>
      </c>
      <c r="C97" s="76">
        <v>83</v>
      </c>
      <c r="D97" s="74">
        <v>2486254.35</v>
      </c>
      <c r="E97" s="74">
        <v>149175.26999999999</v>
      </c>
      <c r="F97" s="75">
        <v>1.9137217331871789E-4</v>
      </c>
    </row>
    <row r="98" spans="1:6" x14ac:dyDescent="0.2">
      <c r="A98" s="73" t="s">
        <v>115</v>
      </c>
      <c r="B98" s="73" t="s">
        <v>116</v>
      </c>
      <c r="C98" s="76">
        <v>907</v>
      </c>
      <c r="D98" s="74">
        <v>59658712.57</v>
      </c>
      <c r="E98" s="74">
        <v>3565368.89</v>
      </c>
      <c r="F98" s="75">
        <v>4.5738974909329466E-3</v>
      </c>
    </row>
    <row r="99" spans="1:6" x14ac:dyDescent="0.2">
      <c r="A99" s="73" t="s">
        <v>115</v>
      </c>
      <c r="B99" s="73" t="s">
        <v>50</v>
      </c>
      <c r="C99" s="76">
        <v>87</v>
      </c>
      <c r="D99" s="74">
        <v>690666.72</v>
      </c>
      <c r="E99" s="74">
        <v>41392.75</v>
      </c>
      <c r="F99" s="75">
        <v>5.3101432476967262E-5</v>
      </c>
    </row>
    <row r="100" spans="1:6" x14ac:dyDescent="0.2">
      <c r="A100" s="73" t="s">
        <v>115</v>
      </c>
      <c r="B100" s="73" t="s">
        <v>51</v>
      </c>
      <c r="C100" s="76">
        <v>1350</v>
      </c>
      <c r="D100" s="74">
        <v>67733812.719999999</v>
      </c>
      <c r="E100" s="74">
        <v>4049827.71</v>
      </c>
      <c r="F100" s="75">
        <v>5.1953941858396933E-3</v>
      </c>
    </row>
    <row r="101" spans="1:6" x14ac:dyDescent="0.2">
      <c r="A101" s="73" t="s">
        <v>122</v>
      </c>
      <c r="B101" s="73" t="s">
        <v>124</v>
      </c>
      <c r="C101" s="76">
        <v>130</v>
      </c>
      <c r="D101" s="74">
        <v>3116476.28</v>
      </c>
      <c r="E101" s="74">
        <v>186988.6</v>
      </c>
      <c r="F101" s="75">
        <v>2.3988168258602392E-4</v>
      </c>
    </row>
    <row r="102" spans="1:6" x14ac:dyDescent="0.2">
      <c r="A102" s="73" t="s">
        <v>122</v>
      </c>
      <c r="B102" s="73" t="s">
        <v>127</v>
      </c>
      <c r="C102" s="76">
        <v>75</v>
      </c>
      <c r="D102" s="74">
        <v>2464728.4700000002</v>
      </c>
      <c r="E102" s="74">
        <v>147883.73000000001</v>
      </c>
      <c r="F102" s="75">
        <v>1.8971529804221897E-4</v>
      </c>
    </row>
    <row r="103" spans="1:6" x14ac:dyDescent="0.2">
      <c r="A103" s="73" t="s">
        <v>122</v>
      </c>
      <c r="B103" s="73" t="s">
        <v>126</v>
      </c>
      <c r="C103" s="76">
        <v>116</v>
      </c>
      <c r="D103" s="74">
        <v>2912127.42</v>
      </c>
      <c r="E103" s="74">
        <v>174575.87</v>
      </c>
      <c r="F103" s="75">
        <v>2.2395778905515615E-4</v>
      </c>
    </row>
    <row r="104" spans="1:6" x14ac:dyDescent="0.2">
      <c r="A104" s="73" t="s">
        <v>122</v>
      </c>
      <c r="B104" s="73" t="s">
        <v>129</v>
      </c>
      <c r="C104" s="76">
        <v>48</v>
      </c>
      <c r="D104" s="74">
        <v>2260908.29</v>
      </c>
      <c r="E104" s="74">
        <v>135654.54</v>
      </c>
      <c r="F104" s="75">
        <v>1.7402686209551323E-4</v>
      </c>
    </row>
    <row r="105" spans="1:6" x14ac:dyDescent="0.2">
      <c r="A105" s="73" t="s">
        <v>122</v>
      </c>
      <c r="B105" s="73" t="s">
        <v>125</v>
      </c>
      <c r="C105" s="76">
        <v>88</v>
      </c>
      <c r="D105" s="74">
        <v>2947273.8</v>
      </c>
      <c r="E105" s="74">
        <v>176836.46</v>
      </c>
      <c r="F105" s="75">
        <v>2.2685782752187092E-4</v>
      </c>
    </row>
    <row r="106" spans="1:6" x14ac:dyDescent="0.2">
      <c r="A106" s="73" t="s">
        <v>122</v>
      </c>
      <c r="B106" s="73" t="s">
        <v>130</v>
      </c>
      <c r="C106" s="76">
        <v>73</v>
      </c>
      <c r="D106" s="74">
        <v>1343865.77</v>
      </c>
      <c r="E106" s="74">
        <v>80631.929999999993</v>
      </c>
      <c r="F106" s="75">
        <v>1.034401190155897E-4</v>
      </c>
    </row>
    <row r="107" spans="1:6" x14ac:dyDescent="0.2">
      <c r="A107" s="73" t="s">
        <v>122</v>
      </c>
      <c r="B107" s="73" t="s">
        <v>123</v>
      </c>
      <c r="C107" s="76">
        <v>149</v>
      </c>
      <c r="D107" s="74">
        <v>4537017.32</v>
      </c>
      <c r="E107" s="74">
        <v>271682.58</v>
      </c>
      <c r="F107" s="75">
        <v>3.4853287537161117E-4</v>
      </c>
    </row>
    <row r="108" spans="1:6" x14ac:dyDescent="0.2">
      <c r="A108" s="73" t="s">
        <v>122</v>
      </c>
      <c r="B108" s="73" t="s">
        <v>128</v>
      </c>
      <c r="C108" s="76">
        <v>89</v>
      </c>
      <c r="D108" s="74">
        <v>2044184.86</v>
      </c>
      <c r="E108" s="74">
        <v>122640.96000000001</v>
      </c>
      <c r="F108" s="75">
        <v>1.573321573548615E-4</v>
      </c>
    </row>
    <row r="109" spans="1:6" x14ac:dyDescent="0.2">
      <c r="A109" s="73" t="s">
        <v>122</v>
      </c>
      <c r="B109" s="73" t="s">
        <v>50</v>
      </c>
      <c r="C109" s="76">
        <v>74</v>
      </c>
      <c r="D109" s="74">
        <v>491962.4</v>
      </c>
      <c r="E109" s="74">
        <v>29517.72</v>
      </c>
      <c r="F109" s="75">
        <v>3.7867337044628015E-5</v>
      </c>
    </row>
    <row r="110" spans="1:6" x14ac:dyDescent="0.2">
      <c r="A110" s="73" t="s">
        <v>122</v>
      </c>
      <c r="B110" s="73" t="s">
        <v>51</v>
      </c>
      <c r="C110" s="76">
        <v>842</v>
      </c>
      <c r="D110" s="74">
        <v>22118544.609999999</v>
      </c>
      <c r="E110" s="74">
        <v>1326412.3899999999</v>
      </c>
      <c r="F110" s="75">
        <v>1.7016119480874733E-3</v>
      </c>
    </row>
    <row r="111" spans="1:6" x14ac:dyDescent="0.2">
      <c r="A111" s="73" t="s">
        <v>131</v>
      </c>
      <c r="B111" s="73" t="s">
        <v>136</v>
      </c>
      <c r="C111" s="76">
        <v>24</v>
      </c>
      <c r="D111" s="74">
        <v>184868.4</v>
      </c>
      <c r="E111" s="74">
        <v>11092.13</v>
      </c>
      <c r="F111" s="75">
        <v>1.4229738111643775E-5</v>
      </c>
    </row>
    <row r="112" spans="1:6" x14ac:dyDescent="0.2">
      <c r="A112" s="73" t="s">
        <v>131</v>
      </c>
      <c r="B112" s="73" t="s">
        <v>134</v>
      </c>
      <c r="C112" s="76">
        <v>163</v>
      </c>
      <c r="D112" s="74">
        <v>4704926.5999999996</v>
      </c>
      <c r="E112" s="74">
        <v>282162.78999999998</v>
      </c>
      <c r="F112" s="75">
        <v>3.6197760092522709E-4</v>
      </c>
    </row>
    <row r="113" spans="1:6" x14ac:dyDescent="0.2">
      <c r="A113" s="73" t="s">
        <v>131</v>
      </c>
      <c r="B113" s="73" t="s">
        <v>135</v>
      </c>
      <c r="C113" s="76">
        <v>28</v>
      </c>
      <c r="D113" s="74">
        <v>1271645.6100000001</v>
      </c>
      <c r="E113" s="74">
        <v>76298.740000000005</v>
      </c>
      <c r="F113" s="75">
        <v>9.7881208428714724E-5</v>
      </c>
    </row>
    <row r="114" spans="1:6" x14ac:dyDescent="0.2">
      <c r="A114" s="73" t="s">
        <v>131</v>
      </c>
      <c r="B114" s="73" t="s">
        <v>133</v>
      </c>
      <c r="C114" s="76">
        <v>163</v>
      </c>
      <c r="D114" s="74">
        <v>6120948.9400000004</v>
      </c>
      <c r="E114" s="74">
        <v>367256.93</v>
      </c>
      <c r="F114" s="75">
        <v>4.7114214615103596E-4</v>
      </c>
    </row>
    <row r="115" spans="1:6" x14ac:dyDescent="0.2">
      <c r="A115" s="73" t="s">
        <v>131</v>
      </c>
      <c r="B115" s="73" t="s">
        <v>138</v>
      </c>
      <c r="C115" s="76">
        <v>38</v>
      </c>
      <c r="D115" s="74">
        <v>1108761.4099999999</v>
      </c>
      <c r="E115" s="74">
        <v>66525.69</v>
      </c>
      <c r="F115" s="75">
        <v>8.5343675777005792E-5</v>
      </c>
    </row>
    <row r="116" spans="1:6" x14ac:dyDescent="0.2">
      <c r="A116" s="73" t="s">
        <v>131</v>
      </c>
      <c r="B116" s="73" t="s">
        <v>132</v>
      </c>
      <c r="C116" s="76">
        <v>191</v>
      </c>
      <c r="D116" s="74">
        <v>6644228.3300000001</v>
      </c>
      <c r="E116" s="74">
        <v>398306.77</v>
      </c>
      <c r="F116" s="75">
        <v>5.1097499084438536E-4</v>
      </c>
    </row>
    <row r="117" spans="1:6" x14ac:dyDescent="0.2">
      <c r="A117" s="73" t="s">
        <v>131</v>
      </c>
      <c r="B117" s="73" t="s">
        <v>50</v>
      </c>
      <c r="C117" s="76">
        <v>51</v>
      </c>
      <c r="D117" s="74">
        <v>413938.89</v>
      </c>
      <c r="E117" s="74">
        <v>24836.34</v>
      </c>
      <c r="F117" s="75">
        <v>3.1861744665068187E-5</v>
      </c>
    </row>
    <row r="118" spans="1:6" x14ac:dyDescent="0.2">
      <c r="A118" s="73" t="s">
        <v>131</v>
      </c>
      <c r="B118" s="73" t="s">
        <v>51</v>
      </c>
      <c r="C118" s="76">
        <v>658</v>
      </c>
      <c r="D118" s="74">
        <v>20449318.18</v>
      </c>
      <c r="E118" s="74">
        <v>1226479.3799999999</v>
      </c>
      <c r="F118" s="75">
        <v>1.5734110920744011E-3</v>
      </c>
    </row>
    <row r="119" spans="1:6" x14ac:dyDescent="0.2">
      <c r="A119" s="73" t="s">
        <v>139</v>
      </c>
      <c r="B119" s="73" t="s">
        <v>145</v>
      </c>
      <c r="C119" s="76">
        <v>48</v>
      </c>
      <c r="D119" s="74">
        <v>2598410.19</v>
      </c>
      <c r="E119" s="74">
        <v>155860.9</v>
      </c>
      <c r="F119" s="75">
        <v>1.9994895379382493E-4</v>
      </c>
    </row>
    <row r="120" spans="1:6" x14ac:dyDescent="0.2">
      <c r="A120" s="73" t="s">
        <v>139</v>
      </c>
      <c r="B120" s="73" t="s">
        <v>142</v>
      </c>
      <c r="C120" s="76">
        <v>87</v>
      </c>
      <c r="D120" s="74">
        <v>5392911.3099999996</v>
      </c>
      <c r="E120" s="74">
        <v>323574.68</v>
      </c>
      <c r="F120" s="75">
        <v>4.1510358749482189E-4</v>
      </c>
    </row>
    <row r="121" spans="1:6" x14ac:dyDescent="0.2">
      <c r="A121" s="73" t="s">
        <v>139</v>
      </c>
      <c r="B121" s="73" t="s">
        <v>139</v>
      </c>
      <c r="C121" s="76">
        <v>1237</v>
      </c>
      <c r="D121" s="74">
        <v>73961503.359999999</v>
      </c>
      <c r="E121" s="74">
        <v>4428969.01</v>
      </c>
      <c r="F121" s="75">
        <v>5.6817824094097524E-3</v>
      </c>
    </row>
    <row r="122" spans="1:6" x14ac:dyDescent="0.2">
      <c r="A122" s="73" t="s">
        <v>139</v>
      </c>
      <c r="B122" s="73" t="s">
        <v>141</v>
      </c>
      <c r="C122" s="76">
        <v>165</v>
      </c>
      <c r="D122" s="74">
        <v>4377792.1100000003</v>
      </c>
      <c r="E122" s="74">
        <v>262639.52</v>
      </c>
      <c r="F122" s="75">
        <v>3.3693182349718478E-4</v>
      </c>
    </row>
    <row r="123" spans="1:6" x14ac:dyDescent="0.2">
      <c r="A123" s="73" t="s">
        <v>139</v>
      </c>
      <c r="B123" s="73" t="s">
        <v>146</v>
      </c>
      <c r="C123" s="76">
        <v>25</v>
      </c>
      <c r="D123" s="74">
        <v>306115.17</v>
      </c>
      <c r="E123" s="74">
        <v>18366.91</v>
      </c>
      <c r="F123" s="75">
        <v>2.3562320241480326E-5</v>
      </c>
    </row>
    <row r="124" spans="1:6" x14ac:dyDescent="0.2">
      <c r="A124" s="73" t="s">
        <v>139</v>
      </c>
      <c r="B124" s="73" t="s">
        <v>143</v>
      </c>
      <c r="C124" s="76">
        <v>94</v>
      </c>
      <c r="D124" s="74">
        <v>2496907.2599999998</v>
      </c>
      <c r="E124" s="74">
        <v>149814.44</v>
      </c>
      <c r="F124" s="75">
        <v>1.9219214402847512E-4</v>
      </c>
    </row>
    <row r="125" spans="1:6" x14ac:dyDescent="0.2">
      <c r="A125" s="73" t="s">
        <v>139</v>
      </c>
      <c r="B125" s="73" t="s">
        <v>147</v>
      </c>
      <c r="C125" s="76">
        <v>31</v>
      </c>
      <c r="D125" s="74">
        <v>963047.22</v>
      </c>
      <c r="E125" s="74">
        <v>57782.83</v>
      </c>
      <c r="F125" s="75">
        <v>7.4127740862181868E-5</v>
      </c>
    </row>
    <row r="126" spans="1:6" x14ac:dyDescent="0.2">
      <c r="A126" s="73" t="s">
        <v>139</v>
      </c>
      <c r="B126" s="73" t="s">
        <v>148</v>
      </c>
      <c r="C126" s="76">
        <v>18</v>
      </c>
      <c r="D126" s="74">
        <v>1494647.83</v>
      </c>
      <c r="E126" s="74">
        <v>89678.87</v>
      </c>
      <c r="F126" s="75">
        <v>1.150461484176752E-4</v>
      </c>
    </row>
    <row r="127" spans="1:6" x14ac:dyDescent="0.2">
      <c r="A127" s="73" t="s">
        <v>139</v>
      </c>
      <c r="B127" s="73" t="s">
        <v>140</v>
      </c>
      <c r="C127" s="76">
        <v>182</v>
      </c>
      <c r="D127" s="74">
        <v>5791600.9100000001</v>
      </c>
      <c r="E127" s="74">
        <v>346160.98</v>
      </c>
      <c r="F127" s="75">
        <v>4.4407882795008337E-4</v>
      </c>
    </row>
    <row r="128" spans="1:6" x14ac:dyDescent="0.2">
      <c r="A128" s="73" t="s">
        <v>139</v>
      </c>
      <c r="B128" s="73" t="s">
        <v>144</v>
      </c>
      <c r="C128" s="76">
        <v>62</v>
      </c>
      <c r="D128" s="74">
        <v>1388023.91</v>
      </c>
      <c r="E128" s="74">
        <v>83281.41</v>
      </c>
      <c r="F128" s="75">
        <v>1.0683905200069158E-4</v>
      </c>
    </row>
    <row r="129" spans="1:6" x14ac:dyDescent="0.2">
      <c r="A129" s="73" t="s">
        <v>139</v>
      </c>
      <c r="B129" s="73" t="s">
        <v>50</v>
      </c>
      <c r="C129" s="76">
        <v>53</v>
      </c>
      <c r="D129" s="74">
        <v>538643.30000000005</v>
      </c>
      <c r="E129" s="74">
        <v>32318.61</v>
      </c>
      <c r="F129" s="75">
        <v>4.1460509066550035E-5</v>
      </c>
    </row>
    <row r="130" spans="1:6" x14ac:dyDescent="0.2">
      <c r="A130" s="73" t="s">
        <v>139</v>
      </c>
      <c r="B130" s="73" t="s">
        <v>51</v>
      </c>
      <c r="C130" s="76">
        <v>2002</v>
      </c>
      <c r="D130" s="74">
        <v>99309602.569999993</v>
      </c>
      <c r="E130" s="74">
        <v>5948448.1600000001</v>
      </c>
      <c r="F130" s="75">
        <v>7.6310735167627224E-3</v>
      </c>
    </row>
    <row r="131" spans="1:6" x14ac:dyDescent="0.2">
      <c r="A131" s="73" t="s">
        <v>149</v>
      </c>
      <c r="B131" s="73" t="s">
        <v>152</v>
      </c>
      <c r="C131" s="76">
        <v>114</v>
      </c>
      <c r="D131" s="74">
        <v>3009456.4</v>
      </c>
      <c r="E131" s="74">
        <v>180567.39</v>
      </c>
      <c r="F131" s="75">
        <v>2.316441180551477E-4</v>
      </c>
    </row>
    <row r="132" spans="1:6" x14ac:dyDescent="0.2">
      <c r="A132" s="73" t="s">
        <v>149</v>
      </c>
      <c r="B132" s="73" t="s">
        <v>150</v>
      </c>
      <c r="C132" s="76">
        <v>681</v>
      </c>
      <c r="D132" s="74">
        <v>40804906.920000002</v>
      </c>
      <c r="E132" s="74">
        <v>2444672.5</v>
      </c>
      <c r="F132" s="75">
        <v>3.1361920067414888E-3</v>
      </c>
    </row>
    <row r="133" spans="1:6" x14ac:dyDescent="0.2">
      <c r="A133" s="73" t="s">
        <v>149</v>
      </c>
      <c r="B133" s="73" t="s">
        <v>154</v>
      </c>
      <c r="C133" s="76">
        <v>27</v>
      </c>
      <c r="D133" s="74">
        <v>292313.06</v>
      </c>
      <c r="E133" s="74">
        <v>17538.78</v>
      </c>
      <c r="F133" s="75">
        <v>2.2499938803253804E-5</v>
      </c>
    </row>
    <row r="134" spans="1:6" x14ac:dyDescent="0.2">
      <c r="A134" s="73" t="s">
        <v>149</v>
      </c>
      <c r="B134" s="73" t="s">
        <v>151</v>
      </c>
      <c r="C134" s="76">
        <v>127</v>
      </c>
      <c r="D134" s="74">
        <v>3026696.97</v>
      </c>
      <c r="E134" s="74">
        <v>181601.83</v>
      </c>
      <c r="F134" s="75">
        <v>2.3297116798083451E-4</v>
      </c>
    </row>
    <row r="135" spans="1:6" x14ac:dyDescent="0.2">
      <c r="A135" s="73" t="s">
        <v>149</v>
      </c>
      <c r="B135" s="73" t="s">
        <v>156</v>
      </c>
      <c r="C135" s="76">
        <v>19</v>
      </c>
      <c r="D135" s="74">
        <v>567027.72</v>
      </c>
      <c r="E135" s="74">
        <v>34021.67</v>
      </c>
      <c r="F135" s="75">
        <v>4.3645310163220919E-5</v>
      </c>
    </row>
    <row r="136" spans="1:6" x14ac:dyDescent="0.2">
      <c r="A136" s="73" t="s">
        <v>149</v>
      </c>
      <c r="B136" s="73" t="s">
        <v>153</v>
      </c>
      <c r="C136" s="76">
        <v>46</v>
      </c>
      <c r="D136" s="74">
        <v>1940773.35</v>
      </c>
      <c r="E136" s="74">
        <v>116446.39999999999</v>
      </c>
      <c r="F136" s="75">
        <v>1.4938535484561717E-4</v>
      </c>
    </row>
    <row r="137" spans="1:6" x14ac:dyDescent="0.2">
      <c r="A137" s="73" t="s">
        <v>149</v>
      </c>
      <c r="B137" s="73" t="s">
        <v>155</v>
      </c>
      <c r="C137" s="76">
        <v>21</v>
      </c>
      <c r="D137" s="74">
        <v>210326.21</v>
      </c>
      <c r="E137" s="74">
        <v>12619.59</v>
      </c>
      <c r="F137" s="75">
        <v>1.6189267595702419E-5</v>
      </c>
    </row>
    <row r="138" spans="1:6" x14ac:dyDescent="0.2">
      <c r="A138" s="73" t="s">
        <v>149</v>
      </c>
      <c r="B138" s="73" t="s">
        <v>50</v>
      </c>
      <c r="C138" s="76">
        <v>49</v>
      </c>
      <c r="D138" s="74">
        <v>74254.759999999995</v>
      </c>
      <c r="E138" s="74">
        <v>4455.28</v>
      </c>
      <c r="F138" s="75">
        <v>5.7155359353022622E-6</v>
      </c>
    </row>
    <row r="139" spans="1:6" x14ac:dyDescent="0.2">
      <c r="A139" s="73" t="s">
        <v>149</v>
      </c>
      <c r="B139" s="73" t="s">
        <v>51</v>
      </c>
      <c r="C139" s="76">
        <v>1084</v>
      </c>
      <c r="D139" s="74">
        <v>49925755.390000001</v>
      </c>
      <c r="E139" s="74">
        <v>2991923.45</v>
      </c>
      <c r="F139" s="75">
        <v>3.8382427129492473E-3</v>
      </c>
    </row>
    <row r="140" spans="1:6" x14ac:dyDescent="0.2">
      <c r="A140" s="73" t="s">
        <v>157</v>
      </c>
      <c r="B140" s="73" t="s">
        <v>161</v>
      </c>
      <c r="C140" s="76">
        <v>81</v>
      </c>
      <c r="D140" s="74">
        <v>1493413.9</v>
      </c>
      <c r="E140" s="74">
        <v>89604.88</v>
      </c>
      <c r="F140" s="75">
        <v>1.1495122901780516E-4</v>
      </c>
    </row>
    <row r="141" spans="1:6" x14ac:dyDescent="0.2">
      <c r="A141" s="73" t="s">
        <v>157</v>
      </c>
      <c r="B141" s="73" t="s">
        <v>160</v>
      </c>
      <c r="C141" s="76">
        <v>139</v>
      </c>
      <c r="D141" s="74">
        <v>4362403.45</v>
      </c>
      <c r="E141" s="74">
        <v>261744.21</v>
      </c>
      <c r="F141" s="75">
        <v>3.357832589898506E-4</v>
      </c>
    </row>
    <row r="142" spans="1:6" x14ac:dyDescent="0.2">
      <c r="A142" s="73" t="s">
        <v>157</v>
      </c>
      <c r="B142" s="73" t="s">
        <v>162</v>
      </c>
      <c r="C142" s="76">
        <v>86</v>
      </c>
      <c r="D142" s="74">
        <v>1836436.46</v>
      </c>
      <c r="E142" s="74">
        <v>110110.88</v>
      </c>
      <c r="F142" s="75">
        <v>1.4125771926966547E-4</v>
      </c>
    </row>
    <row r="143" spans="1:6" x14ac:dyDescent="0.2">
      <c r="A143" s="73" t="s">
        <v>157</v>
      </c>
      <c r="B143" s="73" t="s">
        <v>163</v>
      </c>
      <c r="C143" s="76">
        <v>72</v>
      </c>
      <c r="D143" s="74">
        <v>1549207.01</v>
      </c>
      <c r="E143" s="74">
        <v>92952.43</v>
      </c>
      <c r="F143" s="75">
        <v>1.1924569363511789E-4</v>
      </c>
    </row>
    <row r="144" spans="1:6" x14ac:dyDescent="0.2">
      <c r="A144" s="73" t="s">
        <v>157</v>
      </c>
      <c r="B144" s="73" t="s">
        <v>164</v>
      </c>
      <c r="C144" s="76">
        <v>32</v>
      </c>
      <c r="D144" s="74">
        <v>768407.39</v>
      </c>
      <c r="E144" s="74">
        <v>46104.47</v>
      </c>
      <c r="F144" s="75">
        <v>5.9145947070232422E-5</v>
      </c>
    </row>
    <row r="145" spans="1:6" x14ac:dyDescent="0.2">
      <c r="A145" s="73" t="s">
        <v>157</v>
      </c>
      <c r="B145" s="73" t="s">
        <v>158</v>
      </c>
      <c r="C145" s="76">
        <v>367</v>
      </c>
      <c r="D145" s="74">
        <v>15460214.43</v>
      </c>
      <c r="E145" s="74">
        <v>927612.94</v>
      </c>
      <c r="F145" s="75">
        <v>1.1900049138598204E-3</v>
      </c>
    </row>
    <row r="146" spans="1:6" x14ac:dyDescent="0.2">
      <c r="A146" s="73" t="s">
        <v>157</v>
      </c>
      <c r="B146" s="73" t="s">
        <v>159</v>
      </c>
      <c r="C146" s="76">
        <v>188</v>
      </c>
      <c r="D146" s="74">
        <v>5891614.04</v>
      </c>
      <c r="E146" s="74">
        <v>353496.81</v>
      </c>
      <c r="F146" s="75">
        <v>4.5348972916847338E-4</v>
      </c>
    </row>
    <row r="147" spans="1:6" x14ac:dyDescent="0.2">
      <c r="A147" s="73" t="s">
        <v>157</v>
      </c>
      <c r="B147" s="73" t="s">
        <v>50</v>
      </c>
      <c r="C147" s="76">
        <v>128</v>
      </c>
      <c r="D147" s="74">
        <v>3299859.5</v>
      </c>
      <c r="E147" s="74">
        <v>197991.55</v>
      </c>
      <c r="F147" s="75">
        <v>2.5399701453358587E-4</v>
      </c>
    </row>
    <row r="148" spans="1:6" x14ac:dyDescent="0.2">
      <c r="A148" s="73" t="s">
        <v>157</v>
      </c>
      <c r="B148" s="73" t="s">
        <v>51</v>
      </c>
      <c r="C148" s="76">
        <v>1093</v>
      </c>
      <c r="D148" s="74">
        <v>34661556.18</v>
      </c>
      <c r="E148" s="74">
        <v>2079618.18</v>
      </c>
      <c r="F148" s="75">
        <v>2.6678755183732307E-3</v>
      </c>
    </row>
    <row r="149" spans="1:6" x14ac:dyDescent="0.2">
      <c r="A149" s="73" t="s">
        <v>166</v>
      </c>
      <c r="B149" s="73" t="s">
        <v>168</v>
      </c>
      <c r="C149" s="76">
        <v>978</v>
      </c>
      <c r="D149" s="74">
        <v>49627293.259999998</v>
      </c>
      <c r="E149" s="74">
        <v>2956378.06</v>
      </c>
      <c r="F149" s="75">
        <v>3.7926426712281132E-3</v>
      </c>
    </row>
    <row r="150" spans="1:6" x14ac:dyDescent="0.2">
      <c r="A150" s="73" t="s">
        <v>166</v>
      </c>
      <c r="B150" s="73" t="s">
        <v>167</v>
      </c>
      <c r="C150" s="76">
        <v>2097</v>
      </c>
      <c r="D150" s="74">
        <v>169379475.81999999</v>
      </c>
      <c r="E150" s="74">
        <v>10131949.710000001</v>
      </c>
      <c r="F150" s="75">
        <v>1.2997953588142685E-2</v>
      </c>
    </row>
    <row r="151" spans="1:6" x14ac:dyDescent="0.2">
      <c r="A151" s="73" t="s">
        <v>166</v>
      </c>
      <c r="B151" s="73" t="s">
        <v>171</v>
      </c>
      <c r="C151" s="76">
        <v>28</v>
      </c>
      <c r="D151" s="74">
        <v>196507.77</v>
      </c>
      <c r="E151" s="74">
        <v>11790.48</v>
      </c>
      <c r="F151" s="75">
        <v>1.512562894688159E-5</v>
      </c>
    </row>
    <row r="152" spans="1:6" x14ac:dyDescent="0.2">
      <c r="A152" s="73" t="s">
        <v>166</v>
      </c>
      <c r="B152" s="73" t="s">
        <v>169</v>
      </c>
      <c r="C152" s="76">
        <v>114</v>
      </c>
      <c r="D152" s="74">
        <v>1346520.27</v>
      </c>
      <c r="E152" s="74">
        <v>80791.22</v>
      </c>
      <c r="F152" s="75">
        <v>1.0364446705188245E-4</v>
      </c>
    </row>
    <row r="153" spans="1:6" x14ac:dyDescent="0.2">
      <c r="A153" s="73" t="s">
        <v>166</v>
      </c>
      <c r="B153" s="73" t="s">
        <v>172</v>
      </c>
      <c r="C153" s="76">
        <v>30</v>
      </c>
      <c r="D153" s="74">
        <v>649142.73</v>
      </c>
      <c r="E153" s="74">
        <v>38948.589999999997</v>
      </c>
      <c r="F153" s="75">
        <v>4.9965897940051877E-5</v>
      </c>
    </row>
    <row r="154" spans="1:6" x14ac:dyDescent="0.2">
      <c r="A154" s="73" t="s">
        <v>166</v>
      </c>
      <c r="B154" s="73" t="s">
        <v>170</v>
      </c>
      <c r="C154" s="76">
        <v>57</v>
      </c>
      <c r="D154" s="74">
        <v>2971775.88</v>
      </c>
      <c r="E154" s="74">
        <v>178301.16</v>
      </c>
      <c r="F154" s="75">
        <v>2.287368442131759E-4</v>
      </c>
    </row>
    <row r="155" spans="1:6" x14ac:dyDescent="0.2">
      <c r="A155" s="73" t="s">
        <v>166</v>
      </c>
      <c r="B155" s="73" t="s">
        <v>50</v>
      </c>
      <c r="C155" s="76">
        <v>113</v>
      </c>
      <c r="D155" s="74">
        <v>1258054.74</v>
      </c>
      <c r="E155" s="74">
        <v>75413.69</v>
      </c>
      <c r="F155" s="75">
        <v>9.6745806146582224E-5</v>
      </c>
    </row>
    <row r="156" spans="1:6" x14ac:dyDescent="0.2">
      <c r="A156" s="73" t="s">
        <v>166</v>
      </c>
      <c r="B156" s="73" t="s">
        <v>51</v>
      </c>
      <c r="C156" s="76">
        <v>3417</v>
      </c>
      <c r="D156" s="74">
        <v>225428770.47</v>
      </c>
      <c r="E156" s="74">
        <v>13473572.9</v>
      </c>
      <c r="F156" s="75">
        <v>1.7284814890840692E-2</v>
      </c>
    </row>
    <row r="157" spans="1:6" x14ac:dyDescent="0.2">
      <c r="A157" s="73" t="s">
        <v>173</v>
      </c>
      <c r="B157" s="73" t="s">
        <v>175</v>
      </c>
      <c r="C157" s="76">
        <v>64</v>
      </c>
      <c r="D157" s="74">
        <v>2891203.88</v>
      </c>
      <c r="E157" s="74">
        <v>173472.26</v>
      </c>
      <c r="F157" s="75">
        <v>2.2254200315313454E-4</v>
      </c>
    </row>
    <row r="158" spans="1:6" x14ac:dyDescent="0.2">
      <c r="A158" s="73" t="s">
        <v>173</v>
      </c>
      <c r="B158" s="73" t="s">
        <v>173</v>
      </c>
      <c r="C158" s="76">
        <v>580</v>
      </c>
      <c r="D158" s="74">
        <v>26616690.129999999</v>
      </c>
      <c r="E158" s="74">
        <v>1591481.89</v>
      </c>
      <c r="F158" s="75">
        <v>2.0416611150539947E-3</v>
      </c>
    </row>
    <row r="159" spans="1:6" x14ac:dyDescent="0.2">
      <c r="A159" s="73" t="s">
        <v>173</v>
      </c>
      <c r="B159" s="73" t="s">
        <v>174</v>
      </c>
      <c r="C159" s="76">
        <v>110</v>
      </c>
      <c r="D159" s="74">
        <v>9636189.2799999993</v>
      </c>
      <c r="E159" s="74">
        <v>578171.4</v>
      </c>
      <c r="F159" s="75">
        <v>7.4171756061662086E-4</v>
      </c>
    </row>
    <row r="160" spans="1:6" x14ac:dyDescent="0.2">
      <c r="A160" s="73" t="s">
        <v>173</v>
      </c>
      <c r="B160" s="73" t="s">
        <v>177</v>
      </c>
      <c r="C160" s="76">
        <v>18</v>
      </c>
      <c r="D160" s="74">
        <v>330102.40000000002</v>
      </c>
      <c r="E160" s="74">
        <v>19806.150000000001</v>
      </c>
      <c r="F160" s="75">
        <v>2.5408675114692433E-5</v>
      </c>
    </row>
    <row r="161" spans="1:6" x14ac:dyDescent="0.2">
      <c r="A161" s="73" t="s">
        <v>173</v>
      </c>
      <c r="B161" s="73" t="s">
        <v>176</v>
      </c>
      <c r="C161" s="76">
        <v>30</v>
      </c>
      <c r="D161" s="74">
        <v>597910.87</v>
      </c>
      <c r="E161" s="74">
        <v>35874.639999999999</v>
      </c>
      <c r="F161" s="75">
        <v>4.6022425994781911E-5</v>
      </c>
    </row>
    <row r="162" spans="1:6" x14ac:dyDescent="0.2">
      <c r="A162" s="73" t="s">
        <v>173</v>
      </c>
      <c r="B162" s="73" t="s">
        <v>50</v>
      </c>
      <c r="C162" s="76">
        <v>95</v>
      </c>
      <c r="D162" s="74">
        <v>357279.47</v>
      </c>
      <c r="E162" s="74">
        <v>21436.75</v>
      </c>
      <c r="F162" s="75">
        <v>2.7500519599461935E-5</v>
      </c>
    </row>
    <row r="163" spans="1:6" x14ac:dyDescent="0.2">
      <c r="A163" s="73" t="s">
        <v>173</v>
      </c>
      <c r="B163" s="73" t="s">
        <v>51</v>
      </c>
      <c r="C163" s="76">
        <v>897</v>
      </c>
      <c r="D163" s="74">
        <v>40429376.030000001</v>
      </c>
      <c r="E163" s="74">
        <v>2420243.08</v>
      </c>
      <c r="F163" s="75">
        <v>3.1048522867040068E-3</v>
      </c>
    </row>
    <row r="164" spans="1:6" x14ac:dyDescent="0.2">
      <c r="A164" s="73" t="s">
        <v>178</v>
      </c>
      <c r="B164" s="73" t="s">
        <v>184</v>
      </c>
      <c r="C164" s="76">
        <v>36</v>
      </c>
      <c r="D164" s="74">
        <v>3441406.05</v>
      </c>
      <c r="E164" s="74">
        <v>206484.36</v>
      </c>
      <c r="F164" s="75">
        <v>2.6489216831666895E-4</v>
      </c>
    </row>
    <row r="165" spans="1:6" x14ac:dyDescent="0.2">
      <c r="A165" s="73" t="s">
        <v>178</v>
      </c>
      <c r="B165" s="73" t="s">
        <v>181</v>
      </c>
      <c r="C165" s="76">
        <v>97</v>
      </c>
      <c r="D165" s="74">
        <v>1902157.34</v>
      </c>
      <c r="E165" s="74">
        <v>114129.45</v>
      </c>
      <c r="F165" s="75">
        <v>1.4641301394105035E-4</v>
      </c>
    </row>
    <row r="166" spans="1:6" x14ac:dyDescent="0.2">
      <c r="A166" s="73" t="s">
        <v>178</v>
      </c>
      <c r="B166" s="73" t="s">
        <v>182</v>
      </c>
      <c r="C166" s="76">
        <v>75</v>
      </c>
      <c r="D166" s="74">
        <v>820798</v>
      </c>
      <c r="E166" s="74">
        <v>49217.55</v>
      </c>
      <c r="F166" s="75">
        <v>6.3139617638517865E-5</v>
      </c>
    </row>
    <row r="167" spans="1:6" x14ac:dyDescent="0.2">
      <c r="A167" s="73" t="s">
        <v>178</v>
      </c>
      <c r="B167" s="73" t="s">
        <v>183</v>
      </c>
      <c r="C167" s="76">
        <v>67</v>
      </c>
      <c r="D167" s="74">
        <v>1925034.2</v>
      </c>
      <c r="E167" s="74">
        <v>115502.07</v>
      </c>
      <c r="F167" s="75">
        <v>1.4817390415120877E-4</v>
      </c>
    </row>
    <row r="168" spans="1:6" x14ac:dyDescent="0.2">
      <c r="A168" s="73" t="s">
        <v>178</v>
      </c>
      <c r="B168" s="73" t="s">
        <v>180</v>
      </c>
      <c r="C168" s="76">
        <v>144</v>
      </c>
      <c r="D168" s="74">
        <v>2999662.11</v>
      </c>
      <c r="E168" s="74">
        <v>179979.72</v>
      </c>
      <c r="F168" s="75">
        <v>2.3089021504498915E-4</v>
      </c>
    </row>
    <row r="169" spans="1:6" x14ac:dyDescent="0.2">
      <c r="A169" s="73" t="s">
        <v>178</v>
      </c>
      <c r="B169" s="73" t="s">
        <v>179</v>
      </c>
      <c r="C169" s="76">
        <v>462</v>
      </c>
      <c r="D169" s="74">
        <v>23050699.280000001</v>
      </c>
      <c r="E169" s="74">
        <v>1381023.73</v>
      </c>
      <c r="F169" s="75">
        <v>1.7716710860642133E-3</v>
      </c>
    </row>
    <row r="170" spans="1:6" x14ac:dyDescent="0.2">
      <c r="A170" s="73" t="s">
        <v>178</v>
      </c>
      <c r="B170" s="73" t="s">
        <v>50</v>
      </c>
      <c r="C170" s="76">
        <v>53</v>
      </c>
      <c r="D170" s="74">
        <v>480590.31</v>
      </c>
      <c r="E170" s="74">
        <v>28835.41</v>
      </c>
      <c r="F170" s="75">
        <v>3.6992023411362293E-5</v>
      </c>
    </row>
    <row r="171" spans="1:6" x14ac:dyDescent="0.2">
      <c r="A171" s="73" t="s">
        <v>178</v>
      </c>
      <c r="B171" s="73" t="s">
        <v>51</v>
      </c>
      <c r="C171" s="76">
        <v>934</v>
      </c>
      <c r="D171" s="74">
        <v>34620347.289999999</v>
      </c>
      <c r="E171" s="74">
        <v>2075172.28</v>
      </c>
      <c r="F171" s="75">
        <v>2.6621720157393313E-3</v>
      </c>
    </row>
    <row r="172" spans="1:6" x14ac:dyDescent="0.2">
      <c r="A172" s="73" t="s">
        <v>185</v>
      </c>
      <c r="B172" s="73" t="s">
        <v>187</v>
      </c>
      <c r="C172" s="76">
        <v>31</v>
      </c>
      <c r="D172" s="74">
        <v>1178179.53</v>
      </c>
      <c r="E172" s="74">
        <v>70690.759999999995</v>
      </c>
      <c r="F172" s="75">
        <v>9.0686910603559752E-5</v>
      </c>
    </row>
    <row r="173" spans="1:6" x14ac:dyDescent="0.2">
      <c r="A173" s="73" t="s">
        <v>185</v>
      </c>
      <c r="B173" s="73" t="s">
        <v>186</v>
      </c>
      <c r="C173" s="76">
        <v>469</v>
      </c>
      <c r="D173" s="74">
        <v>24765442.620000001</v>
      </c>
      <c r="E173" s="74">
        <v>1473648.72</v>
      </c>
      <c r="F173" s="75">
        <v>1.890496717416679E-3</v>
      </c>
    </row>
    <row r="174" spans="1:6" x14ac:dyDescent="0.2">
      <c r="A174" s="73" t="s">
        <v>185</v>
      </c>
      <c r="B174" s="73" t="s">
        <v>50</v>
      </c>
      <c r="C174" s="76">
        <v>53</v>
      </c>
      <c r="D174" s="74">
        <v>319613.32</v>
      </c>
      <c r="E174" s="74">
        <v>19169.2</v>
      </c>
      <c r="F174" s="75">
        <v>2.4591552371791701E-5</v>
      </c>
    </row>
    <row r="175" spans="1:6" x14ac:dyDescent="0.2">
      <c r="A175" s="73" t="s">
        <v>185</v>
      </c>
      <c r="B175" s="73" t="s">
        <v>51</v>
      </c>
      <c r="C175" s="76">
        <v>553</v>
      </c>
      <c r="D175" s="74">
        <v>26263235.469999999</v>
      </c>
      <c r="E175" s="74">
        <v>1563508.68</v>
      </c>
      <c r="F175" s="75">
        <v>2.0057751803920303E-3</v>
      </c>
    </row>
    <row r="176" spans="1:6" x14ac:dyDescent="0.2">
      <c r="A176" s="73" t="s">
        <v>188</v>
      </c>
      <c r="B176" s="73" t="s">
        <v>192</v>
      </c>
      <c r="C176" s="76">
        <v>21</v>
      </c>
      <c r="D176" s="74">
        <v>1575391.46</v>
      </c>
      <c r="E176" s="74">
        <v>94523.5</v>
      </c>
      <c r="F176" s="75">
        <v>1.2126116899062312E-4</v>
      </c>
    </row>
    <row r="177" spans="1:6" x14ac:dyDescent="0.2">
      <c r="A177" s="73" t="s">
        <v>188</v>
      </c>
      <c r="B177" s="73" t="s">
        <v>190</v>
      </c>
      <c r="C177" s="76">
        <v>61</v>
      </c>
      <c r="D177" s="74">
        <v>913233.31</v>
      </c>
      <c r="E177" s="74">
        <v>54635.85</v>
      </c>
      <c r="F177" s="75">
        <v>7.0090581070277088E-5</v>
      </c>
    </row>
    <row r="178" spans="1:6" x14ac:dyDescent="0.2">
      <c r="A178" s="73" t="s">
        <v>188</v>
      </c>
      <c r="B178" s="73" t="s">
        <v>194</v>
      </c>
      <c r="C178" s="76">
        <v>23</v>
      </c>
      <c r="D178" s="74">
        <v>170593.16</v>
      </c>
      <c r="E178" s="74">
        <v>10235.59</v>
      </c>
      <c r="F178" s="75">
        <v>1.3130910394861936E-5</v>
      </c>
    </row>
    <row r="179" spans="1:6" x14ac:dyDescent="0.2">
      <c r="A179" s="73" t="s">
        <v>188</v>
      </c>
      <c r="B179" s="73" t="s">
        <v>193</v>
      </c>
      <c r="C179" s="76">
        <v>30</v>
      </c>
      <c r="D179" s="74">
        <v>667838.56999999995</v>
      </c>
      <c r="E179" s="74">
        <v>40070.31</v>
      </c>
      <c r="F179" s="75">
        <v>5.1404916580709089E-5</v>
      </c>
    </row>
    <row r="180" spans="1:6" x14ac:dyDescent="0.2">
      <c r="A180" s="73" t="s">
        <v>188</v>
      </c>
      <c r="B180" s="73" t="s">
        <v>191</v>
      </c>
      <c r="C180" s="76">
        <v>30</v>
      </c>
      <c r="D180" s="74">
        <v>150269.68</v>
      </c>
      <c r="E180" s="74">
        <v>9016.18</v>
      </c>
      <c r="F180" s="75">
        <v>1.1566568383839747E-5</v>
      </c>
    </row>
    <row r="181" spans="1:6" x14ac:dyDescent="0.2">
      <c r="A181" s="73" t="s">
        <v>188</v>
      </c>
      <c r="B181" s="73" t="s">
        <v>189</v>
      </c>
      <c r="C181" s="76">
        <v>1160</v>
      </c>
      <c r="D181" s="74">
        <v>89644018.879999995</v>
      </c>
      <c r="E181" s="74">
        <v>5365246.8</v>
      </c>
      <c r="F181" s="75">
        <v>6.8829031816553549E-3</v>
      </c>
    </row>
    <row r="182" spans="1:6" x14ac:dyDescent="0.2">
      <c r="A182" s="73" t="s">
        <v>188</v>
      </c>
      <c r="B182" s="73" t="s">
        <v>195</v>
      </c>
      <c r="C182" s="76">
        <v>18</v>
      </c>
      <c r="D182" s="74">
        <v>103389.86</v>
      </c>
      <c r="E182" s="74">
        <v>6203.39</v>
      </c>
      <c r="F182" s="75">
        <v>7.9581302332725887E-6</v>
      </c>
    </row>
    <row r="183" spans="1:6" x14ac:dyDescent="0.2">
      <c r="A183" s="73" t="s">
        <v>188</v>
      </c>
      <c r="B183" s="73" t="s">
        <v>50</v>
      </c>
      <c r="C183" s="76">
        <v>70</v>
      </c>
      <c r="D183" s="74">
        <v>133591.84</v>
      </c>
      <c r="E183" s="74">
        <v>8002.93</v>
      </c>
      <c r="F183" s="75">
        <v>1.0266702430084874E-5</v>
      </c>
    </row>
    <row r="184" spans="1:6" x14ac:dyDescent="0.2">
      <c r="A184" s="73" t="s">
        <v>188</v>
      </c>
      <c r="B184" s="73" t="s">
        <v>51</v>
      </c>
      <c r="C184" s="76">
        <v>1413</v>
      </c>
      <c r="D184" s="74">
        <v>93358326.760000005</v>
      </c>
      <c r="E184" s="74">
        <v>5587934.5499999998</v>
      </c>
      <c r="F184" s="75">
        <v>7.168582159739023E-3</v>
      </c>
    </row>
    <row r="185" spans="1:6" x14ac:dyDescent="0.2">
      <c r="A185" s="73" t="s">
        <v>196</v>
      </c>
      <c r="B185" s="73" t="s">
        <v>201</v>
      </c>
      <c r="C185" s="76">
        <v>165</v>
      </c>
      <c r="D185" s="74">
        <v>4532589.4800000004</v>
      </c>
      <c r="E185" s="74">
        <v>271883.93</v>
      </c>
      <c r="F185" s="75">
        <v>3.4879118083402271E-4</v>
      </c>
    </row>
    <row r="186" spans="1:6" x14ac:dyDescent="0.2">
      <c r="A186" s="73" t="s">
        <v>196</v>
      </c>
      <c r="B186" s="73" t="s">
        <v>197</v>
      </c>
      <c r="C186" s="76">
        <v>279</v>
      </c>
      <c r="D186" s="74">
        <v>12332650.140000001</v>
      </c>
      <c r="E186" s="74">
        <v>739624.33</v>
      </c>
      <c r="F186" s="75">
        <v>9.488403504917443E-4</v>
      </c>
    </row>
    <row r="187" spans="1:6" x14ac:dyDescent="0.2">
      <c r="A187" s="73" t="s">
        <v>196</v>
      </c>
      <c r="B187" s="73" t="s">
        <v>202</v>
      </c>
      <c r="C187" s="76">
        <v>96</v>
      </c>
      <c r="D187" s="74">
        <v>1770889.42</v>
      </c>
      <c r="E187" s="74">
        <v>106227.99</v>
      </c>
      <c r="F187" s="75">
        <v>1.3627648412219419E-4</v>
      </c>
    </row>
    <row r="188" spans="1:6" x14ac:dyDescent="0.2">
      <c r="A188" s="73" t="s">
        <v>196</v>
      </c>
      <c r="B188" s="73" t="s">
        <v>198</v>
      </c>
      <c r="C188" s="76">
        <v>247</v>
      </c>
      <c r="D188" s="74">
        <v>8604386.9700000007</v>
      </c>
      <c r="E188" s="74">
        <v>514138.07</v>
      </c>
      <c r="F188" s="75">
        <v>6.5957125361188298E-4</v>
      </c>
    </row>
    <row r="189" spans="1:6" x14ac:dyDescent="0.2">
      <c r="A189" s="73" t="s">
        <v>196</v>
      </c>
      <c r="B189" s="73" t="s">
        <v>204</v>
      </c>
      <c r="C189" s="76">
        <v>27</v>
      </c>
      <c r="D189" s="74">
        <v>421357.5</v>
      </c>
      <c r="E189" s="74">
        <v>25281.46</v>
      </c>
      <c r="F189" s="75">
        <v>3.2432774848473433E-5</v>
      </c>
    </row>
    <row r="190" spans="1:6" x14ac:dyDescent="0.2">
      <c r="A190" s="73" t="s">
        <v>196</v>
      </c>
      <c r="B190" s="73" t="s">
        <v>203</v>
      </c>
      <c r="C190" s="76">
        <v>63</v>
      </c>
      <c r="D190" s="74">
        <v>1442822.66</v>
      </c>
      <c r="E190" s="74">
        <v>83000.13</v>
      </c>
      <c r="F190" s="75">
        <v>1.0647820690276691E-4</v>
      </c>
    </row>
    <row r="191" spans="1:6" x14ac:dyDescent="0.2">
      <c r="A191" s="73" t="s">
        <v>196</v>
      </c>
      <c r="B191" s="73" t="s">
        <v>200</v>
      </c>
      <c r="C191" s="76">
        <v>184</v>
      </c>
      <c r="D191" s="74">
        <v>7914606.2699999996</v>
      </c>
      <c r="E191" s="74">
        <v>474869.77</v>
      </c>
      <c r="F191" s="75">
        <v>6.0919520995845837E-4</v>
      </c>
    </row>
    <row r="192" spans="1:6" x14ac:dyDescent="0.2">
      <c r="A192" s="73" t="s">
        <v>196</v>
      </c>
      <c r="B192" s="73" t="s">
        <v>199</v>
      </c>
      <c r="C192" s="76">
        <v>178</v>
      </c>
      <c r="D192" s="74">
        <v>6172214.2800000003</v>
      </c>
      <c r="E192" s="74">
        <v>370051.39</v>
      </c>
      <c r="F192" s="75">
        <v>4.7472706933201781E-4</v>
      </c>
    </row>
    <row r="193" spans="1:6" x14ac:dyDescent="0.2">
      <c r="A193" s="73" t="s">
        <v>196</v>
      </c>
      <c r="B193" s="73" t="s">
        <v>50</v>
      </c>
      <c r="C193" s="76">
        <v>319</v>
      </c>
      <c r="D193" s="74">
        <v>5631616.2199999997</v>
      </c>
      <c r="E193" s="74">
        <v>336820.31</v>
      </c>
      <c r="F193" s="75">
        <v>4.3209598174405374E-4</v>
      </c>
    </row>
    <row r="194" spans="1:6" x14ac:dyDescent="0.2">
      <c r="A194" s="73" t="s">
        <v>196</v>
      </c>
      <c r="B194" s="73" t="s">
        <v>51</v>
      </c>
      <c r="C194" s="76">
        <v>1558</v>
      </c>
      <c r="D194" s="74">
        <v>48823132.939999998</v>
      </c>
      <c r="E194" s="74">
        <v>2921897.38</v>
      </c>
      <c r="F194" s="75">
        <v>3.7484085118456145E-3</v>
      </c>
    </row>
    <row r="195" spans="1:6" x14ac:dyDescent="0.2">
      <c r="A195" s="73" t="s">
        <v>205</v>
      </c>
      <c r="B195" s="73" t="s">
        <v>210</v>
      </c>
      <c r="C195" s="76">
        <v>44</v>
      </c>
      <c r="D195" s="74">
        <v>834829.6</v>
      </c>
      <c r="E195" s="74">
        <v>50089.8</v>
      </c>
      <c r="F195" s="75">
        <v>6.4258599210847194E-5</v>
      </c>
    </row>
    <row r="196" spans="1:6" x14ac:dyDescent="0.2">
      <c r="A196" s="73" t="s">
        <v>205</v>
      </c>
      <c r="B196" s="73" t="s">
        <v>207</v>
      </c>
      <c r="C196" s="76">
        <v>176</v>
      </c>
      <c r="D196" s="74">
        <v>4154113.73</v>
      </c>
      <c r="E196" s="74">
        <v>249246.85</v>
      </c>
      <c r="F196" s="75">
        <v>3.1975079634408897E-4</v>
      </c>
    </row>
    <row r="197" spans="1:6" x14ac:dyDescent="0.2">
      <c r="A197" s="73" t="s">
        <v>205</v>
      </c>
      <c r="B197" s="73" t="s">
        <v>213</v>
      </c>
      <c r="C197" s="76">
        <v>27</v>
      </c>
      <c r="D197" s="74">
        <v>328324.67</v>
      </c>
      <c r="E197" s="74">
        <v>19699.48</v>
      </c>
      <c r="F197" s="75">
        <v>2.5271831590106166E-5</v>
      </c>
    </row>
    <row r="198" spans="1:6" x14ac:dyDescent="0.2">
      <c r="A198" s="73" t="s">
        <v>205</v>
      </c>
      <c r="B198" s="73" t="s">
        <v>205</v>
      </c>
      <c r="C198" s="76">
        <v>1415</v>
      </c>
      <c r="D198" s="74">
        <v>95020783.900000006</v>
      </c>
      <c r="E198" s="74">
        <v>5689081</v>
      </c>
      <c r="F198" s="75">
        <v>7.2983396990414359E-3</v>
      </c>
    </row>
    <row r="199" spans="1:6" x14ac:dyDescent="0.2">
      <c r="A199" s="73" t="s">
        <v>205</v>
      </c>
      <c r="B199" s="73" t="s">
        <v>211</v>
      </c>
      <c r="C199" s="76">
        <v>57</v>
      </c>
      <c r="D199" s="74">
        <v>1194692.28</v>
      </c>
      <c r="E199" s="74">
        <v>71681.58</v>
      </c>
      <c r="F199" s="75">
        <v>9.195800182912049E-5</v>
      </c>
    </row>
    <row r="200" spans="1:6" x14ac:dyDescent="0.2">
      <c r="A200" s="73" t="s">
        <v>205</v>
      </c>
      <c r="B200" s="73" t="s">
        <v>206</v>
      </c>
      <c r="C200" s="76">
        <v>551</v>
      </c>
      <c r="D200" s="74">
        <v>20412543.620000001</v>
      </c>
      <c r="E200" s="74">
        <v>1221712.6100000001</v>
      </c>
      <c r="F200" s="75">
        <v>1.5672959556003031E-3</v>
      </c>
    </row>
    <row r="201" spans="1:6" x14ac:dyDescent="0.2">
      <c r="A201" s="73" t="s">
        <v>205</v>
      </c>
      <c r="B201" s="73" t="s">
        <v>214</v>
      </c>
      <c r="C201" s="76">
        <v>25</v>
      </c>
      <c r="D201" s="74">
        <v>456206.95</v>
      </c>
      <c r="E201" s="74">
        <v>27372.400000000001</v>
      </c>
      <c r="F201" s="75">
        <v>3.5115174766898522E-5</v>
      </c>
    </row>
    <row r="202" spans="1:6" x14ac:dyDescent="0.2">
      <c r="A202" s="73" t="s">
        <v>205</v>
      </c>
      <c r="B202" s="73" t="s">
        <v>209</v>
      </c>
      <c r="C202" s="76">
        <v>45</v>
      </c>
      <c r="D202" s="74">
        <v>1058663.1599999999</v>
      </c>
      <c r="E202" s="74">
        <v>63398.35</v>
      </c>
      <c r="F202" s="75">
        <v>8.1331711511705251E-5</v>
      </c>
    </row>
    <row r="203" spans="1:6" x14ac:dyDescent="0.2">
      <c r="A203" s="73" t="s">
        <v>205</v>
      </c>
      <c r="B203" s="73" t="s">
        <v>212</v>
      </c>
      <c r="C203" s="76">
        <v>19</v>
      </c>
      <c r="D203" s="74">
        <v>310817.02</v>
      </c>
      <c r="E203" s="74">
        <v>18649.009999999998</v>
      </c>
      <c r="F203" s="75">
        <v>2.3924217291126759E-5</v>
      </c>
    </row>
    <row r="204" spans="1:6" x14ac:dyDescent="0.2">
      <c r="A204" s="73" t="s">
        <v>205</v>
      </c>
      <c r="B204" s="73" t="s">
        <v>781</v>
      </c>
      <c r="C204" s="76">
        <v>18</v>
      </c>
      <c r="D204" s="74">
        <v>925346.81</v>
      </c>
      <c r="E204" s="74">
        <v>55520.82</v>
      </c>
      <c r="F204" s="75">
        <v>7.1225880722973307E-5</v>
      </c>
    </row>
    <row r="205" spans="1:6" x14ac:dyDescent="0.2">
      <c r="A205" s="73" t="s">
        <v>205</v>
      </c>
      <c r="B205" s="73" t="s">
        <v>208</v>
      </c>
      <c r="C205" s="76">
        <v>60</v>
      </c>
      <c r="D205" s="74">
        <v>2211529.34</v>
      </c>
      <c r="E205" s="74">
        <v>132691.76</v>
      </c>
      <c r="F205" s="75">
        <v>1.702260065806197E-4</v>
      </c>
    </row>
    <row r="206" spans="1:6" x14ac:dyDescent="0.2">
      <c r="A206" s="73" t="s">
        <v>205</v>
      </c>
      <c r="B206" s="73" t="s">
        <v>50</v>
      </c>
      <c r="C206" s="76">
        <v>138</v>
      </c>
      <c r="D206" s="74">
        <v>738953.33</v>
      </c>
      <c r="E206" s="74">
        <v>44337.2</v>
      </c>
      <c r="F206" s="75">
        <v>5.6878773022275463E-5</v>
      </c>
    </row>
    <row r="207" spans="1:6" x14ac:dyDescent="0.2">
      <c r="A207" s="73" t="s">
        <v>205</v>
      </c>
      <c r="B207" s="73" t="s">
        <v>51</v>
      </c>
      <c r="C207" s="76">
        <v>2575</v>
      </c>
      <c r="D207" s="74">
        <v>127646804.41</v>
      </c>
      <c r="E207" s="74">
        <v>7643480.8600000003</v>
      </c>
      <c r="F207" s="75">
        <v>9.8055766475115009E-3</v>
      </c>
    </row>
    <row r="208" spans="1:6" x14ac:dyDescent="0.2">
      <c r="A208" s="73" t="s">
        <v>216</v>
      </c>
      <c r="B208" s="73" t="s">
        <v>221</v>
      </c>
      <c r="C208" s="76">
        <v>50</v>
      </c>
      <c r="D208" s="74">
        <v>813703.64</v>
      </c>
      <c r="E208" s="74">
        <v>48822.239999999998</v>
      </c>
      <c r="F208" s="75">
        <v>6.2632487107870105E-5</v>
      </c>
    </row>
    <row r="209" spans="1:6" x14ac:dyDescent="0.2">
      <c r="A209" s="73" t="s">
        <v>216</v>
      </c>
      <c r="B209" s="73" t="s">
        <v>217</v>
      </c>
      <c r="C209" s="76">
        <v>711</v>
      </c>
      <c r="D209" s="74">
        <v>35494121.740000002</v>
      </c>
      <c r="E209" s="74">
        <v>2123644.6800000002</v>
      </c>
      <c r="F209" s="75">
        <v>2.7243557043223937E-3</v>
      </c>
    </row>
    <row r="210" spans="1:6" x14ac:dyDescent="0.2">
      <c r="A210" s="73" t="s">
        <v>216</v>
      </c>
      <c r="B210" s="73" t="s">
        <v>219</v>
      </c>
      <c r="C210" s="76">
        <v>63</v>
      </c>
      <c r="D210" s="74">
        <v>839065.22</v>
      </c>
      <c r="E210" s="74">
        <v>50343.9</v>
      </c>
      <c r="F210" s="75">
        <v>6.4584575957799185E-5</v>
      </c>
    </row>
    <row r="211" spans="1:6" x14ac:dyDescent="0.2">
      <c r="A211" s="73" t="s">
        <v>216</v>
      </c>
      <c r="B211" s="73" t="s">
        <v>218</v>
      </c>
      <c r="C211" s="76">
        <v>69</v>
      </c>
      <c r="D211" s="74">
        <v>1085107.69</v>
      </c>
      <c r="E211" s="74">
        <v>65106.46</v>
      </c>
      <c r="F211" s="75">
        <v>8.3522991091540668E-5</v>
      </c>
    </row>
    <row r="212" spans="1:6" x14ac:dyDescent="0.2">
      <c r="A212" s="73" t="s">
        <v>216</v>
      </c>
      <c r="B212" s="73" t="s">
        <v>220</v>
      </c>
      <c r="C212" s="76">
        <v>52</v>
      </c>
      <c r="D212" s="74">
        <v>1245807.99</v>
      </c>
      <c r="E212" s="74">
        <v>74748.47</v>
      </c>
      <c r="F212" s="75">
        <v>9.5892416726639642E-5</v>
      </c>
    </row>
    <row r="213" spans="1:6" x14ac:dyDescent="0.2">
      <c r="A213" s="73" t="s">
        <v>216</v>
      </c>
      <c r="B213" s="73" t="s">
        <v>223</v>
      </c>
      <c r="C213" s="76">
        <v>24</v>
      </c>
      <c r="D213" s="74">
        <v>590492.15</v>
      </c>
      <c r="E213" s="74">
        <v>35429.51</v>
      </c>
      <c r="F213" s="75">
        <v>4.5451382982697126E-5</v>
      </c>
    </row>
    <row r="214" spans="1:6" x14ac:dyDescent="0.2">
      <c r="A214" s="73" t="s">
        <v>216</v>
      </c>
      <c r="B214" s="73" t="s">
        <v>222</v>
      </c>
      <c r="C214" s="76">
        <v>28</v>
      </c>
      <c r="D214" s="74">
        <v>345821.69</v>
      </c>
      <c r="E214" s="74">
        <v>20749.32</v>
      </c>
      <c r="F214" s="75">
        <v>2.661863768227495E-5</v>
      </c>
    </row>
    <row r="215" spans="1:6" x14ac:dyDescent="0.2">
      <c r="A215" s="73" t="s">
        <v>216</v>
      </c>
      <c r="B215" s="73" t="s">
        <v>50</v>
      </c>
      <c r="C215" s="76">
        <v>113</v>
      </c>
      <c r="D215" s="74">
        <v>2421033.7000000002</v>
      </c>
      <c r="E215" s="74">
        <v>145262.04999999999</v>
      </c>
      <c r="F215" s="75">
        <v>1.8635202878622081E-4</v>
      </c>
    </row>
    <row r="216" spans="1:6" x14ac:dyDescent="0.2">
      <c r="A216" s="73" t="s">
        <v>216</v>
      </c>
      <c r="B216" s="73" t="s">
        <v>51</v>
      </c>
      <c r="C216" s="76">
        <v>1110</v>
      </c>
      <c r="D216" s="74">
        <v>42835153.82</v>
      </c>
      <c r="E216" s="74">
        <v>2564106.62</v>
      </c>
      <c r="F216" s="75">
        <v>3.2894102118287568E-3</v>
      </c>
    </row>
    <row r="217" spans="1:6" x14ac:dyDescent="0.2">
      <c r="A217" s="73" t="s">
        <v>224</v>
      </c>
      <c r="B217" s="73" t="s">
        <v>227</v>
      </c>
      <c r="C217" s="76">
        <v>773</v>
      </c>
      <c r="D217" s="74">
        <v>64885282.920000002</v>
      </c>
      <c r="E217" s="74">
        <v>3891962.72</v>
      </c>
      <c r="F217" s="75">
        <v>4.9928742492091937E-3</v>
      </c>
    </row>
    <row r="218" spans="1:6" x14ac:dyDescent="0.2">
      <c r="A218" s="73" t="s">
        <v>224</v>
      </c>
      <c r="B218" s="73" t="s">
        <v>769</v>
      </c>
      <c r="C218" s="76">
        <v>37</v>
      </c>
      <c r="D218" s="74">
        <v>18309718.030000001</v>
      </c>
      <c r="E218" s="74">
        <v>1098583.08</v>
      </c>
      <c r="F218" s="75">
        <v>1.4093370274494623E-3</v>
      </c>
    </row>
    <row r="219" spans="1:6" x14ac:dyDescent="0.2">
      <c r="A219" s="73" t="s">
        <v>224</v>
      </c>
      <c r="B219" s="73" t="s">
        <v>230</v>
      </c>
      <c r="C219" s="76">
        <v>172</v>
      </c>
      <c r="D219" s="74">
        <v>7655120.9199999999</v>
      </c>
      <c r="E219" s="74">
        <v>459307.25</v>
      </c>
      <c r="F219" s="75">
        <v>5.8923055177673676E-4</v>
      </c>
    </row>
    <row r="220" spans="1:6" x14ac:dyDescent="0.2">
      <c r="A220" s="73" t="s">
        <v>224</v>
      </c>
      <c r="B220" s="73" t="s">
        <v>231</v>
      </c>
      <c r="C220" s="76">
        <v>212</v>
      </c>
      <c r="D220" s="74">
        <v>6056356.6200000001</v>
      </c>
      <c r="E220" s="74">
        <v>363381.4</v>
      </c>
      <c r="F220" s="75">
        <v>4.6617035291170151E-4</v>
      </c>
    </row>
    <row r="221" spans="1:6" x14ac:dyDescent="0.2">
      <c r="A221" s="73" t="s">
        <v>224</v>
      </c>
      <c r="B221" s="73" t="s">
        <v>234</v>
      </c>
      <c r="C221" s="76">
        <v>108</v>
      </c>
      <c r="D221" s="74">
        <v>6247338.9900000002</v>
      </c>
      <c r="E221" s="74">
        <v>374229.92</v>
      </c>
      <c r="F221" s="75">
        <v>4.8008757156122416E-4</v>
      </c>
    </row>
    <row r="222" spans="1:6" x14ac:dyDescent="0.2">
      <c r="A222" s="73" t="s">
        <v>224</v>
      </c>
      <c r="B222" s="73" t="s">
        <v>237</v>
      </c>
      <c r="C222" s="76">
        <v>31</v>
      </c>
      <c r="D222" s="74">
        <v>852951.53</v>
      </c>
      <c r="E222" s="74">
        <v>50900.56</v>
      </c>
      <c r="F222" s="75">
        <v>6.5298697232723621E-5</v>
      </c>
    </row>
    <row r="223" spans="1:6" x14ac:dyDescent="0.2">
      <c r="A223" s="73" t="s">
        <v>224</v>
      </c>
      <c r="B223" s="73" t="s">
        <v>233</v>
      </c>
      <c r="C223" s="76">
        <v>120</v>
      </c>
      <c r="D223" s="74">
        <v>5465158.7199999997</v>
      </c>
      <c r="E223" s="74">
        <v>327909.56</v>
      </c>
      <c r="F223" s="75">
        <v>4.2066466612853808E-4</v>
      </c>
    </row>
    <row r="224" spans="1:6" x14ac:dyDescent="0.2">
      <c r="A224" s="73" t="s">
        <v>224</v>
      </c>
      <c r="B224" s="73" t="s">
        <v>238</v>
      </c>
      <c r="C224" s="76">
        <v>31</v>
      </c>
      <c r="D224" s="74">
        <v>703652.7</v>
      </c>
      <c r="E224" s="74">
        <v>42219.16</v>
      </c>
      <c r="F224" s="75">
        <v>5.4161607382313992E-5</v>
      </c>
    </row>
    <row r="225" spans="1:6" x14ac:dyDescent="0.2">
      <c r="A225" s="73" t="s">
        <v>224</v>
      </c>
      <c r="B225" s="73" t="s">
        <v>228</v>
      </c>
      <c r="C225" s="76">
        <v>484</v>
      </c>
      <c r="D225" s="74">
        <v>34530903.149999999</v>
      </c>
      <c r="E225" s="74">
        <v>2070394.3</v>
      </c>
      <c r="F225" s="75">
        <v>2.6560424983154756E-3</v>
      </c>
    </row>
    <row r="226" spans="1:6" x14ac:dyDescent="0.2">
      <c r="A226" s="73" t="s">
        <v>224</v>
      </c>
      <c r="B226" s="73" t="s">
        <v>236</v>
      </c>
      <c r="C226" s="76">
        <v>87</v>
      </c>
      <c r="D226" s="74">
        <v>1522005.66</v>
      </c>
      <c r="E226" s="74">
        <v>91320.33</v>
      </c>
      <c r="F226" s="75">
        <v>1.1715192484841834E-4</v>
      </c>
    </row>
    <row r="227" spans="1:6" x14ac:dyDescent="0.2">
      <c r="A227" s="73" t="s">
        <v>224</v>
      </c>
      <c r="B227" s="73" t="s">
        <v>229</v>
      </c>
      <c r="C227" s="76">
        <v>217</v>
      </c>
      <c r="D227" s="74">
        <v>4325240.6100000003</v>
      </c>
      <c r="E227" s="74">
        <v>259514.43</v>
      </c>
      <c r="F227" s="75">
        <v>3.3292274568477926E-4</v>
      </c>
    </row>
    <row r="228" spans="1:6" x14ac:dyDescent="0.2">
      <c r="A228" s="73" t="s">
        <v>224</v>
      </c>
      <c r="B228" s="73" t="s">
        <v>235</v>
      </c>
      <c r="C228" s="76">
        <v>87</v>
      </c>
      <c r="D228" s="74">
        <v>2100060.2999999998</v>
      </c>
      <c r="E228" s="74">
        <v>126003.65</v>
      </c>
      <c r="F228" s="75">
        <v>1.6164604459298828E-4</v>
      </c>
    </row>
    <row r="229" spans="1:6" x14ac:dyDescent="0.2">
      <c r="A229" s="73" t="s">
        <v>224</v>
      </c>
      <c r="B229" s="73" t="s">
        <v>226</v>
      </c>
      <c r="C229" s="76">
        <v>1109</v>
      </c>
      <c r="D229" s="74">
        <v>123905133.20999999</v>
      </c>
      <c r="E229" s="74">
        <v>7434308.0099999998</v>
      </c>
      <c r="F229" s="75">
        <v>9.5372355015308687E-3</v>
      </c>
    </row>
    <row r="230" spans="1:6" x14ac:dyDescent="0.2">
      <c r="A230" s="73" t="s">
        <v>224</v>
      </c>
      <c r="B230" s="73" t="s">
        <v>225</v>
      </c>
      <c r="C230" s="76">
        <v>1093</v>
      </c>
      <c r="D230" s="74">
        <v>207410212.53999999</v>
      </c>
      <c r="E230" s="74">
        <v>12321967.59</v>
      </c>
      <c r="F230" s="75">
        <v>1.5807457343707872E-2</v>
      </c>
    </row>
    <row r="231" spans="1:6" x14ac:dyDescent="0.2">
      <c r="A231" s="73" t="s">
        <v>224</v>
      </c>
      <c r="B231" s="73" t="s">
        <v>232</v>
      </c>
      <c r="C231" s="76">
        <v>119</v>
      </c>
      <c r="D231" s="74">
        <v>1896366.4</v>
      </c>
      <c r="E231" s="74">
        <v>113781.97</v>
      </c>
      <c r="F231" s="75">
        <v>1.459672429846124E-4</v>
      </c>
    </row>
    <row r="232" spans="1:6" x14ac:dyDescent="0.2">
      <c r="A232" s="73" t="s">
        <v>224</v>
      </c>
      <c r="B232" s="73" t="s">
        <v>50</v>
      </c>
      <c r="C232" s="76">
        <v>157</v>
      </c>
      <c r="D232" s="74">
        <v>2880527.78</v>
      </c>
      <c r="E232" s="74">
        <v>172743.49</v>
      </c>
      <c r="F232" s="75">
        <v>2.2160708747475511E-4</v>
      </c>
    </row>
    <row r="233" spans="1:6" x14ac:dyDescent="0.2">
      <c r="A233" s="73" t="s">
        <v>224</v>
      </c>
      <c r="B233" s="73" t="s">
        <v>51</v>
      </c>
      <c r="C233" s="76">
        <v>4837</v>
      </c>
      <c r="D233" s="74">
        <v>488746030.07999998</v>
      </c>
      <c r="E233" s="74">
        <v>29198527.43</v>
      </c>
      <c r="F233" s="75">
        <v>3.7457855125620346E-2</v>
      </c>
    </row>
    <row r="234" spans="1:6" x14ac:dyDescent="0.2">
      <c r="A234" s="73" t="s">
        <v>239</v>
      </c>
      <c r="B234" s="73" t="s">
        <v>240</v>
      </c>
      <c r="C234" s="76">
        <v>572</v>
      </c>
      <c r="D234" s="74">
        <v>29015719.460000001</v>
      </c>
      <c r="E234" s="74">
        <v>1740928.52</v>
      </c>
      <c r="F234" s="75">
        <v>2.23338140742054E-3</v>
      </c>
    </row>
    <row r="235" spans="1:6" x14ac:dyDescent="0.2">
      <c r="A235" s="73" t="s">
        <v>239</v>
      </c>
      <c r="B235" s="73" t="s">
        <v>241</v>
      </c>
      <c r="C235" s="76">
        <v>67</v>
      </c>
      <c r="D235" s="74">
        <v>1567297.38</v>
      </c>
      <c r="E235" s="74">
        <v>93564.88</v>
      </c>
      <c r="F235" s="75">
        <v>1.2003138611316101E-4</v>
      </c>
    </row>
    <row r="236" spans="1:6" x14ac:dyDescent="0.2">
      <c r="A236" s="73" t="s">
        <v>239</v>
      </c>
      <c r="B236" s="73" t="s">
        <v>242</v>
      </c>
      <c r="C236" s="76">
        <v>28</v>
      </c>
      <c r="D236" s="74">
        <v>698641.91</v>
      </c>
      <c r="E236" s="74">
        <v>41918.519999999997</v>
      </c>
      <c r="F236" s="75">
        <v>5.377592596081202E-5</v>
      </c>
    </row>
    <row r="237" spans="1:6" x14ac:dyDescent="0.2">
      <c r="A237" s="73" t="s">
        <v>239</v>
      </c>
      <c r="B237" s="73" t="s">
        <v>50</v>
      </c>
      <c r="C237" s="76">
        <v>34</v>
      </c>
      <c r="D237" s="74">
        <v>542050.28</v>
      </c>
      <c r="E237" s="74">
        <v>32523.040000000001</v>
      </c>
      <c r="F237" s="75">
        <v>4.1722765762258018E-5</v>
      </c>
    </row>
    <row r="238" spans="1:6" x14ac:dyDescent="0.2">
      <c r="A238" s="73" t="s">
        <v>239</v>
      </c>
      <c r="B238" s="73" t="s">
        <v>51</v>
      </c>
      <c r="C238" s="76">
        <v>701</v>
      </c>
      <c r="D238" s="74">
        <v>31823709.030000001</v>
      </c>
      <c r="E238" s="74">
        <v>1908934.96</v>
      </c>
      <c r="F238" s="75">
        <v>2.4489114852567708E-3</v>
      </c>
    </row>
    <row r="239" spans="1:6" x14ac:dyDescent="0.2">
      <c r="A239" s="73" t="s">
        <v>243</v>
      </c>
      <c r="B239" s="73" t="s">
        <v>246</v>
      </c>
      <c r="C239" s="76">
        <v>20</v>
      </c>
      <c r="D239" s="74">
        <v>84250.77</v>
      </c>
      <c r="E239" s="74">
        <v>5016.78</v>
      </c>
      <c r="F239" s="75">
        <v>6.4358662911210252E-6</v>
      </c>
    </row>
    <row r="240" spans="1:6" x14ac:dyDescent="0.2">
      <c r="A240" s="73" t="s">
        <v>243</v>
      </c>
      <c r="B240" s="73" t="s">
        <v>763</v>
      </c>
      <c r="C240" s="76">
        <v>25</v>
      </c>
      <c r="D240" s="74">
        <v>894399.19</v>
      </c>
      <c r="E240" s="74">
        <v>53663.95</v>
      </c>
      <c r="F240" s="75">
        <v>6.8843761706394171E-5</v>
      </c>
    </row>
    <row r="241" spans="1:6" x14ac:dyDescent="0.2">
      <c r="A241" s="73" t="s">
        <v>243</v>
      </c>
      <c r="B241" s="73" t="s">
        <v>244</v>
      </c>
      <c r="C241" s="76">
        <v>138</v>
      </c>
      <c r="D241" s="74">
        <v>4794413.8899999997</v>
      </c>
      <c r="E241" s="74">
        <v>287664.83</v>
      </c>
      <c r="F241" s="75">
        <v>3.6903599171940178E-4</v>
      </c>
    </row>
    <row r="242" spans="1:6" x14ac:dyDescent="0.2">
      <c r="A242" s="73" t="s">
        <v>243</v>
      </c>
      <c r="B242" s="73" t="s">
        <v>245</v>
      </c>
      <c r="C242" s="76">
        <v>244</v>
      </c>
      <c r="D242" s="74">
        <v>11118556.029999999</v>
      </c>
      <c r="E242" s="74">
        <v>666495.06000000006</v>
      </c>
      <c r="F242" s="75">
        <v>8.5502515355520591E-4</v>
      </c>
    </row>
    <row r="243" spans="1:6" x14ac:dyDescent="0.2">
      <c r="A243" s="73" t="s">
        <v>243</v>
      </c>
      <c r="B243" s="73" t="s">
        <v>782</v>
      </c>
      <c r="C243" s="76">
        <v>19</v>
      </c>
      <c r="D243" s="74">
        <v>180109.2</v>
      </c>
      <c r="E243" s="74">
        <v>10806.55</v>
      </c>
      <c r="F243" s="75">
        <v>1.3863376681519604E-5</v>
      </c>
    </row>
    <row r="244" spans="1:6" x14ac:dyDescent="0.2">
      <c r="A244" s="73" t="s">
        <v>243</v>
      </c>
      <c r="B244" s="73" t="s">
        <v>50</v>
      </c>
      <c r="C244" s="76">
        <v>77</v>
      </c>
      <c r="D244" s="74">
        <v>305748.68</v>
      </c>
      <c r="E244" s="74">
        <v>18344.93</v>
      </c>
      <c r="F244" s="75">
        <v>2.3534122803865196E-5</v>
      </c>
    </row>
    <row r="245" spans="1:6" x14ac:dyDescent="0.2">
      <c r="A245" s="73" t="s">
        <v>243</v>
      </c>
      <c r="B245" s="73" t="s">
        <v>51</v>
      </c>
      <c r="C245" s="76">
        <v>523</v>
      </c>
      <c r="D245" s="74">
        <v>17377477.760000002</v>
      </c>
      <c r="E245" s="74">
        <v>1041992.1</v>
      </c>
      <c r="F245" s="75">
        <v>1.3367382727575076E-3</v>
      </c>
    </row>
    <row r="246" spans="1:6" x14ac:dyDescent="0.2">
      <c r="A246" s="73" t="s">
        <v>247</v>
      </c>
      <c r="B246" s="73" t="s">
        <v>249</v>
      </c>
      <c r="C246" s="76">
        <v>120</v>
      </c>
      <c r="D246" s="74">
        <v>4110465.41</v>
      </c>
      <c r="E246" s="74">
        <v>246627.9</v>
      </c>
      <c r="F246" s="75">
        <v>3.1639102931760353E-4</v>
      </c>
    </row>
    <row r="247" spans="1:6" x14ac:dyDescent="0.2">
      <c r="A247" s="73" t="s">
        <v>247</v>
      </c>
      <c r="B247" s="73" t="s">
        <v>253</v>
      </c>
      <c r="C247" s="76">
        <v>22</v>
      </c>
      <c r="D247" s="74">
        <v>635346.46</v>
      </c>
      <c r="E247" s="74">
        <v>37519.300000000003</v>
      </c>
      <c r="F247" s="75">
        <v>4.8132307602975839E-5</v>
      </c>
    </row>
    <row r="248" spans="1:6" x14ac:dyDescent="0.2">
      <c r="A248" s="73" t="s">
        <v>247</v>
      </c>
      <c r="B248" s="73" t="s">
        <v>251</v>
      </c>
      <c r="C248" s="76">
        <v>123</v>
      </c>
      <c r="D248" s="74">
        <v>3758462.39</v>
      </c>
      <c r="E248" s="74">
        <v>225507.76</v>
      </c>
      <c r="F248" s="75">
        <v>2.8929667854085895E-4</v>
      </c>
    </row>
    <row r="249" spans="1:6" x14ac:dyDescent="0.2">
      <c r="A249" s="73" t="s">
        <v>247</v>
      </c>
      <c r="B249" s="73" t="s">
        <v>252</v>
      </c>
      <c r="C249" s="76">
        <v>55</v>
      </c>
      <c r="D249" s="74">
        <v>695359.72</v>
      </c>
      <c r="E249" s="74">
        <v>41721.589999999997</v>
      </c>
      <c r="F249" s="75">
        <v>5.3523290774754334E-5</v>
      </c>
    </row>
    <row r="250" spans="1:6" x14ac:dyDescent="0.2">
      <c r="A250" s="73" t="s">
        <v>247</v>
      </c>
      <c r="B250" s="73" t="s">
        <v>201</v>
      </c>
      <c r="C250" s="76">
        <v>52</v>
      </c>
      <c r="D250" s="74">
        <v>1378950.52</v>
      </c>
      <c r="E250" s="74">
        <v>82737.03</v>
      </c>
      <c r="F250" s="75">
        <v>1.0614068434423456E-4</v>
      </c>
    </row>
    <row r="251" spans="1:6" x14ac:dyDescent="0.2">
      <c r="A251" s="73" t="s">
        <v>247</v>
      </c>
      <c r="B251" s="73" t="s">
        <v>255</v>
      </c>
      <c r="C251" s="76">
        <v>18</v>
      </c>
      <c r="D251" s="74">
        <v>416280.39</v>
      </c>
      <c r="E251" s="74">
        <v>24976.83</v>
      </c>
      <c r="F251" s="75">
        <v>3.2041974783837518E-5</v>
      </c>
    </row>
    <row r="252" spans="1:6" x14ac:dyDescent="0.2">
      <c r="A252" s="73" t="s">
        <v>247</v>
      </c>
      <c r="B252" s="73" t="s">
        <v>250</v>
      </c>
      <c r="C252" s="76">
        <v>95</v>
      </c>
      <c r="D252" s="74">
        <v>4217129.5999999996</v>
      </c>
      <c r="E252" s="74">
        <v>253027.83</v>
      </c>
      <c r="F252" s="75">
        <v>3.2460129441843201E-4</v>
      </c>
    </row>
    <row r="253" spans="1:6" x14ac:dyDescent="0.2">
      <c r="A253" s="73" t="s">
        <v>247</v>
      </c>
      <c r="B253" s="73" t="s">
        <v>248</v>
      </c>
      <c r="C253" s="76">
        <v>717</v>
      </c>
      <c r="D253" s="74">
        <v>38406171.909999996</v>
      </c>
      <c r="E253" s="74">
        <v>2302451.9700000002</v>
      </c>
      <c r="F253" s="75">
        <v>2.9537418464928101E-3</v>
      </c>
    </row>
    <row r="254" spans="1:6" x14ac:dyDescent="0.2">
      <c r="A254" s="73" t="s">
        <v>247</v>
      </c>
      <c r="B254" s="73" t="s">
        <v>254</v>
      </c>
      <c r="C254" s="76">
        <v>27</v>
      </c>
      <c r="D254" s="74">
        <v>811486.47</v>
      </c>
      <c r="E254" s="74">
        <v>48689.19</v>
      </c>
      <c r="F254" s="75">
        <v>6.2461801526673874E-5</v>
      </c>
    </row>
    <row r="255" spans="1:6" x14ac:dyDescent="0.2">
      <c r="A255" s="73" t="s">
        <v>247</v>
      </c>
      <c r="B255" s="73" t="s">
        <v>50</v>
      </c>
      <c r="C255" s="76">
        <v>129</v>
      </c>
      <c r="D255" s="74">
        <v>1455195.92</v>
      </c>
      <c r="E255" s="74">
        <v>86974.01</v>
      </c>
      <c r="F255" s="75">
        <v>1.1157617020531556E-4</v>
      </c>
    </row>
    <row r="256" spans="1:6" x14ac:dyDescent="0.2">
      <c r="A256" s="73" t="s">
        <v>247</v>
      </c>
      <c r="B256" s="73" t="s">
        <v>51</v>
      </c>
      <c r="C256" s="76">
        <v>1358</v>
      </c>
      <c r="D256" s="74">
        <v>55884848.789999999</v>
      </c>
      <c r="E256" s="74">
        <v>3350233.4</v>
      </c>
      <c r="F256" s="75">
        <v>4.2979070651788165E-3</v>
      </c>
    </row>
    <row r="257" spans="1:6" x14ac:dyDescent="0.2">
      <c r="A257" s="73" t="s">
        <v>256</v>
      </c>
      <c r="B257" s="73" t="s">
        <v>257</v>
      </c>
      <c r="C257" s="76">
        <v>1584</v>
      </c>
      <c r="D257" s="74">
        <v>85191510.450000003</v>
      </c>
      <c r="E257" s="74">
        <v>5088924.26</v>
      </c>
      <c r="F257" s="75">
        <v>6.5284178502948119E-3</v>
      </c>
    </row>
    <row r="258" spans="1:6" x14ac:dyDescent="0.2">
      <c r="A258" s="73" t="s">
        <v>256</v>
      </c>
      <c r="B258" s="73" t="s">
        <v>260</v>
      </c>
      <c r="C258" s="76">
        <v>77</v>
      </c>
      <c r="D258" s="74">
        <v>783783.54</v>
      </c>
      <c r="E258" s="74">
        <v>47027.02</v>
      </c>
      <c r="F258" s="75">
        <v>6.0329456900616386E-5</v>
      </c>
    </row>
    <row r="259" spans="1:6" x14ac:dyDescent="0.2">
      <c r="A259" s="73" t="s">
        <v>256</v>
      </c>
      <c r="B259" s="73" t="s">
        <v>259</v>
      </c>
      <c r="C259" s="76">
        <v>191</v>
      </c>
      <c r="D259" s="74">
        <v>6138804.5800000001</v>
      </c>
      <c r="E259" s="74">
        <v>368328.23</v>
      </c>
      <c r="F259" s="75">
        <v>4.7251648258948408E-4</v>
      </c>
    </row>
    <row r="260" spans="1:6" x14ac:dyDescent="0.2">
      <c r="A260" s="73" t="s">
        <v>256</v>
      </c>
      <c r="B260" s="73" t="s">
        <v>258</v>
      </c>
      <c r="C260" s="76">
        <v>507</v>
      </c>
      <c r="D260" s="74">
        <v>64533015.969999999</v>
      </c>
      <c r="E260" s="74">
        <v>3869392.59</v>
      </c>
      <c r="F260" s="75">
        <v>4.9639197527287376E-3</v>
      </c>
    </row>
    <row r="261" spans="1:6" x14ac:dyDescent="0.2">
      <c r="A261" s="73" t="s">
        <v>256</v>
      </c>
      <c r="B261" s="73" t="s">
        <v>50</v>
      </c>
      <c r="C261" s="76">
        <v>107</v>
      </c>
      <c r="D261" s="74">
        <v>2268790.73</v>
      </c>
      <c r="E261" s="74">
        <v>136127.4</v>
      </c>
      <c r="F261" s="75">
        <v>1.7463347903594502E-4</v>
      </c>
    </row>
    <row r="262" spans="1:6" x14ac:dyDescent="0.2">
      <c r="A262" s="73" t="s">
        <v>256</v>
      </c>
      <c r="B262" s="73" t="s">
        <v>51</v>
      </c>
      <c r="C262" s="76">
        <v>2466</v>
      </c>
      <c r="D262" s="74">
        <v>158915905.27000001</v>
      </c>
      <c r="E262" s="74">
        <v>9509799.5099999998</v>
      </c>
      <c r="F262" s="75">
        <v>1.2199817034378276E-2</v>
      </c>
    </row>
    <row r="263" spans="1:6" x14ac:dyDescent="0.2">
      <c r="A263" s="73" t="s">
        <v>261</v>
      </c>
      <c r="B263" s="73" t="s">
        <v>264</v>
      </c>
      <c r="C263" s="76">
        <v>494</v>
      </c>
      <c r="D263" s="74">
        <v>28295582.66</v>
      </c>
      <c r="E263" s="74">
        <v>1664612.78</v>
      </c>
      <c r="F263" s="75">
        <v>2.1354783902366179E-3</v>
      </c>
    </row>
    <row r="264" spans="1:6" x14ac:dyDescent="0.2">
      <c r="A264" s="73" t="s">
        <v>261</v>
      </c>
      <c r="B264" s="73" t="s">
        <v>266</v>
      </c>
      <c r="C264" s="76">
        <v>126</v>
      </c>
      <c r="D264" s="74">
        <v>4238710.08</v>
      </c>
      <c r="E264" s="74">
        <v>254322.6</v>
      </c>
      <c r="F264" s="75">
        <v>3.2626231335842039E-4</v>
      </c>
    </row>
    <row r="265" spans="1:6" x14ac:dyDescent="0.2">
      <c r="A265" s="73" t="s">
        <v>261</v>
      </c>
      <c r="B265" s="73" t="s">
        <v>263</v>
      </c>
      <c r="C265" s="76">
        <v>527</v>
      </c>
      <c r="D265" s="74">
        <v>17986345.84</v>
      </c>
      <c r="E265" s="74">
        <v>1067711.2</v>
      </c>
      <c r="F265" s="75">
        <v>1.3697324819370949E-3</v>
      </c>
    </row>
    <row r="266" spans="1:6" x14ac:dyDescent="0.2">
      <c r="A266" s="73" t="s">
        <v>261</v>
      </c>
      <c r="B266" s="73" t="s">
        <v>265</v>
      </c>
      <c r="C266" s="76">
        <v>185</v>
      </c>
      <c r="D266" s="74">
        <v>26057254.27</v>
      </c>
      <c r="E266" s="74">
        <v>1550466.25</v>
      </c>
      <c r="F266" s="75">
        <v>1.9890434649109238E-3</v>
      </c>
    </row>
    <row r="267" spans="1:6" x14ac:dyDescent="0.2">
      <c r="A267" s="73" t="s">
        <v>261</v>
      </c>
      <c r="B267" s="73" t="s">
        <v>262</v>
      </c>
      <c r="C267" s="76">
        <v>1043</v>
      </c>
      <c r="D267" s="74">
        <v>74264027.310000002</v>
      </c>
      <c r="E267" s="74">
        <v>4415999.57</v>
      </c>
      <c r="F267" s="75">
        <v>5.6651443304605639E-3</v>
      </c>
    </row>
    <row r="268" spans="1:6" x14ac:dyDescent="0.2">
      <c r="A268" s="73" t="s">
        <v>261</v>
      </c>
      <c r="B268" s="73" t="s">
        <v>268</v>
      </c>
      <c r="C268" s="76">
        <v>18</v>
      </c>
      <c r="D268" s="74">
        <v>350584.47</v>
      </c>
      <c r="E268" s="74">
        <v>21035.07</v>
      </c>
      <c r="F268" s="75">
        <v>2.6985217199951194E-5</v>
      </c>
    </row>
    <row r="269" spans="1:6" x14ac:dyDescent="0.2">
      <c r="A269" s="73" t="s">
        <v>261</v>
      </c>
      <c r="B269" s="73" t="s">
        <v>267</v>
      </c>
      <c r="C269" s="76">
        <v>16</v>
      </c>
      <c r="D269" s="74">
        <v>301817.36</v>
      </c>
      <c r="E269" s="74">
        <v>18109.05</v>
      </c>
      <c r="F269" s="75">
        <v>2.3231519911023645E-5</v>
      </c>
    </row>
    <row r="270" spans="1:6" x14ac:dyDescent="0.2">
      <c r="A270" s="73" t="s">
        <v>261</v>
      </c>
      <c r="B270" s="73" t="s">
        <v>50</v>
      </c>
      <c r="C270" s="76">
        <v>40</v>
      </c>
      <c r="D270" s="74">
        <v>1415805.79</v>
      </c>
      <c r="E270" s="74">
        <v>84836.1</v>
      </c>
      <c r="F270" s="75">
        <v>1.0883351397912057E-4</v>
      </c>
    </row>
    <row r="271" spans="1:6" x14ac:dyDescent="0.2">
      <c r="A271" s="73" t="s">
        <v>261</v>
      </c>
      <c r="B271" s="73" t="s">
        <v>51</v>
      </c>
      <c r="C271" s="76">
        <v>2449</v>
      </c>
      <c r="D271" s="74">
        <v>152910127.78</v>
      </c>
      <c r="E271" s="74">
        <v>9077092.6199999992</v>
      </c>
      <c r="F271" s="75">
        <v>1.1644711231993714E-2</v>
      </c>
    </row>
    <row r="272" spans="1:6" x14ac:dyDescent="0.2">
      <c r="A272" s="73" t="s">
        <v>269</v>
      </c>
      <c r="B272" s="73" t="s">
        <v>274</v>
      </c>
      <c r="C272" s="76">
        <v>107</v>
      </c>
      <c r="D272" s="74">
        <v>1992147.76</v>
      </c>
      <c r="E272" s="74">
        <v>119528.9</v>
      </c>
      <c r="F272" s="75">
        <v>1.5333979531188848E-4</v>
      </c>
    </row>
    <row r="273" spans="1:6" x14ac:dyDescent="0.2">
      <c r="A273" s="73" t="s">
        <v>269</v>
      </c>
      <c r="B273" s="73" t="s">
        <v>276</v>
      </c>
      <c r="C273" s="76">
        <v>16</v>
      </c>
      <c r="D273" s="74">
        <v>0</v>
      </c>
      <c r="E273" s="74">
        <v>0</v>
      </c>
      <c r="F273" s="75">
        <v>0</v>
      </c>
    </row>
    <row r="274" spans="1:6" x14ac:dyDescent="0.2">
      <c r="A274" s="73" t="s">
        <v>269</v>
      </c>
      <c r="B274" s="73" t="s">
        <v>271</v>
      </c>
      <c r="C274" s="76">
        <v>234</v>
      </c>
      <c r="D274" s="74">
        <v>8979343.0299999993</v>
      </c>
      <c r="E274" s="74">
        <v>538760.53</v>
      </c>
      <c r="F274" s="75">
        <v>6.911586184790838E-4</v>
      </c>
    </row>
    <row r="275" spans="1:6" x14ac:dyDescent="0.2">
      <c r="A275" s="73" t="s">
        <v>269</v>
      </c>
      <c r="B275" s="73" t="s">
        <v>269</v>
      </c>
      <c r="C275" s="76">
        <v>4455</v>
      </c>
      <c r="D275" s="74">
        <v>376889776.82999998</v>
      </c>
      <c r="E275" s="74">
        <v>22523324.699999999</v>
      </c>
      <c r="F275" s="75">
        <v>2.8894451461037474E-2</v>
      </c>
    </row>
    <row r="276" spans="1:6" x14ac:dyDescent="0.2">
      <c r="A276" s="73" t="s">
        <v>269</v>
      </c>
      <c r="B276" s="73" t="s">
        <v>280</v>
      </c>
      <c r="C276" s="76">
        <v>31</v>
      </c>
      <c r="D276" s="74">
        <v>729847.24</v>
      </c>
      <c r="E276" s="74">
        <v>43790.83</v>
      </c>
      <c r="F276" s="75">
        <v>5.6177852458591239E-5</v>
      </c>
    </row>
    <row r="277" spans="1:6" x14ac:dyDescent="0.2">
      <c r="A277" s="73" t="s">
        <v>269</v>
      </c>
      <c r="B277" s="73" t="s">
        <v>251</v>
      </c>
      <c r="C277" s="76">
        <v>569</v>
      </c>
      <c r="D277" s="74">
        <v>29118383.84</v>
      </c>
      <c r="E277" s="74">
        <v>1741267.52</v>
      </c>
      <c r="F277" s="75">
        <v>2.2338162996567335E-3</v>
      </c>
    </row>
    <row r="278" spans="1:6" x14ac:dyDescent="0.2">
      <c r="A278" s="73" t="s">
        <v>269</v>
      </c>
      <c r="B278" s="73" t="s">
        <v>273</v>
      </c>
      <c r="C278" s="76">
        <v>150</v>
      </c>
      <c r="D278" s="74">
        <v>3079694.13</v>
      </c>
      <c r="E278" s="74">
        <v>184731.64</v>
      </c>
      <c r="F278" s="75">
        <v>2.3698630092997989E-4</v>
      </c>
    </row>
    <row r="279" spans="1:6" x14ac:dyDescent="0.2">
      <c r="A279" s="73" t="s">
        <v>269</v>
      </c>
      <c r="B279" s="73" t="s">
        <v>272</v>
      </c>
      <c r="C279" s="76">
        <v>198</v>
      </c>
      <c r="D279" s="74">
        <v>6973521.0300000003</v>
      </c>
      <c r="E279" s="74">
        <v>418411.28</v>
      </c>
      <c r="F279" s="75">
        <v>5.3676642244164605E-4</v>
      </c>
    </row>
    <row r="280" spans="1:6" x14ac:dyDescent="0.2">
      <c r="A280" s="73" t="s">
        <v>269</v>
      </c>
      <c r="B280" s="73" t="s">
        <v>278</v>
      </c>
      <c r="C280" s="76">
        <v>48</v>
      </c>
      <c r="D280" s="74">
        <v>654355.66</v>
      </c>
      <c r="E280" s="74">
        <v>39261.35</v>
      </c>
      <c r="F280" s="75">
        <v>5.0367127721148721E-5</v>
      </c>
    </row>
    <row r="281" spans="1:6" x14ac:dyDescent="0.2">
      <c r="A281" s="73" t="s">
        <v>269</v>
      </c>
      <c r="B281" s="73" t="s">
        <v>770</v>
      </c>
      <c r="C281" s="76">
        <v>18</v>
      </c>
      <c r="D281" s="74">
        <v>313089.58</v>
      </c>
      <c r="E281" s="74">
        <v>18785.38</v>
      </c>
      <c r="F281" s="75">
        <v>2.4099161993928197E-5</v>
      </c>
    </row>
    <row r="282" spans="1:6" x14ac:dyDescent="0.2">
      <c r="A282" s="73" t="s">
        <v>269</v>
      </c>
      <c r="B282" s="73" t="s">
        <v>275</v>
      </c>
      <c r="C282" s="76">
        <v>56</v>
      </c>
      <c r="D282" s="74">
        <v>2858065.5</v>
      </c>
      <c r="E282" s="74">
        <v>171483.97</v>
      </c>
      <c r="F282" s="75">
        <v>2.1999128963012316E-4</v>
      </c>
    </row>
    <row r="283" spans="1:6" x14ac:dyDescent="0.2">
      <c r="A283" s="73" t="s">
        <v>269</v>
      </c>
      <c r="B283" s="73" t="s">
        <v>270</v>
      </c>
      <c r="C283" s="76">
        <v>268</v>
      </c>
      <c r="D283" s="74">
        <v>10223250.5</v>
      </c>
      <c r="E283" s="74">
        <v>611885.66</v>
      </c>
      <c r="F283" s="75">
        <v>7.849685043422955E-4</v>
      </c>
    </row>
    <row r="284" spans="1:6" x14ac:dyDescent="0.2">
      <c r="A284" s="73" t="s">
        <v>269</v>
      </c>
      <c r="B284" s="73" t="s">
        <v>279</v>
      </c>
      <c r="C284" s="76">
        <v>36</v>
      </c>
      <c r="D284" s="74">
        <v>831440.72</v>
      </c>
      <c r="E284" s="74">
        <v>49886.45</v>
      </c>
      <c r="F284" s="75">
        <v>6.3997728012528846E-5</v>
      </c>
    </row>
    <row r="285" spans="1:6" x14ac:dyDescent="0.2">
      <c r="A285" s="73" t="s">
        <v>269</v>
      </c>
      <c r="B285" s="73" t="s">
        <v>277</v>
      </c>
      <c r="C285" s="76">
        <v>46</v>
      </c>
      <c r="D285" s="74">
        <v>1595464.08</v>
      </c>
      <c r="E285" s="74">
        <v>95727.84</v>
      </c>
      <c r="F285" s="75">
        <v>1.2280617818158799E-4</v>
      </c>
    </row>
    <row r="286" spans="1:6" x14ac:dyDescent="0.2">
      <c r="A286" s="73" t="s">
        <v>269</v>
      </c>
      <c r="B286" s="73" t="s">
        <v>50</v>
      </c>
      <c r="C286" s="76">
        <v>53</v>
      </c>
      <c r="D286" s="74">
        <v>575799.53</v>
      </c>
      <c r="E286" s="74">
        <v>34547.97</v>
      </c>
      <c r="F286" s="75">
        <v>4.4320483567080966E-5</v>
      </c>
    </row>
    <row r="287" spans="1:6" x14ac:dyDescent="0.2">
      <c r="A287" s="73" t="s">
        <v>269</v>
      </c>
      <c r="B287" s="73" t="s">
        <v>51</v>
      </c>
      <c r="C287" s="76">
        <v>6285</v>
      </c>
      <c r="D287" s="74">
        <v>444814179.43000001</v>
      </c>
      <c r="E287" s="74">
        <v>26591394.030000001</v>
      </c>
      <c r="F287" s="75">
        <v>3.4113247236592772E-2</v>
      </c>
    </row>
    <row r="288" spans="1:6" x14ac:dyDescent="0.2">
      <c r="A288" s="73" t="s">
        <v>281</v>
      </c>
      <c r="B288" s="73" t="s">
        <v>283</v>
      </c>
      <c r="C288" s="76">
        <v>93</v>
      </c>
      <c r="D288" s="74">
        <v>2641896.64</v>
      </c>
      <c r="E288" s="74">
        <v>158508.12</v>
      </c>
      <c r="F288" s="75">
        <v>2.0334498749735217E-4</v>
      </c>
    </row>
    <row r="289" spans="1:6" x14ac:dyDescent="0.2">
      <c r="A289" s="73" t="s">
        <v>281</v>
      </c>
      <c r="B289" s="73" t="s">
        <v>282</v>
      </c>
      <c r="C289" s="76">
        <v>539</v>
      </c>
      <c r="D289" s="74">
        <v>21361224.489999998</v>
      </c>
      <c r="E289" s="74">
        <v>1277886.69</v>
      </c>
      <c r="F289" s="75">
        <v>1.6393598826424964E-3</v>
      </c>
    </row>
    <row r="290" spans="1:6" x14ac:dyDescent="0.2">
      <c r="A290" s="73" t="s">
        <v>281</v>
      </c>
      <c r="B290" s="73" t="s">
        <v>284</v>
      </c>
      <c r="C290" s="76">
        <v>32</v>
      </c>
      <c r="D290" s="74">
        <v>261784.87</v>
      </c>
      <c r="E290" s="74">
        <v>15707.08</v>
      </c>
      <c r="F290" s="75">
        <v>2.0150109573061055E-5</v>
      </c>
    </row>
    <row r="291" spans="1:6" x14ac:dyDescent="0.2">
      <c r="A291" s="73" t="s">
        <v>281</v>
      </c>
      <c r="B291" s="73" t="s">
        <v>285</v>
      </c>
      <c r="C291" s="76">
        <v>29</v>
      </c>
      <c r="D291" s="74">
        <v>197439.56</v>
      </c>
      <c r="E291" s="74">
        <v>11846.38</v>
      </c>
      <c r="F291" s="75">
        <v>1.5197341265475123E-5</v>
      </c>
    </row>
    <row r="292" spans="1:6" x14ac:dyDescent="0.2">
      <c r="A292" s="73" t="s">
        <v>281</v>
      </c>
      <c r="B292" s="73" t="s">
        <v>50</v>
      </c>
      <c r="C292" s="76">
        <v>30</v>
      </c>
      <c r="D292" s="74">
        <v>1099009.3799999999</v>
      </c>
      <c r="E292" s="74">
        <v>65940.58</v>
      </c>
      <c r="F292" s="75">
        <v>8.4593056908807902E-5</v>
      </c>
    </row>
    <row r="293" spans="1:6" x14ac:dyDescent="0.2">
      <c r="A293" s="73" t="s">
        <v>281</v>
      </c>
      <c r="B293" s="73" t="s">
        <v>51</v>
      </c>
      <c r="C293" s="76">
        <v>723</v>
      </c>
      <c r="D293" s="74">
        <v>25561354.940000001</v>
      </c>
      <c r="E293" s="74">
        <v>1529888.85</v>
      </c>
      <c r="F293" s="75">
        <v>1.9626453778871927E-3</v>
      </c>
    </row>
    <row r="294" spans="1:6" x14ac:dyDescent="0.2">
      <c r="A294" s="73" t="s">
        <v>286</v>
      </c>
      <c r="B294" s="73" t="s">
        <v>293</v>
      </c>
      <c r="C294" s="76">
        <v>29</v>
      </c>
      <c r="D294" s="74">
        <v>282632.37</v>
      </c>
      <c r="E294" s="74">
        <v>16957.93</v>
      </c>
      <c r="F294" s="75">
        <v>2.1754784952537281E-5</v>
      </c>
    </row>
    <row r="295" spans="1:6" x14ac:dyDescent="0.2">
      <c r="A295" s="73" t="s">
        <v>286</v>
      </c>
      <c r="B295" s="73" t="s">
        <v>291</v>
      </c>
      <c r="C295" s="76">
        <v>48</v>
      </c>
      <c r="D295" s="74">
        <v>1623459.38</v>
      </c>
      <c r="E295" s="74">
        <v>97407.57</v>
      </c>
      <c r="F295" s="75">
        <v>1.2496104996890668E-4</v>
      </c>
    </row>
    <row r="296" spans="1:6" x14ac:dyDescent="0.2">
      <c r="A296" s="73" t="s">
        <v>286</v>
      </c>
      <c r="B296" s="73" t="s">
        <v>289</v>
      </c>
      <c r="C296" s="76">
        <v>58</v>
      </c>
      <c r="D296" s="74">
        <v>2498157.88</v>
      </c>
      <c r="E296" s="74">
        <v>149889.48000000001</v>
      </c>
      <c r="F296" s="75">
        <v>1.9228841043969621E-4</v>
      </c>
    </row>
    <row r="297" spans="1:6" x14ac:dyDescent="0.2">
      <c r="A297" s="73" t="s">
        <v>286</v>
      </c>
      <c r="B297" s="73" t="s">
        <v>286</v>
      </c>
      <c r="C297" s="76">
        <v>110</v>
      </c>
      <c r="D297" s="74">
        <v>1588642.15</v>
      </c>
      <c r="E297" s="74">
        <v>95318.53</v>
      </c>
      <c r="F297" s="75">
        <v>1.2228108749959301E-4</v>
      </c>
    </row>
    <row r="298" spans="1:6" x14ac:dyDescent="0.2">
      <c r="A298" s="73" t="s">
        <v>286</v>
      </c>
      <c r="B298" s="73" t="s">
        <v>290</v>
      </c>
      <c r="C298" s="76">
        <v>54</v>
      </c>
      <c r="D298" s="74">
        <v>2228340.9700000002</v>
      </c>
      <c r="E298" s="74">
        <v>133700.48000000001</v>
      </c>
      <c r="F298" s="75">
        <v>1.7152006114254579E-4</v>
      </c>
    </row>
    <row r="299" spans="1:6" x14ac:dyDescent="0.2">
      <c r="A299" s="73" t="s">
        <v>286</v>
      </c>
      <c r="B299" s="73" t="s">
        <v>295</v>
      </c>
      <c r="C299" s="76">
        <v>24</v>
      </c>
      <c r="D299" s="74">
        <v>510526.3</v>
      </c>
      <c r="E299" s="74">
        <v>30631.57</v>
      </c>
      <c r="F299" s="75">
        <v>3.9296259514492176E-5</v>
      </c>
    </row>
    <row r="300" spans="1:6" x14ac:dyDescent="0.2">
      <c r="A300" s="73" t="s">
        <v>286</v>
      </c>
      <c r="B300" s="73" t="s">
        <v>287</v>
      </c>
      <c r="C300" s="76">
        <v>429</v>
      </c>
      <c r="D300" s="74">
        <v>19818963.32</v>
      </c>
      <c r="E300" s="74">
        <v>1187186.77</v>
      </c>
      <c r="F300" s="75">
        <v>1.5230038619010301E-3</v>
      </c>
    </row>
    <row r="301" spans="1:6" x14ac:dyDescent="0.2">
      <c r="A301" s="73" t="s">
        <v>286</v>
      </c>
      <c r="B301" s="73" t="s">
        <v>764</v>
      </c>
      <c r="C301" s="76">
        <v>20</v>
      </c>
      <c r="D301" s="74">
        <v>215303.94</v>
      </c>
      <c r="E301" s="74">
        <v>12918.22</v>
      </c>
      <c r="F301" s="75">
        <v>1.6572370452618105E-5</v>
      </c>
    </row>
    <row r="302" spans="1:6" x14ac:dyDescent="0.2">
      <c r="A302" s="73" t="s">
        <v>286</v>
      </c>
      <c r="B302" s="73" t="s">
        <v>100</v>
      </c>
      <c r="C302" s="76">
        <v>18</v>
      </c>
      <c r="D302" s="74">
        <v>633066.22</v>
      </c>
      <c r="E302" s="74">
        <v>37983.99</v>
      </c>
      <c r="F302" s="75">
        <v>4.8728443512228582E-5</v>
      </c>
    </row>
    <row r="303" spans="1:6" x14ac:dyDescent="0.2">
      <c r="A303" s="73" t="s">
        <v>286</v>
      </c>
      <c r="B303" s="73" t="s">
        <v>294</v>
      </c>
      <c r="C303" s="76">
        <v>31</v>
      </c>
      <c r="D303" s="74">
        <v>269134.14</v>
      </c>
      <c r="E303" s="74">
        <v>16127.78</v>
      </c>
      <c r="F303" s="75">
        <v>2.0689812121044944E-5</v>
      </c>
    </row>
    <row r="304" spans="1:6" x14ac:dyDescent="0.2">
      <c r="A304" s="73" t="s">
        <v>286</v>
      </c>
      <c r="B304" s="73" t="s">
        <v>292</v>
      </c>
      <c r="C304" s="76">
        <v>42</v>
      </c>
      <c r="D304" s="74">
        <v>1291553.45</v>
      </c>
      <c r="E304" s="74">
        <v>77493.23</v>
      </c>
      <c r="F304" s="75">
        <v>9.9413581370338852E-5</v>
      </c>
    </row>
    <row r="305" spans="1:6" x14ac:dyDescent="0.2">
      <c r="A305" s="73" t="s">
        <v>286</v>
      </c>
      <c r="B305" s="73" t="s">
        <v>288</v>
      </c>
      <c r="C305" s="76">
        <v>340</v>
      </c>
      <c r="D305" s="74">
        <v>9463711.3000000007</v>
      </c>
      <c r="E305" s="74">
        <v>567810.13</v>
      </c>
      <c r="F305" s="75">
        <v>7.2842541937737895E-4</v>
      </c>
    </row>
    <row r="306" spans="1:6" x14ac:dyDescent="0.2">
      <c r="A306" s="73" t="s">
        <v>286</v>
      </c>
      <c r="B306" s="73" t="s">
        <v>50</v>
      </c>
      <c r="C306" s="76">
        <v>177</v>
      </c>
      <c r="D306" s="74">
        <v>1649161.81</v>
      </c>
      <c r="E306" s="74">
        <v>98949.74</v>
      </c>
      <c r="F306" s="75">
        <v>1.2693945044055946E-4</v>
      </c>
    </row>
    <row r="307" spans="1:6" x14ac:dyDescent="0.2">
      <c r="A307" s="73" t="s">
        <v>286</v>
      </c>
      <c r="B307" s="73" t="s">
        <v>51</v>
      </c>
      <c r="C307" s="76">
        <v>1380</v>
      </c>
      <c r="D307" s="74">
        <v>42072653.229999997</v>
      </c>
      <c r="E307" s="74">
        <v>2522375.41</v>
      </c>
      <c r="F307" s="75">
        <v>3.2358745798642908E-3</v>
      </c>
    </row>
    <row r="308" spans="1:6" x14ac:dyDescent="0.2">
      <c r="A308" s="73" t="s">
        <v>296</v>
      </c>
      <c r="B308" s="73" t="s">
        <v>297</v>
      </c>
      <c r="C308" s="76">
        <v>657</v>
      </c>
      <c r="D308" s="74">
        <v>30731413.059999999</v>
      </c>
      <c r="E308" s="74">
        <v>1837382.93</v>
      </c>
      <c r="F308" s="75">
        <v>2.3571196789710096E-3</v>
      </c>
    </row>
    <row r="309" spans="1:6" x14ac:dyDescent="0.2">
      <c r="A309" s="73" t="s">
        <v>296</v>
      </c>
      <c r="B309" s="73" t="s">
        <v>296</v>
      </c>
      <c r="C309" s="76">
        <v>39</v>
      </c>
      <c r="D309" s="74">
        <v>3544092.04</v>
      </c>
      <c r="E309" s="74">
        <v>212645.55</v>
      </c>
      <c r="F309" s="75">
        <v>2.7279616152230921E-4</v>
      </c>
    </row>
    <row r="310" spans="1:6" x14ac:dyDescent="0.2">
      <c r="A310" s="73" t="s">
        <v>296</v>
      </c>
      <c r="B310" s="73" t="s">
        <v>182</v>
      </c>
      <c r="C310" s="76">
        <v>36</v>
      </c>
      <c r="D310" s="74">
        <v>411242.5</v>
      </c>
      <c r="E310" s="74">
        <v>24674.53</v>
      </c>
      <c r="F310" s="75">
        <v>3.1654163801532951E-5</v>
      </c>
    </row>
    <row r="311" spans="1:6" x14ac:dyDescent="0.2">
      <c r="A311" s="73" t="s">
        <v>296</v>
      </c>
      <c r="B311" s="73" t="s">
        <v>300</v>
      </c>
      <c r="C311" s="76">
        <v>26</v>
      </c>
      <c r="D311" s="74">
        <v>1033414.97</v>
      </c>
      <c r="E311" s="74">
        <v>62004.9</v>
      </c>
      <c r="F311" s="75">
        <v>7.9544099162078081E-5</v>
      </c>
    </row>
    <row r="312" spans="1:6" x14ac:dyDescent="0.2">
      <c r="A312" s="73" t="s">
        <v>296</v>
      </c>
      <c r="B312" s="73" t="s">
        <v>180</v>
      </c>
      <c r="C312" s="76">
        <v>49</v>
      </c>
      <c r="D312" s="74">
        <v>1419993.77</v>
      </c>
      <c r="E312" s="74">
        <v>85199.63</v>
      </c>
      <c r="F312" s="75">
        <v>1.0929987496621013E-4</v>
      </c>
    </row>
    <row r="313" spans="1:6" x14ac:dyDescent="0.2">
      <c r="A313" s="73" t="s">
        <v>296</v>
      </c>
      <c r="B313" s="73" t="s">
        <v>298</v>
      </c>
      <c r="C313" s="76">
        <v>32</v>
      </c>
      <c r="D313" s="74">
        <v>0</v>
      </c>
      <c r="E313" s="74">
        <v>0</v>
      </c>
      <c r="F313" s="75">
        <v>0</v>
      </c>
    </row>
    <row r="314" spans="1:6" x14ac:dyDescent="0.2">
      <c r="A314" s="73" t="s">
        <v>296</v>
      </c>
      <c r="B314" s="73" t="s">
        <v>299</v>
      </c>
      <c r="C314" s="76">
        <v>84</v>
      </c>
      <c r="D314" s="74">
        <v>1061288.98</v>
      </c>
      <c r="E314" s="74">
        <v>63661.34</v>
      </c>
      <c r="F314" s="75">
        <v>8.1669092954762736E-5</v>
      </c>
    </row>
    <row r="315" spans="1:6" x14ac:dyDescent="0.2">
      <c r="A315" s="73" t="s">
        <v>296</v>
      </c>
      <c r="B315" s="73" t="s">
        <v>50</v>
      </c>
      <c r="C315" s="76">
        <v>103</v>
      </c>
      <c r="D315" s="74">
        <v>622319.86</v>
      </c>
      <c r="E315" s="74">
        <v>37339.22</v>
      </c>
      <c r="F315" s="75">
        <v>4.7901288741932478E-5</v>
      </c>
    </row>
    <row r="316" spans="1:6" x14ac:dyDescent="0.2">
      <c r="A316" s="73" t="s">
        <v>296</v>
      </c>
      <c r="B316" s="73" t="s">
        <v>51</v>
      </c>
      <c r="C316" s="76">
        <v>1026</v>
      </c>
      <c r="D316" s="74">
        <v>38823765.18</v>
      </c>
      <c r="E316" s="74">
        <v>2322908.1</v>
      </c>
      <c r="F316" s="75">
        <v>2.9799843601198356E-3</v>
      </c>
    </row>
    <row r="317" spans="1:6" x14ac:dyDescent="0.2">
      <c r="A317" s="73" t="s">
        <v>301</v>
      </c>
      <c r="B317" s="73" t="s">
        <v>304</v>
      </c>
      <c r="C317" s="76">
        <v>42</v>
      </c>
      <c r="D317" s="74">
        <v>2094779.65</v>
      </c>
      <c r="E317" s="74">
        <v>125686.79</v>
      </c>
      <c r="F317" s="75">
        <v>1.6123955505328261E-4</v>
      </c>
    </row>
    <row r="318" spans="1:6" x14ac:dyDescent="0.2">
      <c r="A318" s="73" t="s">
        <v>301</v>
      </c>
      <c r="B318" s="73" t="s">
        <v>302</v>
      </c>
      <c r="C318" s="76">
        <v>564</v>
      </c>
      <c r="D318" s="74">
        <v>18001050.949999999</v>
      </c>
      <c r="E318" s="74">
        <v>1076557.6200000001</v>
      </c>
      <c r="F318" s="75">
        <v>1.3810812706571704E-3</v>
      </c>
    </row>
    <row r="319" spans="1:6" x14ac:dyDescent="0.2">
      <c r="A319" s="73" t="s">
        <v>301</v>
      </c>
      <c r="B319" s="73" t="s">
        <v>305</v>
      </c>
      <c r="C319" s="76">
        <v>57</v>
      </c>
      <c r="D319" s="74">
        <v>1398619.69</v>
      </c>
      <c r="E319" s="74">
        <v>83917.18</v>
      </c>
      <c r="F319" s="75">
        <v>1.0765466095940732E-4</v>
      </c>
    </row>
    <row r="320" spans="1:6" x14ac:dyDescent="0.2">
      <c r="A320" s="73" t="s">
        <v>301</v>
      </c>
      <c r="B320" s="73" t="s">
        <v>303</v>
      </c>
      <c r="C320" s="76">
        <v>138</v>
      </c>
      <c r="D320" s="74">
        <v>4347378.82</v>
      </c>
      <c r="E320" s="74">
        <v>260842.75</v>
      </c>
      <c r="F320" s="75">
        <v>3.3462680484460327E-4</v>
      </c>
    </row>
    <row r="321" spans="1:6" x14ac:dyDescent="0.2">
      <c r="A321" s="73" t="s">
        <v>301</v>
      </c>
      <c r="B321" s="73" t="s">
        <v>50</v>
      </c>
      <c r="C321" s="76">
        <v>135</v>
      </c>
      <c r="D321" s="74">
        <v>1690967.14</v>
      </c>
      <c r="E321" s="74">
        <v>101458.03</v>
      </c>
      <c r="F321" s="75">
        <v>1.3015725529932462E-4</v>
      </c>
    </row>
    <row r="322" spans="1:6" x14ac:dyDescent="0.2">
      <c r="A322" s="73" t="s">
        <v>301</v>
      </c>
      <c r="B322" s="73" t="s">
        <v>51</v>
      </c>
      <c r="C322" s="76">
        <v>936</v>
      </c>
      <c r="D322" s="74">
        <v>27532796.25</v>
      </c>
      <c r="E322" s="74">
        <v>1648462.38</v>
      </c>
      <c r="F322" s="75">
        <v>2.1147595596424673E-3</v>
      </c>
    </row>
    <row r="323" spans="1:6" x14ac:dyDescent="0.2">
      <c r="A323" s="73" t="s">
        <v>306</v>
      </c>
      <c r="B323" s="73" t="s">
        <v>309</v>
      </c>
      <c r="C323" s="76">
        <v>90</v>
      </c>
      <c r="D323" s="74">
        <v>2763212.98</v>
      </c>
      <c r="E323" s="74">
        <v>165741.37</v>
      </c>
      <c r="F323" s="75">
        <v>2.1262429212108515E-4</v>
      </c>
    </row>
    <row r="324" spans="1:6" x14ac:dyDescent="0.2">
      <c r="A324" s="73" t="s">
        <v>306</v>
      </c>
      <c r="B324" s="73" t="s">
        <v>310</v>
      </c>
      <c r="C324" s="76">
        <v>54</v>
      </c>
      <c r="D324" s="74">
        <v>2895454.62</v>
      </c>
      <c r="E324" s="74">
        <v>173573.45</v>
      </c>
      <c r="F324" s="75">
        <v>2.2267181656133631E-4</v>
      </c>
    </row>
    <row r="325" spans="1:6" x14ac:dyDescent="0.2">
      <c r="A325" s="73" t="s">
        <v>306</v>
      </c>
      <c r="B325" s="73" t="s">
        <v>307</v>
      </c>
      <c r="C325" s="76">
        <v>166</v>
      </c>
      <c r="D325" s="74">
        <v>2384064.0099999998</v>
      </c>
      <c r="E325" s="74">
        <v>143011</v>
      </c>
      <c r="F325" s="75">
        <v>1.8346422887978125E-4</v>
      </c>
    </row>
    <row r="326" spans="1:6" x14ac:dyDescent="0.2">
      <c r="A326" s="73" t="s">
        <v>306</v>
      </c>
      <c r="B326" s="73" t="s">
        <v>308</v>
      </c>
      <c r="C326" s="76">
        <v>75</v>
      </c>
      <c r="D326" s="74">
        <v>1235727.72</v>
      </c>
      <c r="E326" s="74">
        <v>74143.67</v>
      </c>
      <c r="F326" s="75">
        <v>9.5116538188439847E-5</v>
      </c>
    </row>
    <row r="327" spans="1:6" x14ac:dyDescent="0.2">
      <c r="A327" s="73" t="s">
        <v>306</v>
      </c>
      <c r="B327" s="73" t="s">
        <v>50</v>
      </c>
      <c r="C327" s="76">
        <v>126</v>
      </c>
      <c r="D327" s="74">
        <v>7162572.29</v>
      </c>
      <c r="E327" s="74">
        <v>425691.27</v>
      </c>
      <c r="F327" s="75">
        <v>5.4610568831351964E-4</v>
      </c>
    </row>
    <row r="328" spans="1:6" x14ac:dyDescent="0.2">
      <c r="A328" s="73" t="s">
        <v>306</v>
      </c>
      <c r="B328" s="73" t="s">
        <v>51</v>
      </c>
      <c r="C328" s="76">
        <v>511</v>
      </c>
      <c r="D328" s="74">
        <v>16441031.619999999</v>
      </c>
      <c r="E328" s="74">
        <v>982160.75</v>
      </c>
      <c r="F328" s="75">
        <v>1.2599825512354826E-3</v>
      </c>
    </row>
    <row r="329" spans="1:6" x14ac:dyDescent="0.2">
      <c r="A329" s="73" t="s">
        <v>125</v>
      </c>
      <c r="B329" s="73" t="s">
        <v>312</v>
      </c>
      <c r="C329" s="76">
        <v>67</v>
      </c>
      <c r="D329" s="74">
        <v>6113440.1200000001</v>
      </c>
      <c r="E329" s="74">
        <v>366791.56</v>
      </c>
      <c r="F329" s="75">
        <v>4.705451378915749E-4</v>
      </c>
    </row>
    <row r="330" spans="1:6" x14ac:dyDescent="0.2">
      <c r="A330" s="73" t="s">
        <v>125</v>
      </c>
      <c r="B330" s="73" t="s">
        <v>311</v>
      </c>
      <c r="C330" s="76">
        <v>372</v>
      </c>
      <c r="D330" s="74">
        <v>16841715.41</v>
      </c>
      <c r="E330" s="74">
        <v>1005522.45</v>
      </c>
      <c r="F330" s="75">
        <v>1.2899525275017892E-3</v>
      </c>
    </row>
    <row r="331" spans="1:6" x14ac:dyDescent="0.2">
      <c r="A331" s="73" t="s">
        <v>125</v>
      </c>
      <c r="B331" s="73" t="s">
        <v>314</v>
      </c>
      <c r="C331" s="76">
        <v>25</v>
      </c>
      <c r="D331" s="74">
        <v>928375.12</v>
      </c>
      <c r="E331" s="74">
        <v>55702.49</v>
      </c>
      <c r="F331" s="75">
        <v>7.1458939344062528E-5</v>
      </c>
    </row>
    <row r="332" spans="1:6" x14ac:dyDescent="0.2">
      <c r="A332" s="73" t="s">
        <v>125</v>
      </c>
      <c r="B332" s="73" t="s">
        <v>315</v>
      </c>
      <c r="C332" s="76">
        <v>21</v>
      </c>
      <c r="D332" s="74">
        <v>226881.16</v>
      </c>
      <c r="E332" s="74">
        <v>13612.88</v>
      </c>
      <c r="F332" s="75">
        <v>1.7463527505107973E-5</v>
      </c>
    </row>
    <row r="333" spans="1:6" x14ac:dyDescent="0.2">
      <c r="A333" s="73" t="s">
        <v>125</v>
      </c>
      <c r="B333" s="73" t="s">
        <v>313</v>
      </c>
      <c r="C333" s="76">
        <v>47</v>
      </c>
      <c r="D333" s="74">
        <v>1831246.5</v>
      </c>
      <c r="E333" s="74">
        <v>109874.82</v>
      </c>
      <c r="F333" s="75">
        <v>1.4095488546059232E-4</v>
      </c>
    </row>
    <row r="334" spans="1:6" x14ac:dyDescent="0.2">
      <c r="A334" s="73" t="s">
        <v>125</v>
      </c>
      <c r="B334" s="73" t="s">
        <v>50</v>
      </c>
      <c r="C334" s="76">
        <v>83</v>
      </c>
      <c r="D334" s="74">
        <v>370799.63</v>
      </c>
      <c r="E334" s="74">
        <v>22247.98</v>
      </c>
      <c r="F334" s="75">
        <v>2.854122056927646E-5</v>
      </c>
    </row>
    <row r="335" spans="1:6" x14ac:dyDescent="0.2">
      <c r="A335" s="73" t="s">
        <v>125</v>
      </c>
      <c r="B335" s="73" t="s">
        <v>51</v>
      </c>
      <c r="C335" s="76">
        <v>615</v>
      </c>
      <c r="D335" s="74">
        <v>26312457.940000001</v>
      </c>
      <c r="E335" s="74">
        <v>1573752.17</v>
      </c>
      <c r="F335" s="75">
        <v>2.018916225443724E-3</v>
      </c>
    </row>
    <row r="336" spans="1:6" x14ac:dyDescent="0.2">
      <c r="A336" s="73" t="s">
        <v>316</v>
      </c>
      <c r="B336" s="73" t="s">
        <v>322</v>
      </c>
      <c r="C336" s="76">
        <v>23</v>
      </c>
      <c r="D336" s="74">
        <v>254583.07</v>
      </c>
      <c r="E336" s="74">
        <v>15274.98</v>
      </c>
      <c r="F336" s="75">
        <v>1.9595782330408715E-5</v>
      </c>
    </row>
    <row r="337" spans="1:6" x14ac:dyDescent="0.2">
      <c r="A337" s="73" t="s">
        <v>316</v>
      </c>
      <c r="B337" s="73" t="s">
        <v>319</v>
      </c>
      <c r="C337" s="76">
        <v>126</v>
      </c>
      <c r="D337" s="74">
        <v>2627527.85</v>
      </c>
      <c r="E337" s="74">
        <v>157239.9</v>
      </c>
      <c r="F337" s="75">
        <v>2.0171802870152587E-4</v>
      </c>
    </row>
    <row r="338" spans="1:6" x14ac:dyDescent="0.2">
      <c r="A338" s="73" t="s">
        <v>316</v>
      </c>
      <c r="B338" s="73" t="s">
        <v>320</v>
      </c>
      <c r="C338" s="76">
        <v>77</v>
      </c>
      <c r="D338" s="74">
        <v>2380464.81</v>
      </c>
      <c r="E338" s="74">
        <v>142827.85</v>
      </c>
      <c r="F338" s="75">
        <v>1.8322927161412106E-4</v>
      </c>
    </row>
    <row r="339" spans="1:6" x14ac:dyDescent="0.2">
      <c r="A339" s="73" t="s">
        <v>316</v>
      </c>
      <c r="B339" s="73" t="s">
        <v>317</v>
      </c>
      <c r="C339" s="76">
        <v>270</v>
      </c>
      <c r="D339" s="74">
        <v>9969577.1600000001</v>
      </c>
      <c r="E339" s="74">
        <v>596291.83999999997</v>
      </c>
      <c r="F339" s="75">
        <v>7.6496369239363333E-4</v>
      </c>
    </row>
    <row r="340" spans="1:6" x14ac:dyDescent="0.2">
      <c r="A340" s="73" t="s">
        <v>316</v>
      </c>
      <c r="B340" s="73" t="s">
        <v>323</v>
      </c>
      <c r="C340" s="76">
        <v>37</v>
      </c>
      <c r="D340" s="74">
        <v>1158543.77</v>
      </c>
      <c r="E340" s="74">
        <v>69512.639999999999</v>
      </c>
      <c r="F340" s="75">
        <v>8.9175538210332339E-5</v>
      </c>
    </row>
    <row r="341" spans="1:6" x14ac:dyDescent="0.2">
      <c r="A341" s="73" t="s">
        <v>316</v>
      </c>
      <c r="B341" s="73" t="s">
        <v>318</v>
      </c>
      <c r="C341" s="76">
        <v>148</v>
      </c>
      <c r="D341" s="74">
        <v>3323119.81</v>
      </c>
      <c r="E341" s="74">
        <v>199387.22</v>
      </c>
      <c r="F341" s="75">
        <v>2.5578747485006958E-4</v>
      </c>
    </row>
    <row r="342" spans="1:6" x14ac:dyDescent="0.2">
      <c r="A342" s="73" t="s">
        <v>316</v>
      </c>
      <c r="B342" s="73" t="s">
        <v>321</v>
      </c>
      <c r="C342" s="76">
        <v>90</v>
      </c>
      <c r="D342" s="74">
        <v>828911.75</v>
      </c>
      <c r="E342" s="74">
        <v>49734.69</v>
      </c>
      <c r="F342" s="75">
        <v>6.380303997192502E-5</v>
      </c>
    </row>
    <row r="343" spans="1:6" x14ac:dyDescent="0.2">
      <c r="A343" s="73" t="s">
        <v>316</v>
      </c>
      <c r="B343" s="73" t="s">
        <v>50</v>
      </c>
      <c r="C343" s="76">
        <v>60</v>
      </c>
      <c r="D343" s="74">
        <v>628705.26</v>
      </c>
      <c r="E343" s="74">
        <v>37722.33</v>
      </c>
      <c r="F343" s="75">
        <v>4.8392768283549091E-5</v>
      </c>
    </row>
    <row r="344" spans="1:6" x14ac:dyDescent="0.2">
      <c r="A344" s="73" t="s">
        <v>316</v>
      </c>
      <c r="B344" s="73" t="s">
        <v>51</v>
      </c>
      <c r="C344" s="76">
        <v>831</v>
      </c>
      <c r="D344" s="74">
        <v>21171433.48</v>
      </c>
      <c r="E344" s="74">
        <v>1267991.45</v>
      </c>
      <c r="F344" s="75">
        <v>1.626665596355565E-3</v>
      </c>
    </row>
    <row r="345" spans="1:6" x14ac:dyDescent="0.2">
      <c r="A345" s="73" t="s">
        <v>324</v>
      </c>
      <c r="B345" s="73" t="s">
        <v>45</v>
      </c>
      <c r="C345" s="76">
        <v>57</v>
      </c>
      <c r="D345" s="74">
        <v>586578.97</v>
      </c>
      <c r="E345" s="74">
        <v>35194.74</v>
      </c>
      <c r="F345" s="75">
        <v>4.5150204073283818E-5</v>
      </c>
    </row>
    <row r="346" spans="1:6" x14ac:dyDescent="0.2">
      <c r="A346" s="73" t="s">
        <v>324</v>
      </c>
      <c r="B346" s="73" t="s">
        <v>783</v>
      </c>
      <c r="C346" s="76">
        <v>18</v>
      </c>
      <c r="D346" s="74">
        <v>211192.54</v>
      </c>
      <c r="E346" s="74">
        <v>12671.56</v>
      </c>
      <c r="F346" s="75">
        <v>1.6255938243239197E-5</v>
      </c>
    </row>
    <row r="347" spans="1:6" x14ac:dyDescent="0.2">
      <c r="A347" s="73" t="s">
        <v>324</v>
      </c>
      <c r="B347" s="73" t="s">
        <v>329</v>
      </c>
      <c r="C347" s="76">
        <v>20</v>
      </c>
      <c r="D347" s="74">
        <v>1163006.5</v>
      </c>
      <c r="E347" s="74">
        <v>69780.39</v>
      </c>
      <c r="F347" s="75">
        <v>8.9519026104847865E-5</v>
      </c>
    </row>
    <row r="348" spans="1:6" x14ac:dyDescent="0.2">
      <c r="A348" s="73" t="s">
        <v>324</v>
      </c>
      <c r="B348" s="73" t="s">
        <v>328</v>
      </c>
      <c r="C348" s="76">
        <v>33</v>
      </c>
      <c r="D348" s="74">
        <v>779325.05</v>
      </c>
      <c r="E348" s="74">
        <v>46759.5</v>
      </c>
      <c r="F348" s="75">
        <v>5.998626406573013E-5</v>
      </c>
    </row>
    <row r="349" spans="1:6" x14ac:dyDescent="0.2">
      <c r="A349" s="73" t="s">
        <v>324</v>
      </c>
      <c r="B349" s="73" t="s">
        <v>325</v>
      </c>
      <c r="C349" s="76">
        <v>285</v>
      </c>
      <c r="D349" s="74">
        <v>5100722.71</v>
      </c>
      <c r="E349" s="74">
        <v>305584.7</v>
      </c>
      <c r="F349" s="75">
        <v>3.9202481867100635E-4</v>
      </c>
    </row>
    <row r="350" spans="1:6" x14ac:dyDescent="0.2">
      <c r="A350" s="73" t="s">
        <v>324</v>
      </c>
      <c r="B350" s="73" t="s">
        <v>331</v>
      </c>
      <c r="C350" s="76">
        <v>21</v>
      </c>
      <c r="D350" s="74">
        <v>610636.12</v>
      </c>
      <c r="E350" s="74">
        <v>36638.160000000003</v>
      </c>
      <c r="F350" s="75">
        <v>4.7001921334541028E-5</v>
      </c>
    </row>
    <row r="351" spans="1:6" x14ac:dyDescent="0.2">
      <c r="A351" s="73" t="s">
        <v>324</v>
      </c>
      <c r="B351" s="73" t="s">
        <v>326</v>
      </c>
      <c r="C351" s="76">
        <v>245</v>
      </c>
      <c r="D351" s="74">
        <v>9553520.3399999999</v>
      </c>
      <c r="E351" s="74">
        <v>572058.81000000006</v>
      </c>
      <c r="F351" s="75">
        <v>7.3387591479351453E-4</v>
      </c>
    </row>
    <row r="352" spans="1:6" x14ac:dyDescent="0.2">
      <c r="A352" s="73" t="s">
        <v>324</v>
      </c>
      <c r="B352" s="73" t="s">
        <v>327</v>
      </c>
      <c r="C352" s="76">
        <v>95</v>
      </c>
      <c r="D352" s="74">
        <v>1981855.63</v>
      </c>
      <c r="E352" s="74">
        <v>118911.37</v>
      </c>
      <c r="F352" s="75">
        <v>1.5254758586464226E-4</v>
      </c>
    </row>
    <row r="353" spans="1:6" x14ac:dyDescent="0.2">
      <c r="A353" s="73" t="s">
        <v>324</v>
      </c>
      <c r="B353" s="73" t="s">
        <v>330</v>
      </c>
      <c r="C353" s="76">
        <v>33</v>
      </c>
      <c r="D353" s="74">
        <v>528777.1</v>
      </c>
      <c r="E353" s="74">
        <v>31726.639999999999</v>
      </c>
      <c r="F353" s="75">
        <v>4.0701089724192007E-5</v>
      </c>
    </row>
    <row r="354" spans="1:6" x14ac:dyDescent="0.2">
      <c r="A354" s="73" t="s">
        <v>324</v>
      </c>
      <c r="B354" s="73" t="s">
        <v>50</v>
      </c>
      <c r="C354" s="76">
        <v>99</v>
      </c>
      <c r="D354" s="74">
        <v>601757.73</v>
      </c>
      <c r="E354" s="74">
        <v>35721.31</v>
      </c>
      <c r="F354" s="75">
        <v>4.5825723851491275E-5</v>
      </c>
    </row>
    <row r="355" spans="1:6" x14ac:dyDescent="0.2">
      <c r="A355" s="73" t="s">
        <v>324</v>
      </c>
      <c r="B355" s="73" t="s">
        <v>51</v>
      </c>
      <c r="C355" s="76">
        <v>906</v>
      </c>
      <c r="D355" s="74">
        <v>21117372.690000001</v>
      </c>
      <c r="E355" s="74">
        <v>1265047.17</v>
      </c>
      <c r="F355" s="75">
        <v>1.6228884738978089E-3</v>
      </c>
    </row>
    <row r="356" spans="1:6" x14ac:dyDescent="0.2">
      <c r="A356" s="73" t="s">
        <v>332</v>
      </c>
      <c r="B356" s="73" t="s">
        <v>339</v>
      </c>
      <c r="C356" s="76">
        <v>27</v>
      </c>
      <c r="D356" s="74">
        <v>264238.75</v>
      </c>
      <c r="E356" s="74">
        <v>15854.34</v>
      </c>
      <c r="F356" s="75">
        <v>2.0339024707874716E-5</v>
      </c>
    </row>
    <row r="357" spans="1:6" x14ac:dyDescent="0.2">
      <c r="A357" s="73" t="s">
        <v>332</v>
      </c>
      <c r="B357" s="73" t="s">
        <v>335</v>
      </c>
      <c r="C357" s="76">
        <v>60</v>
      </c>
      <c r="D357" s="74">
        <v>3978085.81</v>
      </c>
      <c r="E357" s="74">
        <v>238685.15</v>
      </c>
      <c r="F357" s="75">
        <v>3.0620152988095262E-4</v>
      </c>
    </row>
    <row r="358" spans="1:6" x14ac:dyDescent="0.2">
      <c r="A358" s="73" t="s">
        <v>332</v>
      </c>
      <c r="B358" s="73" t="s">
        <v>338</v>
      </c>
      <c r="C358" s="76">
        <v>43</v>
      </c>
      <c r="D358" s="74">
        <v>400429.58</v>
      </c>
      <c r="E358" s="74">
        <v>24025.759999999998</v>
      </c>
      <c r="F358" s="75">
        <v>3.0821877559423351E-5</v>
      </c>
    </row>
    <row r="359" spans="1:6" x14ac:dyDescent="0.2">
      <c r="A359" s="73" t="s">
        <v>332</v>
      </c>
      <c r="B359" s="73" t="s">
        <v>337</v>
      </c>
      <c r="C359" s="76">
        <v>25</v>
      </c>
      <c r="D359" s="74">
        <v>383014.65</v>
      </c>
      <c r="E359" s="74">
        <v>22980.89</v>
      </c>
      <c r="F359" s="75">
        <v>2.9481447320982834E-5</v>
      </c>
    </row>
    <row r="360" spans="1:6" x14ac:dyDescent="0.2">
      <c r="A360" s="73" t="s">
        <v>332</v>
      </c>
      <c r="B360" s="73" t="s">
        <v>334</v>
      </c>
      <c r="C360" s="76">
        <v>116</v>
      </c>
      <c r="D360" s="74">
        <v>1710469.63</v>
      </c>
      <c r="E360" s="74">
        <v>102628.21</v>
      </c>
      <c r="F360" s="75">
        <v>1.3165844172100227E-4</v>
      </c>
    </row>
    <row r="361" spans="1:6" x14ac:dyDescent="0.2">
      <c r="A361" s="73" t="s">
        <v>332</v>
      </c>
      <c r="B361" s="73" t="s">
        <v>333</v>
      </c>
      <c r="C361" s="76">
        <v>575</v>
      </c>
      <c r="D361" s="74">
        <v>26940592.280000001</v>
      </c>
      <c r="E361" s="74">
        <v>1611273.44</v>
      </c>
      <c r="F361" s="75">
        <v>2.067051060296568E-3</v>
      </c>
    </row>
    <row r="362" spans="1:6" x14ac:dyDescent="0.2">
      <c r="A362" s="73" t="s">
        <v>332</v>
      </c>
      <c r="B362" s="73" t="s">
        <v>336</v>
      </c>
      <c r="C362" s="76">
        <v>43</v>
      </c>
      <c r="D362" s="74">
        <v>1663406.31</v>
      </c>
      <c r="E362" s="74">
        <v>99804.38</v>
      </c>
      <c r="F362" s="75">
        <v>1.2803584070822987E-4</v>
      </c>
    </row>
    <row r="363" spans="1:6" x14ac:dyDescent="0.2">
      <c r="A363" s="73" t="s">
        <v>332</v>
      </c>
      <c r="B363" s="73" t="s">
        <v>50</v>
      </c>
      <c r="C363" s="76">
        <v>144</v>
      </c>
      <c r="D363" s="74">
        <v>2085410.72</v>
      </c>
      <c r="E363" s="74">
        <v>125124.68</v>
      </c>
      <c r="F363" s="75">
        <v>1.6051844214801231E-4</v>
      </c>
    </row>
    <row r="364" spans="1:6" x14ac:dyDescent="0.2">
      <c r="A364" s="73" t="s">
        <v>332</v>
      </c>
      <c r="B364" s="73" t="s">
        <v>51</v>
      </c>
      <c r="C364" s="76">
        <v>1033</v>
      </c>
      <c r="D364" s="74">
        <v>37425647.729999997</v>
      </c>
      <c r="E364" s="74">
        <v>2240376.85</v>
      </c>
      <c r="F364" s="75">
        <v>2.8741076643430462E-3</v>
      </c>
    </row>
    <row r="365" spans="1:6" x14ac:dyDescent="0.2">
      <c r="A365" s="73" t="s">
        <v>340</v>
      </c>
      <c r="B365" s="73" t="s">
        <v>342</v>
      </c>
      <c r="C365" s="76">
        <v>179</v>
      </c>
      <c r="D365" s="74">
        <v>6903083.29</v>
      </c>
      <c r="E365" s="74">
        <v>414184.99</v>
      </c>
      <c r="F365" s="75">
        <v>5.3134465043898653E-4</v>
      </c>
    </row>
    <row r="366" spans="1:6" x14ac:dyDescent="0.2">
      <c r="A366" s="73" t="s">
        <v>340</v>
      </c>
      <c r="B366" s="73" t="s">
        <v>345</v>
      </c>
      <c r="C366" s="76">
        <v>32</v>
      </c>
      <c r="D366" s="74">
        <v>500139.89</v>
      </c>
      <c r="E366" s="74">
        <v>30008.400000000001</v>
      </c>
      <c r="F366" s="75">
        <v>3.8496814691988925E-5</v>
      </c>
    </row>
    <row r="367" spans="1:6" x14ac:dyDescent="0.2">
      <c r="A367" s="73" t="s">
        <v>340</v>
      </c>
      <c r="B367" s="73" t="s">
        <v>344</v>
      </c>
      <c r="C367" s="76">
        <v>51</v>
      </c>
      <c r="D367" s="74">
        <v>3855252.68</v>
      </c>
      <c r="E367" s="74">
        <v>231315.15</v>
      </c>
      <c r="F367" s="75">
        <v>2.9674679306459595E-4</v>
      </c>
    </row>
    <row r="368" spans="1:6" x14ac:dyDescent="0.2">
      <c r="A368" s="73" t="s">
        <v>340</v>
      </c>
      <c r="B368" s="73" t="s">
        <v>341</v>
      </c>
      <c r="C368" s="76">
        <v>320</v>
      </c>
      <c r="D368" s="74">
        <v>27987138.109999999</v>
      </c>
      <c r="E368" s="74">
        <v>1679163.39</v>
      </c>
      <c r="F368" s="75">
        <v>2.1541449015076417E-3</v>
      </c>
    </row>
    <row r="369" spans="1:6" x14ac:dyDescent="0.2">
      <c r="A369" s="73" t="s">
        <v>340</v>
      </c>
      <c r="B369" s="73" t="s">
        <v>343</v>
      </c>
      <c r="C369" s="76">
        <v>47</v>
      </c>
      <c r="D369" s="74">
        <v>2401602.21</v>
      </c>
      <c r="E369" s="74">
        <v>144096.12</v>
      </c>
      <c r="F369" s="75">
        <v>1.8485629455334502E-4</v>
      </c>
    </row>
    <row r="370" spans="1:6" x14ac:dyDescent="0.2">
      <c r="A370" s="73" t="s">
        <v>340</v>
      </c>
      <c r="B370" s="73" t="s">
        <v>346</v>
      </c>
      <c r="C370" s="76">
        <v>23</v>
      </c>
      <c r="D370" s="74">
        <v>376158.68</v>
      </c>
      <c r="E370" s="74">
        <v>22569.52</v>
      </c>
      <c r="F370" s="75">
        <v>2.8953713931003913E-5</v>
      </c>
    </row>
    <row r="371" spans="1:6" x14ac:dyDescent="0.2">
      <c r="A371" s="73" t="s">
        <v>340</v>
      </c>
      <c r="B371" s="73" t="s">
        <v>347</v>
      </c>
      <c r="C371" s="76">
        <v>18</v>
      </c>
      <c r="D371" s="74">
        <v>145439.60999999999</v>
      </c>
      <c r="E371" s="74">
        <v>8726.3799999999992</v>
      </c>
      <c r="F371" s="75">
        <v>1.1194793250952343E-5</v>
      </c>
    </row>
    <row r="372" spans="1:6" x14ac:dyDescent="0.2">
      <c r="A372" s="73" t="s">
        <v>340</v>
      </c>
      <c r="B372" s="73" t="s">
        <v>50</v>
      </c>
      <c r="C372" s="76">
        <v>92</v>
      </c>
      <c r="D372" s="74">
        <v>364828.06</v>
      </c>
      <c r="E372" s="74">
        <v>21889.68</v>
      </c>
      <c r="F372" s="75">
        <v>2.8081568981583024E-5</v>
      </c>
    </row>
    <row r="373" spans="1:6" x14ac:dyDescent="0.2">
      <c r="A373" s="73" t="s">
        <v>340</v>
      </c>
      <c r="B373" s="73" t="s">
        <v>51</v>
      </c>
      <c r="C373" s="76">
        <v>762</v>
      </c>
      <c r="D373" s="74">
        <v>42533642.530000001</v>
      </c>
      <c r="E373" s="74">
        <v>2551953.63</v>
      </c>
      <c r="F373" s="75">
        <v>3.2738195304200975E-3</v>
      </c>
    </row>
    <row r="374" spans="1:6" x14ac:dyDescent="0.2">
      <c r="A374" s="73" t="s">
        <v>348</v>
      </c>
      <c r="B374" s="73" t="s">
        <v>304</v>
      </c>
      <c r="C374" s="76">
        <v>163</v>
      </c>
      <c r="D374" s="74">
        <v>2974320.27</v>
      </c>
      <c r="E374" s="74">
        <v>178459.24</v>
      </c>
      <c r="F374" s="75">
        <v>2.2893963997924503E-4</v>
      </c>
    </row>
    <row r="375" spans="1:6" x14ac:dyDescent="0.2">
      <c r="A375" s="73" t="s">
        <v>348</v>
      </c>
      <c r="B375" s="73" t="s">
        <v>351</v>
      </c>
      <c r="C375" s="76">
        <v>91</v>
      </c>
      <c r="D375" s="74">
        <v>3755693.61</v>
      </c>
      <c r="E375" s="74">
        <v>225341.61</v>
      </c>
      <c r="F375" s="75">
        <v>2.8908353003040605E-4</v>
      </c>
    </row>
    <row r="376" spans="1:6" x14ac:dyDescent="0.2">
      <c r="A376" s="73" t="s">
        <v>348</v>
      </c>
      <c r="B376" s="73" t="s">
        <v>350</v>
      </c>
      <c r="C376" s="76">
        <v>241</v>
      </c>
      <c r="D376" s="74">
        <v>6630780.2199999997</v>
      </c>
      <c r="E376" s="74">
        <v>397687.68</v>
      </c>
      <c r="F376" s="75">
        <v>5.1018078012313184E-4</v>
      </c>
    </row>
    <row r="377" spans="1:6" x14ac:dyDescent="0.2">
      <c r="A377" s="73" t="s">
        <v>348</v>
      </c>
      <c r="B377" s="73" t="s">
        <v>352</v>
      </c>
      <c r="C377" s="76">
        <v>73</v>
      </c>
      <c r="D377" s="74">
        <v>7509019.1799999997</v>
      </c>
      <c r="E377" s="74">
        <v>450541.17</v>
      </c>
      <c r="F377" s="75">
        <v>5.7798482866803559E-4</v>
      </c>
    </row>
    <row r="378" spans="1:6" x14ac:dyDescent="0.2">
      <c r="A378" s="73" t="s">
        <v>348</v>
      </c>
      <c r="B378" s="73" t="s">
        <v>349</v>
      </c>
      <c r="C378" s="76">
        <v>641</v>
      </c>
      <c r="D378" s="74">
        <v>31733822.629999999</v>
      </c>
      <c r="E378" s="74">
        <v>1897265.86</v>
      </c>
      <c r="F378" s="75">
        <v>2.43394157082207E-3</v>
      </c>
    </row>
    <row r="379" spans="1:6" x14ac:dyDescent="0.2">
      <c r="A379" s="73" t="s">
        <v>348</v>
      </c>
      <c r="B379" s="73" t="s">
        <v>355</v>
      </c>
      <c r="C379" s="76">
        <v>20</v>
      </c>
      <c r="D379" s="74">
        <v>206715.9</v>
      </c>
      <c r="E379" s="74">
        <v>12402.96</v>
      </c>
      <c r="F379" s="75">
        <v>1.5911359910963294E-5</v>
      </c>
    </row>
    <row r="380" spans="1:6" x14ac:dyDescent="0.2">
      <c r="A380" s="73" t="s">
        <v>348</v>
      </c>
      <c r="B380" s="73" t="s">
        <v>353</v>
      </c>
      <c r="C380" s="76">
        <v>49</v>
      </c>
      <c r="D380" s="74">
        <v>675161.04</v>
      </c>
      <c r="E380" s="74">
        <v>40509.65</v>
      </c>
      <c r="F380" s="75">
        <v>5.1968531787343844E-5</v>
      </c>
    </row>
    <row r="381" spans="1:6" x14ac:dyDescent="0.2">
      <c r="A381" s="73" t="s">
        <v>348</v>
      </c>
      <c r="B381" s="73" t="s">
        <v>356</v>
      </c>
      <c r="C381" s="76">
        <v>24</v>
      </c>
      <c r="D381" s="74">
        <v>389737.05</v>
      </c>
      <c r="E381" s="74">
        <v>23324.400000000001</v>
      </c>
      <c r="F381" s="75">
        <v>2.9922125291645889E-5</v>
      </c>
    </row>
    <row r="382" spans="1:6" x14ac:dyDescent="0.2">
      <c r="A382" s="73" t="s">
        <v>348</v>
      </c>
      <c r="B382" s="73" t="s">
        <v>354</v>
      </c>
      <c r="C382" s="76">
        <v>39</v>
      </c>
      <c r="D382" s="74">
        <v>1386295.64</v>
      </c>
      <c r="E382" s="74">
        <v>83177.740000000005</v>
      </c>
      <c r="F382" s="75">
        <v>1.0670605707996543E-4</v>
      </c>
    </row>
    <row r="383" spans="1:6" x14ac:dyDescent="0.2">
      <c r="A383" s="73" t="s">
        <v>348</v>
      </c>
      <c r="B383" s="73" t="s">
        <v>50</v>
      </c>
      <c r="C383" s="76">
        <v>53</v>
      </c>
      <c r="D383" s="74">
        <v>41556.54</v>
      </c>
      <c r="E383" s="74">
        <v>2493.39</v>
      </c>
      <c r="F383" s="75">
        <v>3.1986901262599222E-6</v>
      </c>
    </row>
    <row r="384" spans="1:6" x14ac:dyDescent="0.2">
      <c r="A384" s="73" t="s">
        <v>348</v>
      </c>
      <c r="B384" s="73" t="s">
        <v>51</v>
      </c>
      <c r="C384" s="76">
        <v>1394</v>
      </c>
      <c r="D384" s="74">
        <v>55303102.079999998</v>
      </c>
      <c r="E384" s="74">
        <v>3311203.71</v>
      </c>
      <c r="F384" s="75">
        <v>4.2478371266477461E-3</v>
      </c>
    </row>
    <row r="385" spans="1:6" x14ac:dyDescent="0.2">
      <c r="A385" s="73" t="s">
        <v>357</v>
      </c>
      <c r="B385" s="73" t="s">
        <v>360</v>
      </c>
      <c r="C385" s="76">
        <v>111</v>
      </c>
      <c r="D385" s="74">
        <v>4060698.36</v>
      </c>
      <c r="E385" s="74">
        <v>243641.89</v>
      </c>
      <c r="F385" s="75">
        <v>3.1256037278015318E-4</v>
      </c>
    </row>
    <row r="386" spans="1:6" x14ac:dyDescent="0.2">
      <c r="A386" s="73" t="s">
        <v>357</v>
      </c>
      <c r="B386" s="73" t="s">
        <v>361</v>
      </c>
      <c r="C386" s="76">
        <v>170</v>
      </c>
      <c r="D386" s="74">
        <v>3781708.64</v>
      </c>
      <c r="E386" s="74">
        <v>226863.28</v>
      </c>
      <c r="F386" s="75">
        <v>2.9103563170901467E-4</v>
      </c>
    </row>
    <row r="387" spans="1:6" x14ac:dyDescent="0.2">
      <c r="A387" s="73" t="s">
        <v>357</v>
      </c>
      <c r="B387" s="73" t="s">
        <v>358</v>
      </c>
      <c r="C387" s="76">
        <v>284</v>
      </c>
      <c r="D387" s="74">
        <v>10386413.210000001</v>
      </c>
      <c r="E387" s="74">
        <v>620924.77</v>
      </c>
      <c r="F387" s="75">
        <v>7.9656448888830607E-4</v>
      </c>
    </row>
    <row r="388" spans="1:6" x14ac:dyDescent="0.2">
      <c r="A388" s="73" t="s">
        <v>357</v>
      </c>
      <c r="B388" s="73" t="s">
        <v>784</v>
      </c>
      <c r="C388" s="76">
        <v>16</v>
      </c>
      <c r="D388" s="74">
        <v>104255.81</v>
      </c>
      <c r="E388" s="74">
        <v>6255.37</v>
      </c>
      <c r="F388" s="75">
        <v>8.0248137094889018E-6</v>
      </c>
    </row>
    <row r="389" spans="1:6" x14ac:dyDescent="0.2">
      <c r="A389" s="73" t="s">
        <v>357</v>
      </c>
      <c r="B389" s="73" t="s">
        <v>364</v>
      </c>
      <c r="C389" s="76">
        <v>16</v>
      </c>
      <c r="D389" s="74">
        <v>261091.77</v>
      </c>
      <c r="E389" s="74">
        <v>15665.51</v>
      </c>
      <c r="F389" s="75">
        <v>2.0096780752239351E-5</v>
      </c>
    </row>
    <row r="390" spans="1:6" x14ac:dyDescent="0.2">
      <c r="A390" s="73" t="s">
        <v>357</v>
      </c>
      <c r="B390" s="73" t="s">
        <v>363</v>
      </c>
      <c r="C390" s="76">
        <v>16</v>
      </c>
      <c r="D390" s="74">
        <v>126862.58</v>
      </c>
      <c r="E390" s="74">
        <v>7611.74</v>
      </c>
      <c r="F390" s="75">
        <v>9.7648573154050111E-6</v>
      </c>
    </row>
    <row r="391" spans="1:6" x14ac:dyDescent="0.2">
      <c r="A391" s="73" t="s">
        <v>357</v>
      </c>
      <c r="B391" s="73" t="s">
        <v>362</v>
      </c>
      <c r="C391" s="76">
        <v>21</v>
      </c>
      <c r="D391" s="74">
        <v>186009.66</v>
      </c>
      <c r="E391" s="74">
        <v>11160.59</v>
      </c>
      <c r="F391" s="75">
        <v>1.431756325173167E-5</v>
      </c>
    </row>
    <row r="392" spans="1:6" x14ac:dyDescent="0.2">
      <c r="A392" s="73" t="s">
        <v>357</v>
      </c>
      <c r="B392" s="73" t="s">
        <v>359</v>
      </c>
      <c r="C392" s="76">
        <v>152</v>
      </c>
      <c r="D392" s="74">
        <v>4290526.3499999996</v>
      </c>
      <c r="E392" s="74">
        <v>256863.31</v>
      </c>
      <c r="F392" s="75">
        <v>3.2952170879623388E-4</v>
      </c>
    </row>
    <row r="393" spans="1:6" x14ac:dyDescent="0.2">
      <c r="A393" s="73" t="s">
        <v>357</v>
      </c>
      <c r="B393" s="73" t="s">
        <v>50</v>
      </c>
      <c r="C393" s="76">
        <v>79</v>
      </c>
      <c r="D393" s="74">
        <v>253517.34</v>
      </c>
      <c r="E393" s="74">
        <v>15211.04</v>
      </c>
      <c r="F393" s="75">
        <v>1.9513755753470067E-5</v>
      </c>
    </row>
    <row r="394" spans="1:6" x14ac:dyDescent="0.2">
      <c r="A394" s="73" t="s">
        <v>357</v>
      </c>
      <c r="B394" s="73" t="s">
        <v>51</v>
      </c>
      <c r="C394" s="76">
        <v>865</v>
      </c>
      <c r="D394" s="74">
        <v>23451083.719999999</v>
      </c>
      <c r="E394" s="74">
        <v>1404197.49</v>
      </c>
      <c r="F394" s="75">
        <v>1.8013999601273632E-3</v>
      </c>
    </row>
    <row r="395" spans="1:6" x14ac:dyDescent="0.2">
      <c r="A395" s="73" t="s">
        <v>365</v>
      </c>
      <c r="B395" s="73" t="s">
        <v>366</v>
      </c>
      <c r="C395" s="76">
        <v>829</v>
      </c>
      <c r="D395" s="74">
        <v>51528547.079999998</v>
      </c>
      <c r="E395" s="74">
        <v>3084102.88</v>
      </c>
      <c r="F395" s="75">
        <v>3.9564967496564076E-3</v>
      </c>
    </row>
    <row r="396" spans="1:6" x14ac:dyDescent="0.2">
      <c r="A396" s="73" t="s">
        <v>365</v>
      </c>
      <c r="B396" s="73" t="s">
        <v>371</v>
      </c>
      <c r="C396" s="76">
        <v>19</v>
      </c>
      <c r="D396" s="74">
        <v>580245.51</v>
      </c>
      <c r="E396" s="74">
        <v>34814.75</v>
      </c>
      <c r="F396" s="75">
        <v>4.4662727079681733E-5</v>
      </c>
    </row>
    <row r="397" spans="1:6" x14ac:dyDescent="0.2">
      <c r="A397" s="73" t="s">
        <v>365</v>
      </c>
      <c r="B397" s="73" t="s">
        <v>367</v>
      </c>
      <c r="C397" s="76">
        <v>133</v>
      </c>
      <c r="D397" s="74">
        <v>3942718.34</v>
      </c>
      <c r="E397" s="74">
        <v>236563.13</v>
      </c>
      <c r="F397" s="75">
        <v>3.0347925842653673E-4</v>
      </c>
    </row>
    <row r="398" spans="1:6" x14ac:dyDescent="0.2">
      <c r="A398" s="73" t="s">
        <v>365</v>
      </c>
      <c r="B398" s="73" t="s">
        <v>370</v>
      </c>
      <c r="C398" s="76">
        <v>56</v>
      </c>
      <c r="D398" s="74">
        <v>802049.34</v>
      </c>
      <c r="E398" s="74">
        <v>48122.97</v>
      </c>
      <c r="F398" s="75">
        <v>6.1735416034115189E-5</v>
      </c>
    </row>
    <row r="399" spans="1:6" x14ac:dyDescent="0.2">
      <c r="A399" s="73" t="s">
        <v>365</v>
      </c>
      <c r="B399" s="73" t="s">
        <v>368</v>
      </c>
      <c r="C399" s="76">
        <v>77</v>
      </c>
      <c r="D399" s="74">
        <v>2230746.0699999998</v>
      </c>
      <c r="E399" s="74">
        <v>133844.79</v>
      </c>
      <c r="F399" s="75">
        <v>1.71705191816897E-4</v>
      </c>
    </row>
    <row r="400" spans="1:6" x14ac:dyDescent="0.2">
      <c r="A400" s="73" t="s">
        <v>365</v>
      </c>
      <c r="B400" s="73" t="s">
        <v>369</v>
      </c>
      <c r="C400" s="76">
        <v>52</v>
      </c>
      <c r="D400" s="74">
        <v>1863965.3</v>
      </c>
      <c r="E400" s="74">
        <v>111837.95</v>
      </c>
      <c r="F400" s="75">
        <v>1.4347332202589683E-4</v>
      </c>
    </row>
    <row r="401" spans="1:6" x14ac:dyDescent="0.2">
      <c r="A401" s="73" t="s">
        <v>365</v>
      </c>
      <c r="B401" s="73" t="s">
        <v>50</v>
      </c>
      <c r="C401" s="76">
        <v>64</v>
      </c>
      <c r="D401" s="74">
        <v>577531.17000000004</v>
      </c>
      <c r="E401" s="74">
        <v>34651.870000000003</v>
      </c>
      <c r="F401" s="75">
        <v>4.4453773547436395E-5</v>
      </c>
    </row>
    <row r="402" spans="1:6" x14ac:dyDescent="0.2">
      <c r="A402" s="73" t="s">
        <v>365</v>
      </c>
      <c r="B402" s="73" t="s">
        <v>51</v>
      </c>
      <c r="C402" s="76">
        <v>1230</v>
      </c>
      <c r="D402" s="74">
        <v>61525802.810000002</v>
      </c>
      <c r="E402" s="74">
        <v>3683938.34</v>
      </c>
      <c r="F402" s="75">
        <v>4.726006438586971E-3</v>
      </c>
    </row>
    <row r="403" spans="1:6" x14ac:dyDescent="0.2">
      <c r="A403" s="73" t="s">
        <v>372</v>
      </c>
      <c r="B403" s="73" t="s">
        <v>378</v>
      </c>
      <c r="C403" s="76">
        <v>21</v>
      </c>
      <c r="D403" s="74">
        <v>991157.03</v>
      </c>
      <c r="E403" s="74">
        <v>59469.440000000002</v>
      </c>
      <c r="F403" s="75">
        <v>7.629143878101977E-5</v>
      </c>
    </row>
    <row r="404" spans="1:6" x14ac:dyDescent="0.2">
      <c r="A404" s="73" t="s">
        <v>372</v>
      </c>
      <c r="B404" s="73" t="s">
        <v>373</v>
      </c>
      <c r="C404" s="76">
        <v>452</v>
      </c>
      <c r="D404" s="74">
        <v>18226423.559999999</v>
      </c>
      <c r="E404" s="74">
        <v>1091955.8500000001</v>
      </c>
      <c r="F404" s="75">
        <v>1.4008351664628322E-3</v>
      </c>
    </row>
    <row r="405" spans="1:6" x14ac:dyDescent="0.2">
      <c r="A405" s="73" t="s">
        <v>372</v>
      </c>
      <c r="B405" s="73" t="s">
        <v>374</v>
      </c>
      <c r="C405" s="76">
        <v>85</v>
      </c>
      <c r="D405" s="74">
        <v>2909151.81</v>
      </c>
      <c r="E405" s="74">
        <v>174549.15</v>
      </c>
      <c r="F405" s="75">
        <v>2.2392351082344204E-4</v>
      </c>
    </row>
    <row r="406" spans="1:6" x14ac:dyDescent="0.2">
      <c r="A406" s="73" t="s">
        <v>372</v>
      </c>
      <c r="B406" s="73" t="s">
        <v>376</v>
      </c>
      <c r="C406" s="76">
        <v>57</v>
      </c>
      <c r="D406" s="74">
        <v>2213187.9700000002</v>
      </c>
      <c r="E406" s="74">
        <v>132791.28</v>
      </c>
      <c r="F406" s="75">
        <v>1.7035367759933934E-4</v>
      </c>
    </row>
    <row r="407" spans="1:6" x14ac:dyDescent="0.2">
      <c r="A407" s="73" t="s">
        <v>372</v>
      </c>
      <c r="B407" s="73" t="s">
        <v>377</v>
      </c>
      <c r="C407" s="76">
        <v>29</v>
      </c>
      <c r="D407" s="74">
        <v>1212894.94</v>
      </c>
      <c r="E407" s="74">
        <v>72773.7</v>
      </c>
      <c r="F407" s="75">
        <v>9.3359047578357864E-5</v>
      </c>
    </row>
    <row r="408" spans="1:6" x14ac:dyDescent="0.2">
      <c r="A408" s="73" t="s">
        <v>372</v>
      </c>
      <c r="B408" s="73" t="s">
        <v>375</v>
      </c>
      <c r="C408" s="76">
        <v>66</v>
      </c>
      <c r="D408" s="74">
        <v>2516740.65</v>
      </c>
      <c r="E408" s="74">
        <v>150640.26999999999</v>
      </c>
      <c r="F408" s="75">
        <v>1.9325157487040887E-4</v>
      </c>
    </row>
    <row r="409" spans="1:6" x14ac:dyDescent="0.2">
      <c r="A409" s="73" t="s">
        <v>372</v>
      </c>
      <c r="B409" s="73" t="s">
        <v>50</v>
      </c>
      <c r="C409" s="76">
        <v>64</v>
      </c>
      <c r="D409" s="74">
        <v>122798.86</v>
      </c>
      <c r="E409" s="74">
        <v>7367.93</v>
      </c>
      <c r="F409" s="75">
        <v>9.4520812796932169E-6</v>
      </c>
    </row>
    <row r="410" spans="1:6" x14ac:dyDescent="0.2">
      <c r="A410" s="73" t="s">
        <v>372</v>
      </c>
      <c r="B410" s="73" t="s">
        <v>51</v>
      </c>
      <c r="C410" s="76">
        <v>774</v>
      </c>
      <c r="D410" s="74">
        <v>28192354.82</v>
      </c>
      <c r="E410" s="74">
        <v>1689547.61</v>
      </c>
      <c r="F410" s="75">
        <v>2.1674664845664137E-3</v>
      </c>
    </row>
    <row r="411" spans="1:6" x14ac:dyDescent="0.2">
      <c r="A411" s="73" t="s">
        <v>379</v>
      </c>
      <c r="B411" s="73" t="s">
        <v>384</v>
      </c>
      <c r="C411" s="76">
        <v>18</v>
      </c>
      <c r="D411" s="74">
        <v>1190196.57</v>
      </c>
      <c r="E411" s="74">
        <v>71411.789999999994</v>
      </c>
      <c r="F411" s="75">
        <v>9.1611896883980062E-5</v>
      </c>
    </row>
    <row r="412" spans="1:6" x14ac:dyDescent="0.2">
      <c r="A412" s="73" t="s">
        <v>379</v>
      </c>
      <c r="B412" s="73" t="s">
        <v>380</v>
      </c>
      <c r="C412" s="76">
        <v>57</v>
      </c>
      <c r="D412" s="74">
        <v>764100.93</v>
      </c>
      <c r="E412" s="74">
        <v>45836.87</v>
      </c>
      <c r="F412" s="75">
        <v>5.8802651605909892E-5</v>
      </c>
    </row>
    <row r="413" spans="1:6" x14ac:dyDescent="0.2">
      <c r="A413" s="73" t="s">
        <v>379</v>
      </c>
      <c r="B413" s="73" t="s">
        <v>379</v>
      </c>
      <c r="C413" s="76">
        <v>503</v>
      </c>
      <c r="D413" s="74">
        <v>23257282.120000001</v>
      </c>
      <c r="E413" s="74">
        <v>1391032.91</v>
      </c>
      <c r="F413" s="75">
        <v>1.7845115423257521E-3</v>
      </c>
    </row>
    <row r="414" spans="1:6" x14ac:dyDescent="0.2">
      <c r="A414" s="73" t="s">
        <v>379</v>
      </c>
      <c r="B414" s="73" t="s">
        <v>383</v>
      </c>
      <c r="C414" s="76">
        <v>24</v>
      </c>
      <c r="D414" s="74">
        <v>268152.95</v>
      </c>
      <c r="E414" s="74">
        <v>16089.17</v>
      </c>
      <c r="F414" s="75">
        <v>2.0640280589365225E-5</v>
      </c>
    </row>
    <row r="415" spans="1:6" x14ac:dyDescent="0.2">
      <c r="A415" s="73" t="s">
        <v>379</v>
      </c>
      <c r="B415" s="73" t="s">
        <v>381</v>
      </c>
      <c r="C415" s="76">
        <v>36</v>
      </c>
      <c r="D415" s="74">
        <v>347472.55</v>
      </c>
      <c r="E415" s="74">
        <v>20848.37</v>
      </c>
      <c r="F415" s="75">
        <v>2.6745705753056513E-5</v>
      </c>
    </row>
    <row r="416" spans="1:6" x14ac:dyDescent="0.2">
      <c r="A416" s="73" t="s">
        <v>379</v>
      </c>
      <c r="B416" s="73" t="s">
        <v>50</v>
      </c>
      <c r="C416" s="76">
        <v>119</v>
      </c>
      <c r="D416" s="74">
        <v>1422784.05</v>
      </c>
      <c r="E416" s="74">
        <v>85367.02</v>
      </c>
      <c r="F416" s="75">
        <v>1.0951461423292519E-4</v>
      </c>
    </row>
    <row r="417" spans="1:6" x14ac:dyDescent="0.2">
      <c r="A417" s="73" t="s">
        <v>379</v>
      </c>
      <c r="B417" s="73" t="s">
        <v>51</v>
      </c>
      <c r="C417" s="76">
        <v>757</v>
      </c>
      <c r="D417" s="74">
        <v>27249989.170000002</v>
      </c>
      <c r="E417" s="74">
        <v>1630586.13</v>
      </c>
      <c r="F417" s="75">
        <v>2.0918266913909889E-3</v>
      </c>
    </row>
    <row r="418" spans="1:6" x14ac:dyDescent="0.2">
      <c r="A418" s="73" t="s">
        <v>385</v>
      </c>
      <c r="B418" s="73" t="s">
        <v>765</v>
      </c>
      <c r="C418" s="76">
        <v>24</v>
      </c>
      <c r="D418" s="74">
        <v>409731.54</v>
      </c>
      <c r="E418" s="74">
        <v>24583.87</v>
      </c>
      <c r="F418" s="75">
        <v>3.1537858992880183E-5</v>
      </c>
    </row>
    <row r="419" spans="1:6" x14ac:dyDescent="0.2">
      <c r="A419" s="73" t="s">
        <v>385</v>
      </c>
      <c r="B419" s="73" t="s">
        <v>388</v>
      </c>
      <c r="C419" s="76">
        <v>46</v>
      </c>
      <c r="D419" s="74">
        <v>666349.57999999996</v>
      </c>
      <c r="E419" s="74">
        <v>39959.919999999998</v>
      </c>
      <c r="F419" s="75">
        <v>5.1263300787336275E-5</v>
      </c>
    </row>
    <row r="420" spans="1:6" x14ac:dyDescent="0.2">
      <c r="A420" s="73" t="s">
        <v>385</v>
      </c>
      <c r="B420" s="73" t="s">
        <v>389</v>
      </c>
      <c r="C420" s="76">
        <v>16</v>
      </c>
      <c r="D420" s="74">
        <v>295218.28000000003</v>
      </c>
      <c r="E420" s="74">
        <v>17713.099999999999</v>
      </c>
      <c r="F420" s="75">
        <v>2.272356834488573E-5</v>
      </c>
    </row>
    <row r="421" spans="1:6" x14ac:dyDescent="0.2">
      <c r="A421" s="73" t="s">
        <v>385</v>
      </c>
      <c r="B421" s="73" t="s">
        <v>387</v>
      </c>
      <c r="C421" s="76">
        <v>156</v>
      </c>
      <c r="D421" s="74">
        <v>4896755.9000000004</v>
      </c>
      <c r="E421" s="74">
        <v>290916.3</v>
      </c>
      <c r="F421" s="75">
        <v>3.7320719838375443E-4</v>
      </c>
    </row>
    <row r="422" spans="1:6" x14ac:dyDescent="0.2">
      <c r="A422" s="73" t="s">
        <v>385</v>
      </c>
      <c r="B422" s="73" t="s">
        <v>386</v>
      </c>
      <c r="C422" s="76">
        <v>283</v>
      </c>
      <c r="D422" s="74">
        <v>9861973.0800000001</v>
      </c>
      <c r="E422" s="74">
        <v>591661.11</v>
      </c>
      <c r="F422" s="75">
        <v>7.5902307727591185E-4</v>
      </c>
    </row>
    <row r="423" spans="1:6" x14ac:dyDescent="0.2">
      <c r="A423" s="73" t="s">
        <v>385</v>
      </c>
      <c r="B423" s="73" t="s">
        <v>50</v>
      </c>
      <c r="C423" s="76">
        <v>45</v>
      </c>
      <c r="D423" s="74">
        <v>131700.51</v>
      </c>
      <c r="E423" s="74">
        <v>7902.03</v>
      </c>
      <c r="F423" s="75">
        <v>1.0137261053589569E-5</v>
      </c>
    </row>
    <row r="424" spans="1:6" x14ac:dyDescent="0.2">
      <c r="A424" s="73" t="s">
        <v>385</v>
      </c>
      <c r="B424" s="73" t="s">
        <v>51</v>
      </c>
      <c r="C424" s="76">
        <v>570</v>
      </c>
      <c r="D424" s="74">
        <v>16261728.890000001</v>
      </c>
      <c r="E424" s="74">
        <v>972736.33</v>
      </c>
      <c r="F424" s="75">
        <v>1.2478922648383581E-3</v>
      </c>
    </row>
    <row r="425" spans="1:6" x14ac:dyDescent="0.2">
      <c r="A425" s="73" t="s">
        <v>390</v>
      </c>
      <c r="B425" s="73" t="s">
        <v>785</v>
      </c>
      <c r="C425" s="76">
        <v>19</v>
      </c>
      <c r="D425" s="74">
        <v>206412.19</v>
      </c>
      <c r="E425" s="74">
        <v>12329.76</v>
      </c>
      <c r="F425" s="75">
        <v>1.5817453976776413E-5</v>
      </c>
    </row>
    <row r="426" spans="1:6" x14ac:dyDescent="0.2">
      <c r="A426" s="73" t="s">
        <v>390</v>
      </c>
      <c r="B426" s="73" t="s">
        <v>392</v>
      </c>
      <c r="C426" s="76">
        <v>252</v>
      </c>
      <c r="D426" s="74">
        <v>7246437.6299999999</v>
      </c>
      <c r="E426" s="74">
        <v>434646.72</v>
      </c>
      <c r="F426" s="75">
        <v>5.5759434812655104E-4</v>
      </c>
    </row>
    <row r="427" spans="1:6" x14ac:dyDescent="0.2">
      <c r="A427" s="73" t="s">
        <v>390</v>
      </c>
      <c r="B427" s="73" t="s">
        <v>394</v>
      </c>
      <c r="C427" s="76">
        <v>74</v>
      </c>
      <c r="D427" s="74">
        <v>2356842.67</v>
      </c>
      <c r="E427" s="74">
        <v>141410.57</v>
      </c>
      <c r="F427" s="75">
        <v>1.8141108852116501E-4</v>
      </c>
    </row>
    <row r="428" spans="1:6" x14ac:dyDescent="0.2">
      <c r="A428" s="73" t="s">
        <v>390</v>
      </c>
      <c r="B428" s="73" t="s">
        <v>395</v>
      </c>
      <c r="C428" s="76">
        <v>45</v>
      </c>
      <c r="D428" s="74">
        <v>916556.74</v>
      </c>
      <c r="E428" s="74">
        <v>54779.71</v>
      </c>
      <c r="F428" s="75">
        <v>7.0275134454049281E-5</v>
      </c>
    </row>
    <row r="429" spans="1:6" x14ac:dyDescent="0.2">
      <c r="A429" s="73" t="s">
        <v>390</v>
      </c>
      <c r="B429" s="73" t="s">
        <v>393</v>
      </c>
      <c r="C429" s="76">
        <v>90</v>
      </c>
      <c r="D429" s="74">
        <v>2058451.36</v>
      </c>
      <c r="E429" s="74">
        <v>123507.09</v>
      </c>
      <c r="F429" s="75">
        <v>1.5844328777531616E-4</v>
      </c>
    </row>
    <row r="430" spans="1:6" x14ac:dyDescent="0.2">
      <c r="A430" s="73" t="s">
        <v>390</v>
      </c>
      <c r="B430" s="73" t="s">
        <v>391</v>
      </c>
      <c r="C430" s="76">
        <v>477</v>
      </c>
      <c r="D430" s="74">
        <v>18987512.050000001</v>
      </c>
      <c r="E430" s="74">
        <v>1138145.33</v>
      </c>
      <c r="F430" s="75">
        <v>1.4600901701377809E-3</v>
      </c>
    </row>
    <row r="431" spans="1:6" x14ac:dyDescent="0.2">
      <c r="A431" s="73" t="s">
        <v>390</v>
      </c>
      <c r="B431" s="73" t="s">
        <v>50</v>
      </c>
      <c r="C431" s="76">
        <v>492</v>
      </c>
      <c r="D431" s="74">
        <v>10283283.039999999</v>
      </c>
      <c r="E431" s="74">
        <v>610044.15</v>
      </c>
      <c r="F431" s="75">
        <v>7.826060901774801E-4</v>
      </c>
    </row>
    <row r="432" spans="1:6" x14ac:dyDescent="0.2">
      <c r="A432" s="73" t="s">
        <v>390</v>
      </c>
      <c r="B432" s="73" t="s">
        <v>51</v>
      </c>
      <c r="C432" s="76">
        <v>1449</v>
      </c>
      <c r="D432" s="74">
        <v>42055495.68</v>
      </c>
      <c r="E432" s="74">
        <v>2514863.33</v>
      </c>
      <c r="F432" s="75">
        <v>3.2262375731691188E-3</v>
      </c>
    </row>
    <row r="433" spans="1:6" x14ac:dyDescent="0.2">
      <c r="A433" s="73" t="s">
        <v>396</v>
      </c>
      <c r="B433" s="73" t="s">
        <v>402</v>
      </c>
      <c r="C433" s="76">
        <v>25</v>
      </c>
      <c r="D433" s="74">
        <v>168824.43</v>
      </c>
      <c r="E433" s="74">
        <v>10129.459999999999</v>
      </c>
      <c r="F433" s="75">
        <v>1.2994759618970491E-5</v>
      </c>
    </row>
    <row r="434" spans="1:6" x14ac:dyDescent="0.2">
      <c r="A434" s="73" t="s">
        <v>396</v>
      </c>
      <c r="B434" s="73" t="s">
        <v>397</v>
      </c>
      <c r="C434" s="76">
        <v>333</v>
      </c>
      <c r="D434" s="74">
        <v>9791304.3499999996</v>
      </c>
      <c r="E434" s="74">
        <v>582693.59</v>
      </c>
      <c r="F434" s="75">
        <v>7.4751893324668324E-4</v>
      </c>
    </row>
    <row r="435" spans="1:6" x14ac:dyDescent="0.2">
      <c r="A435" s="73" t="s">
        <v>396</v>
      </c>
      <c r="B435" s="73" t="s">
        <v>215</v>
      </c>
      <c r="C435" s="76">
        <v>561</v>
      </c>
      <c r="D435" s="74">
        <v>27574516.350000001</v>
      </c>
      <c r="E435" s="74">
        <v>1653604.37</v>
      </c>
      <c r="F435" s="75">
        <v>2.1213560538300307E-3</v>
      </c>
    </row>
    <row r="436" spans="1:6" x14ac:dyDescent="0.2">
      <c r="A436" s="73" t="s">
        <v>396</v>
      </c>
      <c r="B436" s="73" t="s">
        <v>400</v>
      </c>
      <c r="C436" s="76">
        <v>56</v>
      </c>
      <c r="D436" s="74">
        <v>1025565.84</v>
      </c>
      <c r="E436" s="74">
        <v>61533.99</v>
      </c>
      <c r="F436" s="75">
        <v>7.8939983814155343E-5</v>
      </c>
    </row>
    <row r="437" spans="1:6" x14ac:dyDescent="0.2">
      <c r="A437" s="73" t="s">
        <v>396</v>
      </c>
      <c r="B437" s="73" t="s">
        <v>398</v>
      </c>
      <c r="C437" s="76">
        <v>122</v>
      </c>
      <c r="D437" s="74">
        <v>4857801.32</v>
      </c>
      <c r="E437" s="74">
        <v>291468.08</v>
      </c>
      <c r="F437" s="75">
        <v>3.7391505926306646E-4</v>
      </c>
    </row>
    <row r="438" spans="1:6" x14ac:dyDescent="0.2">
      <c r="A438" s="73" t="s">
        <v>396</v>
      </c>
      <c r="B438" s="73" t="s">
        <v>399</v>
      </c>
      <c r="C438" s="76">
        <v>52</v>
      </c>
      <c r="D438" s="74">
        <v>1032731.56</v>
      </c>
      <c r="E438" s="74">
        <v>61901.120000000003</v>
      </c>
      <c r="F438" s="75">
        <v>7.9410963125877066E-5</v>
      </c>
    </row>
    <row r="439" spans="1:6" x14ac:dyDescent="0.2">
      <c r="A439" s="73" t="s">
        <v>396</v>
      </c>
      <c r="B439" s="73" t="s">
        <v>401</v>
      </c>
      <c r="C439" s="76">
        <v>21</v>
      </c>
      <c r="D439" s="74">
        <v>263617.45</v>
      </c>
      <c r="E439" s="74">
        <v>15718.82</v>
      </c>
      <c r="F439" s="75">
        <v>2.0165170442833649E-5</v>
      </c>
    </row>
    <row r="440" spans="1:6" x14ac:dyDescent="0.2">
      <c r="A440" s="73" t="s">
        <v>396</v>
      </c>
      <c r="B440" s="73" t="s">
        <v>403</v>
      </c>
      <c r="C440" s="76">
        <v>23</v>
      </c>
      <c r="D440" s="74">
        <v>311172.31</v>
      </c>
      <c r="E440" s="74">
        <v>18670.349999999999</v>
      </c>
      <c r="F440" s="75">
        <v>2.3951593693251734E-5</v>
      </c>
    </row>
    <row r="441" spans="1:6" x14ac:dyDescent="0.2">
      <c r="A441" s="73" t="s">
        <v>396</v>
      </c>
      <c r="B441" s="73" t="s">
        <v>50</v>
      </c>
      <c r="C441" s="76">
        <v>203</v>
      </c>
      <c r="D441" s="74">
        <v>2030430.39</v>
      </c>
      <c r="E441" s="74">
        <v>121744.17</v>
      </c>
      <c r="F441" s="75">
        <v>1.5618169420295641E-4</v>
      </c>
    </row>
    <row r="442" spans="1:6" x14ac:dyDescent="0.2">
      <c r="A442" s="73" t="s">
        <v>396</v>
      </c>
      <c r="B442" s="73" t="s">
        <v>51</v>
      </c>
      <c r="C442" s="76">
        <v>1396</v>
      </c>
      <c r="D442" s="74">
        <v>47055964</v>
      </c>
      <c r="E442" s="74">
        <v>2817463.95</v>
      </c>
      <c r="F442" s="75">
        <v>3.6144342112378251E-3</v>
      </c>
    </row>
    <row r="443" spans="1:6" x14ac:dyDescent="0.2">
      <c r="A443" s="73" t="s">
        <v>404</v>
      </c>
      <c r="B443" s="73" t="s">
        <v>410</v>
      </c>
      <c r="C443" s="76">
        <v>116</v>
      </c>
      <c r="D443" s="74">
        <v>2048739.47</v>
      </c>
      <c r="E443" s="74">
        <v>122924.4</v>
      </c>
      <c r="F443" s="75">
        <v>1.5769577344756545E-4</v>
      </c>
    </row>
    <row r="444" spans="1:6" x14ac:dyDescent="0.2">
      <c r="A444" s="73" t="s">
        <v>404</v>
      </c>
      <c r="B444" s="73" t="s">
        <v>409</v>
      </c>
      <c r="C444" s="76">
        <v>188</v>
      </c>
      <c r="D444" s="74">
        <v>6171800.5099999998</v>
      </c>
      <c r="E444" s="74">
        <v>370308.05</v>
      </c>
      <c r="F444" s="75">
        <v>4.7505633022093042E-4</v>
      </c>
    </row>
    <row r="445" spans="1:6" x14ac:dyDescent="0.2">
      <c r="A445" s="73" t="s">
        <v>404</v>
      </c>
      <c r="B445" s="73" t="s">
        <v>411</v>
      </c>
      <c r="C445" s="76">
        <v>52</v>
      </c>
      <c r="D445" s="74">
        <v>974290.81</v>
      </c>
      <c r="E445" s="74">
        <v>58457.43</v>
      </c>
      <c r="F445" s="75">
        <v>7.4993163583527073E-5</v>
      </c>
    </row>
    <row r="446" spans="1:6" x14ac:dyDescent="0.2">
      <c r="A446" s="73" t="s">
        <v>404</v>
      </c>
      <c r="B446" s="73" t="s">
        <v>412</v>
      </c>
      <c r="C446" s="76">
        <v>66</v>
      </c>
      <c r="D446" s="74">
        <v>1715272.91</v>
      </c>
      <c r="E446" s="74">
        <v>102780.12</v>
      </c>
      <c r="F446" s="75">
        <v>1.3185332219179909E-4</v>
      </c>
    </row>
    <row r="447" spans="1:6" x14ac:dyDescent="0.2">
      <c r="A447" s="73" t="s">
        <v>404</v>
      </c>
      <c r="B447" s="73" t="s">
        <v>413</v>
      </c>
      <c r="C447" s="76">
        <v>56</v>
      </c>
      <c r="D447" s="74">
        <v>463270.55</v>
      </c>
      <c r="E447" s="74">
        <v>27796.240000000002</v>
      </c>
      <c r="F447" s="75">
        <v>3.5658905520256004E-5</v>
      </c>
    </row>
    <row r="448" spans="1:6" x14ac:dyDescent="0.2">
      <c r="A448" s="73" t="s">
        <v>404</v>
      </c>
      <c r="B448" s="73" t="s">
        <v>406</v>
      </c>
      <c r="C448" s="76">
        <v>165</v>
      </c>
      <c r="D448" s="74">
        <v>3679290.66</v>
      </c>
      <c r="E448" s="74">
        <v>220757.48</v>
      </c>
      <c r="F448" s="75">
        <v>2.8320269655931178E-4</v>
      </c>
    </row>
    <row r="449" spans="1:6" x14ac:dyDescent="0.2">
      <c r="A449" s="73" t="s">
        <v>404</v>
      </c>
      <c r="B449" s="73" t="s">
        <v>405</v>
      </c>
      <c r="C449" s="76">
        <v>1172</v>
      </c>
      <c r="D449" s="74">
        <v>71930774.870000005</v>
      </c>
      <c r="E449" s="74">
        <v>4307321.9000000004</v>
      </c>
      <c r="F449" s="75">
        <v>5.5257252303703517E-3</v>
      </c>
    </row>
    <row r="450" spans="1:6" x14ac:dyDescent="0.2">
      <c r="A450" s="73" t="s">
        <v>404</v>
      </c>
      <c r="B450" s="73" t="s">
        <v>407</v>
      </c>
      <c r="C450" s="76">
        <v>138</v>
      </c>
      <c r="D450" s="74">
        <v>3983190.69</v>
      </c>
      <c r="E450" s="74">
        <v>238991.48</v>
      </c>
      <c r="F450" s="75">
        <v>3.065945108211093E-4</v>
      </c>
    </row>
    <row r="451" spans="1:6" x14ac:dyDescent="0.2">
      <c r="A451" s="73" t="s">
        <v>404</v>
      </c>
      <c r="B451" s="73" t="s">
        <v>786</v>
      </c>
      <c r="C451" s="76">
        <v>17</v>
      </c>
      <c r="D451" s="74">
        <v>82312.14</v>
      </c>
      <c r="E451" s="74">
        <v>4938.7299999999996</v>
      </c>
      <c r="F451" s="75">
        <v>6.3357384473602867E-6</v>
      </c>
    </row>
    <row r="452" spans="1:6" x14ac:dyDescent="0.2">
      <c r="A452" s="73" t="s">
        <v>404</v>
      </c>
      <c r="B452" s="73" t="s">
        <v>408</v>
      </c>
      <c r="C452" s="76">
        <v>158</v>
      </c>
      <c r="D452" s="74">
        <v>5296299.74</v>
      </c>
      <c r="E452" s="74">
        <v>317778.03000000003</v>
      </c>
      <c r="F452" s="75">
        <v>4.0766725097290415E-4</v>
      </c>
    </row>
    <row r="453" spans="1:6" x14ac:dyDescent="0.2">
      <c r="A453" s="73" t="s">
        <v>404</v>
      </c>
      <c r="B453" s="73" t="s">
        <v>50</v>
      </c>
      <c r="C453" s="76">
        <v>94</v>
      </c>
      <c r="D453" s="74">
        <v>2356435.83</v>
      </c>
      <c r="E453" s="74">
        <v>141386.15</v>
      </c>
      <c r="F453" s="75">
        <v>1.8137976088574364E-4</v>
      </c>
    </row>
    <row r="454" spans="1:6" x14ac:dyDescent="0.2">
      <c r="A454" s="73" t="s">
        <v>404</v>
      </c>
      <c r="B454" s="73" t="s">
        <v>51</v>
      </c>
      <c r="C454" s="76">
        <v>2222</v>
      </c>
      <c r="D454" s="74">
        <v>98701678.180000007</v>
      </c>
      <c r="E454" s="74">
        <v>5913440.0199999996</v>
      </c>
      <c r="F454" s="75">
        <v>7.5861626958495373E-3</v>
      </c>
    </row>
    <row r="455" spans="1:6" x14ac:dyDescent="0.2">
      <c r="A455" s="73" t="s">
        <v>311</v>
      </c>
      <c r="B455" s="73" t="s">
        <v>416</v>
      </c>
      <c r="C455" s="76">
        <v>49</v>
      </c>
      <c r="D455" s="74">
        <v>2455439.94</v>
      </c>
      <c r="E455" s="74">
        <v>147326.42000000001</v>
      </c>
      <c r="F455" s="75">
        <v>1.8900034290312483E-4</v>
      </c>
    </row>
    <row r="456" spans="1:6" x14ac:dyDescent="0.2">
      <c r="A456" s="73" t="s">
        <v>311</v>
      </c>
      <c r="B456" s="73" t="s">
        <v>415</v>
      </c>
      <c r="C456" s="76">
        <v>851</v>
      </c>
      <c r="D456" s="74">
        <v>37298608.420000002</v>
      </c>
      <c r="E456" s="74">
        <v>2231579.0099999998</v>
      </c>
      <c r="F456" s="75">
        <v>2.8628211973481454E-3</v>
      </c>
    </row>
    <row r="457" spans="1:6" x14ac:dyDescent="0.2">
      <c r="A457" s="73" t="s">
        <v>311</v>
      </c>
      <c r="B457" s="73" t="s">
        <v>417</v>
      </c>
      <c r="C457" s="76">
        <v>33</v>
      </c>
      <c r="D457" s="74">
        <v>472031.72</v>
      </c>
      <c r="E457" s="74">
        <v>28321.89</v>
      </c>
      <c r="F457" s="75">
        <v>3.6333245059946354E-5</v>
      </c>
    </row>
    <row r="458" spans="1:6" x14ac:dyDescent="0.2">
      <c r="A458" s="73" t="s">
        <v>311</v>
      </c>
      <c r="B458" s="73" t="s">
        <v>418</v>
      </c>
      <c r="C458" s="76">
        <v>19</v>
      </c>
      <c r="D458" s="74">
        <v>277328.93</v>
      </c>
      <c r="E458" s="74">
        <v>16639.72</v>
      </c>
      <c r="F458" s="75">
        <v>2.1346563541094559E-5</v>
      </c>
    </row>
    <row r="459" spans="1:6" x14ac:dyDescent="0.2">
      <c r="A459" s="73" t="s">
        <v>311</v>
      </c>
      <c r="B459" s="73" t="s">
        <v>50</v>
      </c>
      <c r="C459" s="76">
        <v>65</v>
      </c>
      <c r="D459" s="74">
        <v>414977.79</v>
      </c>
      <c r="E459" s="74">
        <v>24898.67</v>
      </c>
      <c r="F459" s="75">
        <v>3.1941705824601902E-5</v>
      </c>
    </row>
    <row r="460" spans="1:6" x14ac:dyDescent="0.2">
      <c r="A460" s="73" t="s">
        <v>311</v>
      </c>
      <c r="B460" s="73" t="s">
        <v>51</v>
      </c>
      <c r="C460" s="76">
        <v>1017</v>
      </c>
      <c r="D460" s="74">
        <v>40918386.799999997</v>
      </c>
      <c r="E460" s="74">
        <v>2448765.71</v>
      </c>
      <c r="F460" s="75">
        <v>3.141443054676913E-3</v>
      </c>
    </row>
    <row r="461" spans="1:6" x14ac:dyDescent="0.2">
      <c r="A461" s="73" t="s">
        <v>419</v>
      </c>
      <c r="B461" s="73" t="s">
        <v>421</v>
      </c>
      <c r="C461" s="76">
        <v>1758</v>
      </c>
      <c r="D461" s="74">
        <v>246230828.81999999</v>
      </c>
      <c r="E461" s="74">
        <v>14665687.550000001</v>
      </c>
      <c r="F461" s="75">
        <v>1.8814140572071789E-2</v>
      </c>
    </row>
    <row r="462" spans="1:6" x14ac:dyDescent="0.2">
      <c r="A462" s="73" t="s">
        <v>419</v>
      </c>
      <c r="B462" s="73" t="s">
        <v>427</v>
      </c>
      <c r="C462" s="76">
        <v>41</v>
      </c>
      <c r="D462" s="74">
        <v>1503557.04</v>
      </c>
      <c r="E462" s="74">
        <v>90213.42</v>
      </c>
      <c r="F462" s="75">
        <v>1.1573190548215057E-4</v>
      </c>
    </row>
    <row r="463" spans="1:6" x14ac:dyDescent="0.2">
      <c r="A463" s="73" t="s">
        <v>419</v>
      </c>
      <c r="B463" s="73" t="s">
        <v>420</v>
      </c>
      <c r="C463" s="76">
        <v>3417</v>
      </c>
      <c r="D463" s="74">
        <v>282899955.45999998</v>
      </c>
      <c r="E463" s="74">
        <v>16899126.710000001</v>
      </c>
      <c r="F463" s="75">
        <v>2.16793480962434E-2</v>
      </c>
    </row>
    <row r="464" spans="1:6" x14ac:dyDescent="0.2">
      <c r="A464" s="73" t="s">
        <v>419</v>
      </c>
      <c r="B464" s="73" t="s">
        <v>428</v>
      </c>
      <c r="C464" s="76">
        <v>57</v>
      </c>
      <c r="D464" s="74">
        <v>1049937.96</v>
      </c>
      <c r="E464" s="74">
        <v>62996.28</v>
      </c>
      <c r="F464" s="75">
        <v>8.0815908793692689E-5</v>
      </c>
    </row>
    <row r="465" spans="1:6" x14ac:dyDescent="0.2">
      <c r="A465" s="73" t="s">
        <v>419</v>
      </c>
      <c r="B465" s="73" t="s">
        <v>422</v>
      </c>
      <c r="C465" s="76">
        <v>977</v>
      </c>
      <c r="D465" s="74">
        <v>57397250.939999998</v>
      </c>
      <c r="E465" s="74">
        <v>3443835.08</v>
      </c>
      <c r="F465" s="75">
        <v>4.4179856608326622E-3</v>
      </c>
    </row>
    <row r="466" spans="1:6" x14ac:dyDescent="0.2">
      <c r="A466" s="73" t="s">
        <v>419</v>
      </c>
      <c r="B466" s="73" t="s">
        <v>426</v>
      </c>
      <c r="C466" s="76">
        <v>169</v>
      </c>
      <c r="D466" s="74">
        <v>3247412.53</v>
      </c>
      <c r="E466" s="74">
        <v>194844.74</v>
      </c>
      <c r="F466" s="75">
        <v>2.4996007282923318E-4</v>
      </c>
    </row>
    <row r="467" spans="1:6" x14ac:dyDescent="0.2">
      <c r="A467" s="73" t="s">
        <v>419</v>
      </c>
      <c r="B467" s="73" t="s">
        <v>423</v>
      </c>
      <c r="C467" s="76">
        <v>335</v>
      </c>
      <c r="D467" s="74">
        <v>14471240.99</v>
      </c>
      <c r="E467" s="74">
        <v>868274.45</v>
      </c>
      <c r="F467" s="75">
        <v>1.1138814666372949E-3</v>
      </c>
    </row>
    <row r="468" spans="1:6" x14ac:dyDescent="0.2">
      <c r="A468" s="73" t="s">
        <v>419</v>
      </c>
      <c r="B468" s="73" t="s">
        <v>425</v>
      </c>
      <c r="C468" s="76">
        <v>171</v>
      </c>
      <c r="D468" s="74">
        <v>5229714.8499999996</v>
      </c>
      <c r="E468" s="74">
        <v>313782.90999999997</v>
      </c>
      <c r="F468" s="75">
        <v>4.025420395550258E-4</v>
      </c>
    </row>
    <row r="469" spans="1:6" x14ac:dyDescent="0.2">
      <c r="A469" s="73" t="s">
        <v>419</v>
      </c>
      <c r="B469" s="73" t="s">
        <v>424</v>
      </c>
      <c r="C469" s="76">
        <v>252</v>
      </c>
      <c r="D469" s="74">
        <v>9048777.9399999995</v>
      </c>
      <c r="E469" s="74">
        <v>542926.71</v>
      </c>
      <c r="F469" s="75">
        <v>6.9650327728906596E-4</v>
      </c>
    </row>
    <row r="470" spans="1:6" x14ac:dyDescent="0.2">
      <c r="A470" s="73" t="s">
        <v>419</v>
      </c>
      <c r="B470" s="73" t="s">
        <v>50</v>
      </c>
      <c r="C470" s="76">
        <v>251</v>
      </c>
      <c r="D470" s="74">
        <v>8136636.54</v>
      </c>
      <c r="E470" s="74">
        <v>488198.19</v>
      </c>
      <c r="F470" s="75">
        <v>6.2629381284554986E-4</v>
      </c>
    </row>
    <row r="471" spans="1:6" x14ac:dyDescent="0.2">
      <c r="A471" s="73" t="s">
        <v>419</v>
      </c>
      <c r="B471" s="73" t="s">
        <v>51</v>
      </c>
      <c r="C471" s="76">
        <v>7428</v>
      </c>
      <c r="D471" s="74">
        <v>629215313.07000005</v>
      </c>
      <c r="E471" s="74">
        <v>37569886.030000001</v>
      </c>
      <c r="F471" s="75">
        <v>4.8197202799751183E-2</v>
      </c>
    </row>
    <row r="472" spans="1:6" x14ac:dyDescent="0.2">
      <c r="A472" s="73" t="s">
        <v>429</v>
      </c>
      <c r="B472" s="73" t="s">
        <v>431</v>
      </c>
      <c r="C472" s="76">
        <v>512</v>
      </c>
      <c r="D472" s="74">
        <v>27324215.41</v>
      </c>
      <c r="E472" s="74">
        <v>1637716.06</v>
      </c>
      <c r="F472" s="75">
        <v>2.1009734500977797E-3</v>
      </c>
    </row>
    <row r="473" spans="1:6" x14ac:dyDescent="0.2">
      <c r="A473" s="73" t="s">
        <v>429</v>
      </c>
      <c r="B473" s="73" t="s">
        <v>271</v>
      </c>
      <c r="C473" s="76">
        <v>25</v>
      </c>
      <c r="D473" s="74">
        <v>1147398.8500000001</v>
      </c>
      <c r="E473" s="74">
        <v>68843.929999999993</v>
      </c>
      <c r="F473" s="75">
        <v>8.8317671581232481E-5</v>
      </c>
    </row>
    <row r="474" spans="1:6" x14ac:dyDescent="0.2">
      <c r="A474" s="73" t="s">
        <v>429</v>
      </c>
      <c r="B474" s="73" t="s">
        <v>435</v>
      </c>
      <c r="C474" s="76">
        <v>33</v>
      </c>
      <c r="D474" s="74">
        <v>692580.64</v>
      </c>
      <c r="E474" s="74">
        <v>41554.85</v>
      </c>
      <c r="F474" s="75">
        <v>5.3309385372208971E-5</v>
      </c>
    </row>
    <row r="475" spans="1:6" x14ac:dyDescent="0.2">
      <c r="A475" s="73" t="s">
        <v>429</v>
      </c>
      <c r="B475" s="73" t="s">
        <v>430</v>
      </c>
      <c r="C475" s="76">
        <v>576</v>
      </c>
      <c r="D475" s="74">
        <v>22078661.350000001</v>
      </c>
      <c r="E475" s="74">
        <v>1322757.3600000001</v>
      </c>
      <c r="F475" s="75">
        <v>1.6969230272318577E-3</v>
      </c>
    </row>
    <row r="476" spans="1:6" x14ac:dyDescent="0.2">
      <c r="A476" s="73" t="s">
        <v>429</v>
      </c>
      <c r="B476" s="73" t="s">
        <v>432</v>
      </c>
      <c r="C476" s="76">
        <v>69</v>
      </c>
      <c r="D476" s="74">
        <v>925362.55</v>
      </c>
      <c r="E476" s="74">
        <v>55521.74</v>
      </c>
      <c r="F476" s="75">
        <v>7.1227060961490414E-5</v>
      </c>
    </row>
    <row r="477" spans="1:6" x14ac:dyDescent="0.2">
      <c r="A477" s="73" t="s">
        <v>429</v>
      </c>
      <c r="B477" s="73" t="s">
        <v>434</v>
      </c>
      <c r="C477" s="76">
        <v>29</v>
      </c>
      <c r="D477" s="74">
        <v>225658.81</v>
      </c>
      <c r="E477" s="74">
        <v>13539.54</v>
      </c>
      <c r="F477" s="75">
        <v>1.7369441969407625E-5</v>
      </c>
    </row>
    <row r="478" spans="1:6" x14ac:dyDescent="0.2">
      <c r="A478" s="73" t="s">
        <v>429</v>
      </c>
      <c r="B478" s="73" t="s">
        <v>433</v>
      </c>
      <c r="C478" s="76">
        <v>60</v>
      </c>
      <c r="D478" s="74">
        <v>1735101.98</v>
      </c>
      <c r="E478" s="74">
        <v>104106.14</v>
      </c>
      <c r="F478" s="75">
        <v>1.3355443075533036E-4</v>
      </c>
    </row>
    <row r="479" spans="1:6" x14ac:dyDescent="0.2">
      <c r="A479" s="73" t="s">
        <v>429</v>
      </c>
      <c r="B479" s="73" t="s">
        <v>50</v>
      </c>
      <c r="C479" s="76">
        <v>95</v>
      </c>
      <c r="D479" s="74">
        <v>198226.11</v>
      </c>
      <c r="E479" s="74">
        <v>11893.57</v>
      </c>
      <c r="F479" s="75">
        <v>1.525787980419478E-5</v>
      </c>
    </row>
    <row r="480" spans="1:6" x14ac:dyDescent="0.2">
      <c r="A480" s="73" t="s">
        <v>429</v>
      </c>
      <c r="B480" s="73" t="s">
        <v>51</v>
      </c>
      <c r="C480" s="76">
        <v>1399</v>
      </c>
      <c r="D480" s="74">
        <v>54327205.700000003</v>
      </c>
      <c r="E480" s="74">
        <v>3255933.19</v>
      </c>
      <c r="F480" s="75">
        <v>4.1769323477735022E-3</v>
      </c>
    </row>
    <row r="481" spans="1:6" x14ac:dyDescent="0.2">
      <c r="A481" s="73" t="s">
        <v>436</v>
      </c>
      <c r="B481" s="73" t="s">
        <v>441</v>
      </c>
      <c r="C481" s="76">
        <v>26</v>
      </c>
      <c r="D481" s="74">
        <v>265975.95</v>
      </c>
      <c r="E481" s="74">
        <v>15958.54</v>
      </c>
      <c r="F481" s="75">
        <v>2.0472699548616151E-5</v>
      </c>
    </row>
    <row r="482" spans="1:6" x14ac:dyDescent="0.2">
      <c r="A482" s="73" t="s">
        <v>436</v>
      </c>
      <c r="B482" s="73" t="s">
        <v>438</v>
      </c>
      <c r="C482" s="76">
        <v>43</v>
      </c>
      <c r="D482" s="74">
        <v>1481927.9</v>
      </c>
      <c r="E482" s="74">
        <v>88915.69</v>
      </c>
      <c r="F482" s="75">
        <v>1.1406708925302023E-4</v>
      </c>
    </row>
    <row r="483" spans="1:6" x14ac:dyDescent="0.2">
      <c r="A483" s="73" t="s">
        <v>436</v>
      </c>
      <c r="B483" s="73" t="s">
        <v>787</v>
      </c>
      <c r="C483" s="76">
        <v>109</v>
      </c>
      <c r="D483" s="74">
        <v>1717593.48</v>
      </c>
      <c r="E483" s="74">
        <v>103055.64</v>
      </c>
      <c r="F483" s="75">
        <v>1.3220677797031236E-4</v>
      </c>
    </row>
    <row r="484" spans="1:6" x14ac:dyDescent="0.2">
      <c r="A484" s="73" t="s">
        <v>436</v>
      </c>
      <c r="B484" s="73" t="s">
        <v>443</v>
      </c>
      <c r="C484" s="76">
        <v>44</v>
      </c>
      <c r="D484" s="74">
        <v>309921.12</v>
      </c>
      <c r="E484" s="74">
        <v>18595.259999999998</v>
      </c>
      <c r="F484" s="75">
        <v>2.3855263138632978E-5</v>
      </c>
    </row>
    <row r="485" spans="1:6" x14ac:dyDescent="0.2">
      <c r="A485" s="73" t="s">
        <v>436</v>
      </c>
      <c r="B485" s="73" t="s">
        <v>440</v>
      </c>
      <c r="C485" s="76">
        <v>23</v>
      </c>
      <c r="D485" s="74">
        <v>437506.38</v>
      </c>
      <c r="E485" s="74">
        <v>26250.38</v>
      </c>
      <c r="F485" s="75">
        <v>3.3675771265855298E-5</v>
      </c>
    </row>
    <row r="486" spans="1:6" x14ac:dyDescent="0.2">
      <c r="A486" s="73" t="s">
        <v>436</v>
      </c>
      <c r="B486" s="73" t="s">
        <v>439</v>
      </c>
      <c r="C486" s="76">
        <v>46</v>
      </c>
      <c r="D486" s="74">
        <v>1127925.99</v>
      </c>
      <c r="E486" s="74">
        <v>67675.570000000007</v>
      </c>
      <c r="F486" s="75">
        <v>8.6818819979229977E-5</v>
      </c>
    </row>
    <row r="487" spans="1:6" x14ac:dyDescent="0.2">
      <c r="A487" s="73" t="s">
        <v>436</v>
      </c>
      <c r="B487" s="73" t="s">
        <v>437</v>
      </c>
      <c r="C487" s="76">
        <v>273</v>
      </c>
      <c r="D487" s="74">
        <v>8709775.6400000006</v>
      </c>
      <c r="E487" s="74">
        <v>522394.07</v>
      </c>
      <c r="F487" s="75">
        <v>6.7016261143492783E-4</v>
      </c>
    </row>
    <row r="488" spans="1:6" x14ac:dyDescent="0.2">
      <c r="A488" s="73" t="s">
        <v>436</v>
      </c>
      <c r="B488" s="73" t="s">
        <v>442</v>
      </c>
      <c r="C488" s="76">
        <v>20</v>
      </c>
      <c r="D488" s="74">
        <v>639304.47</v>
      </c>
      <c r="E488" s="74">
        <v>38358.28</v>
      </c>
      <c r="F488" s="75">
        <v>4.920860815849645E-5</v>
      </c>
    </row>
    <row r="489" spans="1:6" x14ac:dyDescent="0.2">
      <c r="A489" s="73" t="s">
        <v>436</v>
      </c>
      <c r="B489" s="73" t="s">
        <v>50</v>
      </c>
      <c r="C489" s="76">
        <v>106</v>
      </c>
      <c r="D489" s="74">
        <v>912556.92</v>
      </c>
      <c r="E489" s="74">
        <v>54753.45</v>
      </c>
      <c r="F489" s="75">
        <v>7.0241446341593711E-5</v>
      </c>
    </row>
    <row r="490" spans="1:6" x14ac:dyDescent="0.2">
      <c r="A490" s="73" t="s">
        <v>436</v>
      </c>
      <c r="B490" s="73" t="s">
        <v>51</v>
      </c>
      <c r="C490" s="76">
        <v>690</v>
      </c>
      <c r="D490" s="74">
        <v>15602487.85</v>
      </c>
      <c r="E490" s="74">
        <v>935956.88</v>
      </c>
      <c r="F490" s="75">
        <v>1.200709087090685E-3</v>
      </c>
    </row>
    <row r="491" spans="1:6" x14ac:dyDescent="0.2">
      <c r="A491" s="73" t="s">
        <v>444</v>
      </c>
      <c r="B491" s="73" t="s">
        <v>445</v>
      </c>
      <c r="C491" s="76">
        <v>763</v>
      </c>
      <c r="D491" s="74">
        <v>36912520.170000002</v>
      </c>
      <c r="E491" s="74">
        <v>2210635.2000000002</v>
      </c>
      <c r="F491" s="75">
        <v>2.8359530546776196E-3</v>
      </c>
    </row>
    <row r="492" spans="1:6" x14ac:dyDescent="0.2">
      <c r="A492" s="73" t="s">
        <v>444</v>
      </c>
      <c r="B492" s="73" t="s">
        <v>446</v>
      </c>
      <c r="C492" s="76">
        <v>82</v>
      </c>
      <c r="D492" s="74">
        <v>2882150.81</v>
      </c>
      <c r="E492" s="74">
        <v>172760.65</v>
      </c>
      <c r="F492" s="75">
        <v>2.2162910148883498E-4</v>
      </c>
    </row>
    <row r="493" spans="1:6" x14ac:dyDescent="0.2">
      <c r="A493" s="73" t="s">
        <v>444</v>
      </c>
      <c r="B493" s="73" t="s">
        <v>451</v>
      </c>
      <c r="C493" s="76">
        <v>30</v>
      </c>
      <c r="D493" s="74">
        <v>935419.45</v>
      </c>
      <c r="E493" s="74">
        <v>56125.17</v>
      </c>
      <c r="F493" s="75">
        <v>7.2001181970594088E-5</v>
      </c>
    </row>
    <row r="494" spans="1:6" x14ac:dyDescent="0.2">
      <c r="A494" s="73" t="s">
        <v>444</v>
      </c>
      <c r="B494" s="73" t="s">
        <v>453</v>
      </c>
      <c r="C494" s="76">
        <v>24</v>
      </c>
      <c r="D494" s="74">
        <v>282052.99</v>
      </c>
      <c r="E494" s="74">
        <v>16923.169999999998</v>
      </c>
      <c r="F494" s="75">
        <v>2.1710192462478043E-5</v>
      </c>
    </row>
    <row r="495" spans="1:6" x14ac:dyDescent="0.2">
      <c r="A495" s="73" t="s">
        <v>444</v>
      </c>
      <c r="B495" s="73" t="s">
        <v>455</v>
      </c>
      <c r="C495" s="76">
        <v>18</v>
      </c>
      <c r="D495" s="74">
        <v>202664.29</v>
      </c>
      <c r="E495" s="74">
        <v>12159.86</v>
      </c>
      <c r="F495" s="75">
        <v>1.5599494711498394E-5</v>
      </c>
    </row>
    <row r="496" spans="1:6" x14ac:dyDescent="0.2">
      <c r="A496" s="73" t="s">
        <v>444</v>
      </c>
      <c r="B496" s="73" t="s">
        <v>788</v>
      </c>
      <c r="C496" s="76">
        <v>21</v>
      </c>
      <c r="D496" s="74">
        <v>176101.46</v>
      </c>
      <c r="E496" s="74">
        <v>10566.09</v>
      </c>
      <c r="F496" s="75">
        <v>1.3554898253451608E-5</v>
      </c>
    </row>
    <row r="497" spans="1:6" x14ac:dyDescent="0.2">
      <c r="A497" s="73" t="s">
        <v>444</v>
      </c>
      <c r="B497" s="73" t="s">
        <v>454</v>
      </c>
      <c r="C497" s="76">
        <v>28</v>
      </c>
      <c r="D497" s="74">
        <v>300016.96000000002</v>
      </c>
      <c r="E497" s="74">
        <v>17874.05</v>
      </c>
      <c r="F497" s="75">
        <v>2.2930045941981064E-5</v>
      </c>
    </row>
    <row r="498" spans="1:6" x14ac:dyDescent="0.2">
      <c r="A498" s="73" t="s">
        <v>444</v>
      </c>
      <c r="B498" s="73" t="s">
        <v>450</v>
      </c>
      <c r="C498" s="76">
        <v>49</v>
      </c>
      <c r="D498" s="74">
        <v>855633.9</v>
      </c>
      <c r="E498" s="74">
        <v>51338.06</v>
      </c>
      <c r="F498" s="75">
        <v>6.5859951962324176E-5</v>
      </c>
    </row>
    <row r="499" spans="1:6" x14ac:dyDescent="0.2">
      <c r="A499" s="73" t="s">
        <v>444</v>
      </c>
      <c r="B499" s="73" t="s">
        <v>449</v>
      </c>
      <c r="C499" s="76">
        <v>51</v>
      </c>
      <c r="D499" s="74">
        <v>1242411.3500000001</v>
      </c>
      <c r="E499" s="74">
        <v>74544.67</v>
      </c>
      <c r="F499" s="75">
        <v>9.5630968237742293E-5</v>
      </c>
    </row>
    <row r="500" spans="1:6" x14ac:dyDescent="0.2">
      <c r="A500" s="73" t="s">
        <v>444</v>
      </c>
      <c r="B500" s="73" t="s">
        <v>452</v>
      </c>
      <c r="C500" s="76">
        <v>37</v>
      </c>
      <c r="D500" s="74">
        <v>1315524.49</v>
      </c>
      <c r="E500" s="74">
        <v>78931.5</v>
      </c>
      <c r="F500" s="75">
        <v>1.0125869186163619E-4</v>
      </c>
    </row>
    <row r="501" spans="1:6" x14ac:dyDescent="0.2">
      <c r="A501" s="73" t="s">
        <v>444</v>
      </c>
      <c r="B501" s="73" t="s">
        <v>447</v>
      </c>
      <c r="C501" s="76">
        <v>29</v>
      </c>
      <c r="D501" s="74">
        <v>1517982.32</v>
      </c>
      <c r="E501" s="74">
        <v>91078.94</v>
      </c>
      <c r="F501" s="75">
        <v>1.168422533531537E-4</v>
      </c>
    </row>
    <row r="502" spans="1:6" x14ac:dyDescent="0.2">
      <c r="A502" s="73" t="s">
        <v>444</v>
      </c>
      <c r="B502" s="73" t="s">
        <v>448</v>
      </c>
      <c r="C502" s="76">
        <v>58</v>
      </c>
      <c r="D502" s="74">
        <v>919666.89</v>
      </c>
      <c r="E502" s="74">
        <v>55180</v>
      </c>
      <c r="F502" s="75">
        <v>7.0788653667104833E-5</v>
      </c>
    </row>
    <row r="503" spans="1:6" x14ac:dyDescent="0.2">
      <c r="A503" s="73" t="s">
        <v>444</v>
      </c>
      <c r="B503" s="73" t="s">
        <v>50</v>
      </c>
      <c r="C503" s="76">
        <v>178</v>
      </c>
      <c r="D503" s="74">
        <v>1413346.63</v>
      </c>
      <c r="E503" s="74">
        <v>84800.81</v>
      </c>
      <c r="F503" s="75">
        <v>1.0878824156904603E-4</v>
      </c>
    </row>
    <row r="504" spans="1:6" x14ac:dyDescent="0.2">
      <c r="A504" s="73" t="s">
        <v>444</v>
      </c>
      <c r="B504" s="73" t="s">
        <v>51</v>
      </c>
      <c r="C504" s="76">
        <v>1368</v>
      </c>
      <c r="D504" s="74">
        <v>48955491.710000001</v>
      </c>
      <c r="E504" s="74">
        <v>2932918.18</v>
      </c>
      <c r="F504" s="75">
        <v>3.7625467429861443E-3</v>
      </c>
    </row>
    <row r="505" spans="1:6" x14ac:dyDescent="0.2">
      <c r="A505" s="73" t="s">
        <v>456</v>
      </c>
      <c r="B505" s="73" t="s">
        <v>459</v>
      </c>
      <c r="C505" s="76">
        <v>157</v>
      </c>
      <c r="D505" s="74">
        <v>5941780.54</v>
      </c>
      <c r="E505" s="74">
        <v>356506.85</v>
      </c>
      <c r="F505" s="75">
        <v>4.5735121302284328E-4</v>
      </c>
    </row>
    <row r="506" spans="1:6" x14ac:dyDescent="0.2">
      <c r="A506" s="73" t="s">
        <v>456</v>
      </c>
      <c r="B506" s="73" t="s">
        <v>457</v>
      </c>
      <c r="C506" s="76">
        <v>743</v>
      </c>
      <c r="D506" s="74">
        <v>51405092.159999996</v>
      </c>
      <c r="E506" s="74">
        <v>3078947.2</v>
      </c>
      <c r="F506" s="75">
        <v>3.9498826930065636E-3</v>
      </c>
    </row>
    <row r="507" spans="1:6" x14ac:dyDescent="0.2">
      <c r="A507" s="73" t="s">
        <v>456</v>
      </c>
      <c r="B507" s="73" t="s">
        <v>461</v>
      </c>
      <c r="C507" s="76">
        <v>39</v>
      </c>
      <c r="D507" s="74">
        <v>1744335.46</v>
      </c>
      <c r="E507" s="74">
        <v>104660.12</v>
      </c>
      <c r="F507" s="75">
        <v>1.3426511394413974E-4</v>
      </c>
    </row>
    <row r="508" spans="1:6" x14ac:dyDescent="0.2">
      <c r="A508" s="73" t="s">
        <v>456</v>
      </c>
      <c r="B508" s="73" t="s">
        <v>436</v>
      </c>
      <c r="C508" s="76">
        <v>685</v>
      </c>
      <c r="D508" s="74">
        <v>42331100.43</v>
      </c>
      <c r="E508" s="74">
        <v>2535331.39</v>
      </c>
      <c r="F508" s="75">
        <v>3.2524953914108284E-3</v>
      </c>
    </row>
    <row r="509" spans="1:6" x14ac:dyDescent="0.2">
      <c r="A509" s="73" t="s">
        <v>456</v>
      </c>
      <c r="B509" s="73" t="s">
        <v>460</v>
      </c>
      <c r="C509" s="76">
        <v>75</v>
      </c>
      <c r="D509" s="74">
        <v>807791.86</v>
      </c>
      <c r="E509" s="74">
        <v>48409.2</v>
      </c>
      <c r="F509" s="75">
        <v>6.2102611328409047E-5</v>
      </c>
    </row>
    <row r="510" spans="1:6" x14ac:dyDescent="0.2">
      <c r="A510" s="73" t="s">
        <v>456</v>
      </c>
      <c r="B510" s="73" t="s">
        <v>458</v>
      </c>
      <c r="C510" s="76">
        <v>183</v>
      </c>
      <c r="D510" s="74">
        <v>3230031.16</v>
      </c>
      <c r="E510" s="74">
        <v>193801.92</v>
      </c>
      <c r="F510" s="75">
        <v>2.486222724700971E-4</v>
      </c>
    </row>
    <row r="511" spans="1:6" x14ac:dyDescent="0.2">
      <c r="A511" s="73" t="s">
        <v>456</v>
      </c>
      <c r="B511" s="73" t="s">
        <v>50</v>
      </c>
      <c r="C511" s="76">
        <v>139</v>
      </c>
      <c r="D511" s="74">
        <v>2665562.16</v>
      </c>
      <c r="E511" s="74">
        <v>159933.72</v>
      </c>
      <c r="F511" s="75">
        <v>2.0517384405168028E-4</v>
      </c>
    </row>
    <row r="512" spans="1:6" x14ac:dyDescent="0.2">
      <c r="A512" s="73" t="s">
        <v>456</v>
      </c>
      <c r="B512" s="73" t="s">
        <v>51</v>
      </c>
      <c r="C512" s="76">
        <v>2021</v>
      </c>
      <c r="D512" s="74">
        <v>108125693.77</v>
      </c>
      <c r="E512" s="74">
        <v>6477590.4000000004</v>
      </c>
      <c r="F512" s="75">
        <v>8.3098931392345619E-3</v>
      </c>
    </row>
    <row r="513" spans="1:6" x14ac:dyDescent="0.2">
      <c r="A513" s="73" t="s">
        <v>462</v>
      </c>
      <c r="B513" s="73" t="s">
        <v>475</v>
      </c>
      <c r="C513" s="76">
        <v>42</v>
      </c>
      <c r="D513" s="74">
        <v>560195.18000000005</v>
      </c>
      <c r="E513" s="74">
        <v>33611.699999999997</v>
      </c>
      <c r="F513" s="75">
        <v>4.3119372788376718E-5</v>
      </c>
    </row>
    <row r="514" spans="1:6" x14ac:dyDescent="0.2">
      <c r="A514" s="73" t="s">
        <v>462</v>
      </c>
      <c r="B514" s="73" t="s">
        <v>463</v>
      </c>
      <c r="C514" s="76">
        <v>8532</v>
      </c>
      <c r="D514" s="74">
        <v>807215259.53999996</v>
      </c>
      <c r="E514" s="74">
        <v>48296410.890000001</v>
      </c>
      <c r="F514" s="75">
        <v>6.195791779370062E-2</v>
      </c>
    </row>
    <row r="515" spans="1:6" x14ac:dyDescent="0.2">
      <c r="A515" s="73" t="s">
        <v>462</v>
      </c>
      <c r="B515" s="73" t="s">
        <v>469</v>
      </c>
      <c r="C515" s="76">
        <v>202</v>
      </c>
      <c r="D515" s="74">
        <v>6236642.5999999996</v>
      </c>
      <c r="E515" s="74">
        <v>374198.58</v>
      </c>
      <c r="F515" s="75">
        <v>4.8004736647956549E-4</v>
      </c>
    </row>
    <row r="516" spans="1:6" x14ac:dyDescent="0.2">
      <c r="A516" s="73" t="s">
        <v>462</v>
      </c>
      <c r="B516" s="73" t="s">
        <v>473</v>
      </c>
      <c r="C516" s="76">
        <v>145</v>
      </c>
      <c r="D516" s="74">
        <v>3706329.42</v>
      </c>
      <c r="E516" s="74">
        <v>222379.79</v>
      </c>
      <c r="F516" s="75">
        <v>2.8528390606874781E-4</v>
      </c>
    </row>
    <row r="517" spans="1:6" x14ac:dyDescent="0.2">
      <c r="A517" s="73" t="s">
        <v>462</v>
      </c>
      <c r="B517" s="73" t="s">
        <v>476</v>
      </c>
      <c r="C517" s="76">
        <v>63</v>
      </c>
      <c r="D517" s="74">
        <v>1624775.49</v>
      </c>
      <c r="E517" s="74">
        <v>97486.53</v>
      </c>
      <c r="F517" s="75">
        <v>1.2506234522250499E-4</v>
      </c>
    </row>
    <row r="518" spans="1:6" x14ac:dyDescent="0.2">
      <c r="A518" s="73" t="s">
        <v>462</v>
      </c>
      <c r="B518" s="73" t="s">
        <v>472</v>
      </c>
      <c r="C518" s="76">
        <v>129</v>
      </c>
      <c r="D518" s="74">
        <v>2630333.88</v>
      </c>
      <c r="E518" s="74">
        <v>157820.09</v>
      </c>
      <c r="F518" s="75">
        <v>2.0246233585939315E-4</v>
      </c>
    </row>
    <row r="519" spans="1:6" x14ac:dyDescent="0.2">
      <c r="A519" s="73" t="s">
        <v>462</v>
      </c>
      <c r="B519" s="73" t="s">
        <v>467</v>
      </c>
      <c r="C519" s="76">
        <v>188</v>
      </c>
      <c r="D519" s="74">
        <v>12810205.01</v>
      </c>
      <c r="E519" s="74">
        <v>768612.33</v>
      </c>
      <c r="F519" s="75">
        <v>9.8602812672411179E-4</v>
      </c>
    </row>
    <row r="520" spans="1:6" x14ac:dyDescent="0.2">
      <c r="A520" s="73" t="s">
        <v>462</v>
      </c>
      <c r="B520" s="73" t="s">
        <v>465</v>
      </c>
      <c r="C520" s="76">
        <v>669</v>
      </c>
      <c r="D520" s="74">
        <v>55111278</v>
      </c>
      <c r="E520" s="74">
        <v>3306676.74</v>
      </c>
      <c r="F520" s="75">
        <v>4.2420296219088669E-3</v>
      </c>
    </row>
    <row r="521" spans="1:6" x14ac:dyDescent="0.2">
      <c r="A521" s="73" t="s">
        <v>462</v>
      </c>
      <c r="B521" s="73" t="s">
        <v>468</v>
      </c>
      <c r="C521" s="76">
        <v>148</v>
      </c>
      <c r="D521" s="74">
        <v>6250387.4299999997</v>
      </c>
      <c r="E521" s="74">
        <v>375023.25</v>
      </c>
      <c r="F521" s="75">
        <v>4.8110530919467329E-4</v>
      </c>
    </row>
    <row r="522" spans="1:6" x14ac:dyDescent="0.2">
      <c r="A522" s="73" t="s">
        <v>462</v>
      </c>
      <c r="B522" s="73" t="s">
        <v>464</v>
      </c>
      <c r="C522" s="76">
        <v>1861</v>
      </c>
      <c r="D522" s="74">
        <v>120616137.87</v>
      </c>
      <c r="E522" s="74">
        <v>7229131.2599999998</v>
      </c>
      <c r="F522" s="75">
        <v>9.2740208241787088E-3</v>
      </c>
    </row>
    <row r="523" spans="1:6" x14ac:dyDescent="0.2">
      <c r="A523" s="73" t="s">
        <v>462</v>
      </c>
      <c r="B523" s="73" t="s">
        <v>466</v>
      </c>
      <c r="C523" s="76">
        <v>335</v>
      </c>
      <c r="D523" s="74">
        <v>11882847.189999999</v>
      </c>
      <c r="E523" s="74">
        <v>712821.72</v>
      </c>
      <c r="F523" s="75">
        <v>9.1445614105599806E-4</v>
      </c>
    </row>
    <row r="524" spans="1:6" x14ac:dyDescent="0.2">
      <c r="A524" s="73" t="s">
        <v>462</v>
      </c>
      <c r="B524" s="73" t="s">
        <v>471</v>
      </c>
      <c r="C524" s="76">
        <v>127</v>
      </c>
      <c r="D524" s="74">
        <v>2855428.32</v>
      </c>
      <c r="E524" s="74">
        <v>171275.55</v>
      </c>
      <c r="F524" s="75">
        <v>2.197239142912812E-4</v>
      </c>
    </row>
    <row r="525" spans="1:6" x14ac:dyDescent="0.2">
      <c r="A525" s="73" t="s">
        <v>462</v>
      </c>
      <c r="B525" s="73" t="s">
        <v>470</v>
      </c>
      <c r="C525" s="76">
        <v>65</v>
      </c>
      <c r="D525" s="74">
        <v>3181974.45</v>
      </c>
      <c r="E525" s="74">
        <v>190918.45</v>
      </c>
      <c r="F525" s="75">
        <v>2.4492316121258557E-4</v>
      </c>
    </row>
    <row r="526" spans="1:6" x14ac:dyDescent="0.2">
      <c r="A526" s="73" t="s">
        <v>462</v>
      </c>
      <c r="B526" s="73" t="s">
        <v>474</v>
      </c>
      <c r="C526" s="76">
        <v>102</v>
      </c>
      <c r="D526" s="74">
        <v>2659538.94</v>
      </c>
      <c r="E526" s="74">
        <v>159572.32999999999</v>
      </c>
      <c r="F526" s="75">
        <v>2.0471022840201091E-4</v>
      </c>
    </row>
    <row r="527" spans="1:6" x14ac:dyDescent="0.2">
      <c r="A527" s="73" t="s">
        <v>462</v>
      </c>
      <c r="B527" s="73" t="s">
        <v>477</v>
      </c>
      <c r="C527" s="76">
        <v>74</v>
      </c>
      <c r="D527" s="74">
        <v>1809492.79</v>
      </c>
      <c r="E527" s="74">
        <v>108569.57</v>
      </c>
      <c r="F527" s="75">
        <v>1.3928042206445262E-4</v>
      </c>
    </row>
    <row r="528" spans="1:6" x14ac:dyDescent="0.2">
      <c r="A528" s="73" t="s">
        <v>462</v>
      </c>
      <c r="B528" s="73" t="s">
        <v>50</v>
      </c>
      <c r="C528" s="76">
        <v>141</v>
      </c>
      <c r="D528" s="74">
        <v>3825323.37</v>
      </c>
      <c r="E528" s="74">
        <v>229338.6</v>
      </c>
      <c r="F528" s="75">
        <v>2.9421114041135719E-4</v>
      </c>
    </row>
    <row r="529" spans="1:6" x14ac:dyDescent="0.2">
      <c r="A529" s="73" t="s">
        <v>462</v>
      </c>
      <c r="B529" s="73" t="s">
        <v>51</v>
      </c>
      <c r="C529" s="76">
        <v>12823</v>
      </c>
      <c r="D529" s="74">
        <v>1042976149.48</v>
      </c>
      <c r="E529" s="74">
        <v>62433847.380000003</v>
      </c>
      <c r="F529" s="75">
        <v>8.0094382009563259E-2</v>
      </c>
    </row>
    <row r="530" spans="1:6" x14ac:dyDescent="0.2">
      <c r="A530" s="73" t="s">
        <v>478</v>
      </c>
      <c r="B530" s="73" t="s">
        <v>479</v>
      </c>
      <c r="C530" s="76">
        <v>175</v>
      </c>
      <c r="D530" s="74">
        <v>3723983.12</v>
      </c>
      <c r="E530" s="74">
        <v>223439.03</v>
      </c>
      <c r="F530" s="75">
        <v>2.8664277111967829E-4</v>
      </c>
    </row>
    <row r="531" spans="1:6" x14ac:dyDescent="0.2">
      <c r="A531" s="73" t="s">
        <v>478</v>
      </c>
      <c r="B531" s="73" t="s">
        <v>482</v>
      </c>
      <c r="C531" s="76">
        <v>22</v>
      </c>
      <c r="D531" s="74">
        <v>453462.48</v>
      </c>
      <c r="E531" s="74">
        <v>27207.73</v>
      </c>
      <c r="F531" s="75">
        <v>3.4903924901016643E-5</v>
      </c>
    </row>
    <row r="532" spans="1:6" x14ac:dyDescent="0.2">
      <c r="A532" s="73" t="s">
        <v>478</v>
      </c>
      <c r="B532" s="73" t="s">
        <v>481</v>
      </c>
      <c r="C532" s="76">
        <v>63</v>
      </c>
      <c r="D532" s="74">
        <v>2036526.84</v>
      </c>
      <c r="E532" s="74">
        <v>122191.6</v>
      </c>
      <c r="F532" s="75">
        <v>1.5675568781133394E-4</v>
      </c>
    </row>
    <row r="533" spans="1:6" x14ac:dyDescent="0.2">
      <c r="A533" s="73" t="s">
        <v>478</v>
      </c>
      <c r="B533" s="73" t="s">
        <v>789</v>
      </c>
      <c r="C533" s="76">
        <v>16</v>
      </c>
      <c r="D533" s="74">
        <v>122261.62</v>
      </c>
      <c r="E533" s="74">
        <v>7335.7</v>
      </c>
      <c r="F533" s="75">
        <v>9.410734445556016E-6</v>
      </c>
    </row>
    <row r="534" spans="1:6" x14ac:dyDescent="0.2">
      <c r="A534" s="73" t="s">
        <v>478</v>
      </c>
      <c r="B534" s="73" t="s">
        <v>480</v>
      </c>
      <c r="C534" s="76">
        <v>173</v>
      </c>
      <c r="D534" s="74">
        <v>4523248.63</v>
      </c>
      <c r="E534" s="74">
        <v>271374.27</v>
      </c>
      <c r="F534" s="75">
        <v>3.4813735435290682E-4</v>
      </c>
    </row>
    <row r="535" spans="1:6" x14ac:dyDescent="0.2">
      <c r="A535" s="73" t="s">
        <v>478</v>
      </c>
      <c r="B535" s="73" t="s">
        <v>50</v>
      </c>
      <c r="C535" s="76">
        <v>63</v>
      </c>
      <c r="D535" s="74">
        <v>245186.2</v>
      </c>
      <c r="E535" s="74">
        <v>14711.18</v>
      </c>
      <c r="F535" s="75">
        <v>1.8872501378297198E-5</v>
      </c>
    </row>
    <row r="536" spans="1:6" x14ac:dyDescent="0.2">
      <c r="A536" s="73" t="s">
        <v>478</v>
      </c>
      <c r="B536" s="73" t="s">
        <v>51</v>
      </c>
      <c r="C536" s="76">
        <v>512</v>
      </c>
      <c r="D536" s="74">
        <v>11104668.890000001</v>
      </c>
      <c r="E536" s="74">
        <v>666259.51</v>
      </c>
      <c r="F536" s="75">
        <v>8.5472297400878891E-4</v>
      </c>
    </row>
    <row r="537" spans="1:6" x14ac:dyDescent="0.2">
      <c r="A537" s="73" t="s">
        <v>483</v>
      </c>
      <c r="B537" s="73" t="s">
        <v>484</v>
      </c>
      <c r="C537" s="76">
        <v>416</v>
      </c>
      <c r="D537" s="74">
        <v>17692034.77</v>
      </c>
      <c r="E537" s="74">
        <v>1058832.02</v>
      </c>
      <c r="F537" s="75">
        <v>1.3583416664628674E-3</v>
      </c>
    </row>
    <row r="538" spans="1:6" x14ac:dyDescent="0.2">
      <c r="A538" s="73" t="s">
        <v>483</v>
      </c>
      <c r="B538" s="73" t="s">
        <v>483</v>
      </c>
      <c r="C538" s="76">
        <v>18</v>
      </c>
      <c r="D538" s="74">
        <v>248211.97</v>
      </c>
      <c r="E538" s="74">
        <v>14892.71</v>
      </c>
      <c r="F538" s="75">
        <v>1.9105380397872938E-5</v>
      </c>
    </row>
    <row r="539" spans="1:6" x14ac:dyDescent="0.2">
      <c r="A539" s="73" t="s">
        <v>483</v>
      </c>
      <c r="B539" s="73" t="s">
        <v>485</v>
      </c>
      <c r="C539" s="76">
        <v>27</v>
      </c>
      <c r="D539" s="74">
        <v>304997.65000000002</v>
      </c>
      <c r="E539" s="74">
        <v>18299.87</v>
      </c>
      <c r="F539" s="75">
        <v>2.3476316773886222E-5</v>
      </c>
    </row>
    <row r="540" spans="1:6" x14ac:dyDescent="0.2">
      <c r="A540" s="73" t="s">
        <v>483</v>
      </c>
      <c r="B540" s="73" t="s">
        <v>50</v>
      </c>
      <c r="C540" s="76">
        <v>33</v>
      </c>
      <c r="D540" s="74">
        <v>202056.65</v>
      </c>
      <c r="E540" s="74">
        <v>12123.4</v>
      </c>
      <c r="F540" s="75">
        <v>1.5552721345918425E-5</v>
      </c>
    </row>
    <row r="541" spans="1:6" x14ac:dyDescent="0.2">
      <c r="A541" s="73" t="s">
        <v>483</v>
      </c>
      <c r="B541" s="73" t="s">
        <v>51</v>
      </c>
      <c r="C541" s="76">
        <v>494</v>
      </c>
      <c r="D541" s="74">
        <v>18447301.039999999</v>
      </c>
      <c r="E541" s="74">
        <v>1104148</v>
      </c>
      <c r="F541" s="75">
        <v>1.416476084980545E-3</v>
      </c>
    </row>
    <row r="542" spans="1:6" x14ac:dyDescent="0.2">
      <c r="A542" s="73" t="s">
        <v>486</v>
      </c>
      <c r="B542" s="73" t="s">
        <v>492</v>
      </c>
      <c r="C542" s="76">
        <v>29</v>
      </c>
      <c r="D542" s="74">
        <v>550090.57999999996</v>
      </c>
      <c r="E542" s="74">
        <v>33005.449999999997</v>
      </c>
      <c r="F542" s="75">
        <v>4.2341634091644527E-5</v>
      </c>
    </row>
    <row r="543" spans="1:6" x14ac:dyDescent="0.2">
      <c r="A543" s="73" t="s">
        <v>486</v>
      </c>
      <c r="B543" s="73" t="s">
        <v>490</v>
      </c>
      <c r="C543" s="76">
        <v>116</v>
      </c>
      <c r="D543" s="74">
        <v>3455318.87</v>
      </c>
      <c r="E543" s="74">
        <v>207319.17</v>
      </c>
      <c r="F543" s="75">
        <v>2.6596311931282408E-4</v>
      </c>
    </row>
    <row r="544" spans="1:6" x14ac:dyDescent="0.2">
      <c r="A544" s="73" t="s">
        <v>486</v>
      </c>
      <c r="B544" s="73" t="s">
        <v>491</v>
      </c>
      <c r="C544" s="76">
        <v>90</v>
      </c>
      <c r="D544" s="74">
        <v>3497902.89</v>
      </c>
      <c r="E544" s="74">
        <v>209874.15</v>
      </c>
      <c r="F544" s="75">
        <v>2.6924082127633217E-4</v>
      </c>
    </row>
    <row r="545" spans="1:6" x14ac:dyDescent="0.2">
      <c r="A545" s="73" t="s">
        <v>486</v>
      </c>
      <c r="B545" s="73" t="s">
        <v>488</v>
      </c>
      <c r="C545" s="76">
        <v>156</v>
      </c>
      <c r="D545" s="74">
        <v>4089762.31</v>
      </c>
      <c r="E545" s="74">
        <v>245153.37</v>
      </c>
      <c r="F545" s="75">
        <v>3.144994020343169E-4</v>
      </c>
    </row>
    <row r="546" spans="1:6" x14ac:dyDescent="0.2">
      <c r="A546" s="73" t="s">
        <v>486</v>
      </c>
      <c r="B546" s="73" t="s">
        <v>489</v>
      </c>
      <c r="C546" s="76">
        <v>152</v>
      </c>
      <c r="D546" s="74">
        <v>9321425.5800000001</v>
      </c>
      <c r="E546" s="74">
        <v>548404.30000000005</v>
      </c>
      <c r="F546" s="75">
        <v>7.0353030196178073E-4</v>
      </c>
    </row>
    <row r="547" spans="1:6" x14ac:dyDescent="0.2">
      <c r="A547" s="73" t="s">
        <v>486</v>
      </c>
      <c r="B547" s="73" t="s">
        <v>493</v>
      </c>
      <c r="C547" s="76">
        <v>24</v>
      </c>
      <c r="D547" s="74">
        <v>1245733.56</v>
      </c>
      <c r="E547" s="74">
        <v>74744.02</v>
      </c>
      <c r="F547" s="75">
        <v>9.5886707964247146E-5</v>
      </c>
    </row>
    <row r="548" spans="1:6" x14ac:dyDescent="0.2">
      <c r="A548" s="73" t="s">
        <v>486</v>
      </c>
      <c r="B548" s="73" t="s">
        <v>494</v>
      </c>
      <c r="C548" s="76">
        <v>24</v>
      </c>
      <c r="D548" s="74">
        <v>568484.68999999994</v>
      </c>
      <c r="E548" s="74">
        <v>34109.089999999997</v>
      </c>
      <c r="F548" s="75">
        <v>4.3757458479704757E-5</v>
      </c>
    </row>
    <row r="549" spans="1:6" x14ac:dyDescent="0.2">
      <c r="A549" s="73" t="s">
        <v>486</v>
      </c>
      <c r="B549" s="73" t="s">
        <v>487</v>
      </c>
      <c r="C549" s="76">
        <v>324</v>
      </c>
      <c r="D549" s="74">
        <v>12825104.4</v>
      </c>
      <c r="E549" s="74">
        <v>769493.18</v>
      </c>
      <c r="F549" s="75">
        <v>9.8715814096084014E-4</v>
      </c>
    </row>
    <row r="550" spans="1:6" x14ac:dyDescent="0.2">
      <c r="A550" s="73" t="s">
        <v>486</v>
      </c>
      <c r="B550" s="73" t="s">
        <v>50</v>
      </c>
      <c r="C550" s="76">
        <v>37</v>
      </c>
      <c r="D550" s="74">
        <v>106726.95</v>
      </c>
      <c r="E550" s="74">
        <v>6403.61</v>
      </c>
      <c r="F550" s="75">
        <v>8.2149860548968678E-6</v>
      </c>
    </row>
    <row r="551" spans="1:6" x14ac:dyDescent="0.2">
      <c r="A551" s="73" t="s">
        <v>486</v>
      </c>
      <c r="B551" s="73" t="s">
        <v>51</v>
      </c>
      <c r="C551" s="76">
        <v>952</v>
      </c>
      <c r="D551" s="74">
        <v>35660549.829999998</v>
      </c>
      <c r="E551" s="74">
        <v>2128506.34</v>
      </c>
      <c r="F551" s="75">
        <v>2.7305925721365872E-3</v>
      </c>
    </row>
    <row r="552" spans="1:6" x14ac:dyDescent="0.2">
      <c r="A552" s="73" t="s">
        <v>495</v>
      </c>
      <c r="B552" s="73" t="s">
        <v>497</v>
      </c>
      <c r="C552" s="76">
        <v>112</v>
      </c>
      <c r="D552" s="74">
        <v>4192501.43</v>
      </c>
      <c r="E552" s="74">
        <v>251550.09</v>
      </c>
      <c r="F552" s="75">
        <v>3.2270554912901505E-4</v>
      </c>
    </row>
    <row r="553" spans="1:6" x14ac:dyDescent="0.2">
      <c r="A553" s="73" t="s">
        <v>495</v>
      </c>
      <c r="B553" s="73" t="s">
        <v>498</v>
      </c>
      <c r="C553" s="76">
        <v>34</v>
      </c>
      <c r="D553" s="74">
        <v>669071.29</v>
      </c>
      <c r="E553" s="74">
        <v>40144.29</v>
      </c>
      <c r="F553" s="75">
        <v>5.1499823151899598E-5</v>
      </c>
    </row>
    <row r="554" spans="1:6" x14ac:dyDescent="0.2">
      <c r="A554" s="73" t="s">
        <v>495</v>
      </c>
      <c r="B554" s="73" t="s">
        <v>496</v>
      </c>
      <c r="C554" s="76">
        <v>606</v>
      </c>
      <c r="D554" s="74">
        <v>28382946.440000001</v>
      </c>
      <c r="E554" s="74">
        <v>1699860.14</v>
      </c>
      <c r="F554" s="75">
        <v>2.1806960988216082E-3</v>
      </c>
    </row>
    <row r="555" spans="1:6" x14ac:dyDescent="0.2">
      <c r="A555" s="73" t="s">
        <v>495</v>
      </c>
      <c r="B555" s="73" t="s">
        <v>50</v>
      </c>
      <c r="C555" s="76">
        <v>247</v>
      </c>
      <c r="D555" s="74">
        <v>7605152.7300000004</v>
      </c>
      <c r="E555" s="74">
        <v>456305.29</v>
      </c>
      <c r="F555" s="75">
        <v>5.8537943349543011E-4</v>
      </c>
    </row>
    <row r="556" spans="1:6" x14ac:dyDescent="0.2">
      <c r="A556" s="73" t="s">
        <v>495</v>
      </c>
      <c r="B556" s="73" t="s">
        <v>51</v>
      </c>
      <c r="C556" s="76">
        <v>999</v>
      </c>
      <c r="D556" s="74">
        <v>40849671.890000001</v>
      </c>
      <c r="E556" s="74">
        <v>2447859.81</v>
      </c>
      <c r="F556" s="75">
        <v>3.140280904597953E-3</v>
      </c>
    </row>
    <row r="557" spans="1:6" x14ac:dyDescent="0.2">
      <c r="A557" s="73" t="s">
        <v>499</v>
      </c>
      <c r="B557" s="73" t="s">
        <v>773</v>
      </c>
      <c r="C557" s="76">
        <v>18</v>
      </c>
      <c r="D557" s="74">
        <v>2057879.91</v>
      </c>
      <c r="E557" s="74">
        <v>106999.05</v>
      </c>
      <c r="F557" s="75">
        <v>1.3726565228632174E-4</v>
      </c>
    </row>
    <row r="558" spans="1:6" x14ac:dyDescent="0.2">
      <c r="A558" s="73" t="s">
        <v>499</v>
      </c>
      <c r="B558" s="73" t="s">
        <v>306</v>
      </c>
      <c r="C558" s="76">
        <v>41</v>
      </c>
      <c r="D558" s="74">
        <v>794244.77</v>
      </c>
      <c r="E558" s="74">
        <v>47654.7</v>
      </c>
      <c r="F558" s="75">
        <v>6.113468745758935E-5</v>
      </c>
    </row>
    <row r="559" spans="1:6" x14ac:dyDescent="0.2">
      <c r="A559" s="73" t="s">
        <v>499</v>
      </c>
      <c r="B559" s="73" t="s">
        <v>774</v>
      </c>
      <c r="C559" s="76">
        <v>21</v>
      </c>
      <c r="D559" s="74">
        <v>310288.57</v>
      </c>
      <c r="E559" s="74">
        <v>18617.330000000002</v>
      </c>
      <c r="F559" s="75">
        <v>2.3883576034363917E-5</v>
      </c>
    </row>
    <row r="560" spans="1:6" x14ac:dyDescent="0.2">
      <c r="A560" s="73" t="s">
        <v>499</v>
      </c>
      <c r="B560" s="73" t="s">
        <v>501</v>
      </c>
      <c r="C560" s="76">
        <v>171</v>
      </c>
      <c r="D560" s="74">
        <v>3805906.26</v>
      </c>
      <c r="E560" s="74">
        <v>228314.79</v>
      </c>
      <c r="F560" s="75">
        <v>2.928977273720147E-4</v>
      </c>
    </row>
    <row r="561" spans="1:6" x14ac:dyDescent="0.2">
      <c r="A561" s="73" t="s">
        <v>499</v>
      </c>
      <c r="B561" s="73" t="s">
        <v>500</v>
      </c>
      <c r="C561" s="76">
        <v>965</v>
      </c>
      <c r="D561" s="74">
        <v>65618109.18</v>
      </c>
      <c r="E561" s="74">
        <v>3923699.33</v>
      </c>
      <c r="F561" s="75">
        <v>5.0335881291268805E-3</v>
      </c>
    </row>
    <row r="562" spans="1:6" x14ac:dyDescent="0.2">
      <c r="A562" s="73" t="s">
        <v>499</v>
      </c>
      <c r="B562" s="73" t="s">
        <v>790</v>
      </c>
      <c r="C562" s="76">
        <v>17</v>
      </c>
      <c r="D562" s="74">
        <v>269838.73</v>
      </c>
      <c r="E562" s="74">
        <v>16190.32</v>
      </c>
      <c r="F562" s="75">
        <v>2.0770042682848873E-5</v>
      </c>
    </row>
    <row r="563" spans="1:6" x14ac:dyDescent="0.2">
      <c r="A563" s="73" t="s">
        <v>499</v>
      </c>
      <c r="B563" s="73" t="s">
        <v>50</v>
      </c>
      <c r="C563" s="76">
        <v>136</v>
      </c>
      <c r="D563" s="74">
        <v>966073.79</v>
      </c>
      <c r="E563" s="74">
        <v>57964.44</v>
      </c>
      <c r="F563" s="75">
        <v>7.4360722511193885E-5</v>
      </c>
    </row>
    <row r="564" spans="1:6" x14ac:dyDescent="0.2">
      <c r="A564" s="73" t="s">
        <v>499</v>
      </c>
      <c r="B564" s="73" t="s">
        <v>51</v>
      </c>
      <c r="C564" s="76">
        <v>1369</v>
      </c>
      <c r="D564" s="74">
        <v>73822341.209999993</v>
      </c>
      <c r="E564" s="74">
        <v>4399439.96</v>
      </c>
      <c r="F564" s="75">
        <v>5.6439005374712128E-3</v>
      </c>
    </row>
    <row r="565" spans="1:6" x14ac:dyDescent="0.2">
      <c r="A565" s="73" t="s">
        <v>464</v>
      </c>
      <c r="B565" s="73" t="s">
        <v>506</v>
      </c>
      <c r="C565" s="76">
        <v>18</v>
      </c>
      <c r="D565" s="74">
        <v>412978.24</v>
      </c>
      <c r="E565" s="74">
        <v>24778.7</v>
      </c>
      <c r="F565" s="75">
        <v>3.1787800156235784E-5</v>
      </c>
    </row>
    <row r="566" spans="1:6" x14ac:dyDescent="0.2">
      <c r="A566" s="73" t="s">
        <v>464</v>
      </c>
      <c r="B566" s="73" t="s">
        <v>505</v>
      </c>
      <c r="C566" s="76">
        <v>17</v>
      </c>
      <c r="D566" s="74">
        <v>1766743.16</v>
      </c>
      <c r="E566" s="74">
        <v>106004.59</v>
      </c>
      <c r="F566" s="75">
        <v>1.3598989142141074E-4</v>
      </c>
    </row>
    <row r="567" spans="1:6" x14ac:dyDescent="0.2">
      <c r="A567" s="73" t="s">
        <v>464</v>
      </c>
      <c r="B567" s="73" t="s">
        <v>503</v>
      </c>
      <c r="C567" s="76">
        <v>671</v>
      </c>
      <c r="D567" s="74">
        <v>36921998.899999999</v>
      </c>
      <c r="E567" s="74">
        <v>2209543.7999999998</v>
      </c>
      <c r="F567" s="75">
        <v>2.8345529325933079E-3</v>
      </c>
    </row>
    <row r="568" spans="1:6" x14ac:dyDescent="0.2">
      <c r="A568" s="73" t="s">
        <v>464</v>
      </c>
      <c r="B568" s="73" t="s">
        <v>502</v>
      </c>
      <c r="C568" s="76">
        <v>1127</v>
      </c>
      <c r="D568" s="74">
        <v>79194327.640000001</v>
      </c>
      <c r="E568" s="74">
        <v>4742491.09</v>
      </c>
      <c r="F568" s="75">
        <v>6.0839898385165007E-3</v>
      </c>
    </row>
    <row r="569" spans="1:6" x14ac:dyDescent="0.2">
      <c r="A569" s="73" t="s">
        <v>464</v>
      </c>
      <c r="B569" s="73" t="s">
        <v>504</v>
      </c>
      <c r="C569" s="76">
        <v>163</v>
      </c>
      <c r="D569" s="74">
        <v>3626635.51</v>
      </c>
      <c r="E569" s="74">
        <v>217598.16</v>
      </c>
      <c r="F569" s="75">
        <v>2.7914970617686234E-4</v>
      </c>
    </row>
    <row r="570" spans="1:6" x14ac:dyDescent="0.2">
      <c r="A570" s="73" t="s">
        <v>464</v>
      </c>
      <c r="B570" s="73" t="s">
        <v>50</v>
      </c>
      <c r="C570" s="76">
        <v>232</v>
      </c>
      <c r="D570" s="74">
        <v>4298695.3</v>
      </c>
      <c r="E570" s="74">
        <v>257921.7</v>
      </c>
      <c r="F570" s="75">
        <v>3.3087948340940399E-4</v>
      </c>
    </row>
    <row r="571" spans="1:6" x14ac:dyDescent="0.2">
      <c r="A571" s="73" t="s">
        <v>464</v>
      </c>
      <c r="B571" s="73" t="s">
        <v>51</v>
      </c>
      <c r="C571" s="76">
        <v>2228</v>
      </c>
      <c r="D571" s="74">
        <v>126221378.75</v>
      </c>
      <c r="E571" s="74">
        <v>7558338.0300000003</v>
      </c>
      <c r="F571" s="75">
        <v>9.696349639445042E-3</v>
      </c>
    </row>
    <row r="572" spans="1:6" x14ac:dyDescent="0.2">
      <c r="A572" s="73" t="s">
        <v>507</v>
      </c>
      <c r="B572" s="73" t="s">
        <v>512</v>
      </c>
      <c r="C572" s="76">
        <v>33</v>
      </c>
      <c r="D572" s="74">
        <v>864607.34</v>
      </c>
      <c r="E572" s="74">
        <v>51876.45</v>
      </c>
      <c r="F572" s="75">
        <v>6.6550635239740494E-5</v>
      </c>
    </row>
    <row r="573" spans="1:6" x14ac:dyDescent="0.2">
      <c r="A573" s="73" t="s">
        <v>507</v>
      </c>
      <c r="B573" s="73" t="s">
        <v>511</v>
      </c>
      <c r="C573" s="76">
        <v>50</v>
      </c>
      <c r="D573" s="74">
        <v>689198.57</v>
      </c>
      <c r="E573" s="74">
        <v>41351.919999999998</v>
      </c>
      <c r="F573" s="75">
        <v>5.3049052978431056E-5</v>
      </c>
    </row>
    <row r="574" spans="1:6" x14ac:dyDescent="0.2">
      <c r="A574" s="73" t="s">
        <v>507</v>
      </c>
      <c r="B574" s="73" t="s">
        <v>514</v>
      </c>
      <c r="C574" s="76">
        <v>24</v>
      </c>
      <c r="D574" s="74">
        <v>381243.26</v>
      </c>
      <c r="E574" s="74">
        <v>22874.59</v>
      </c>
      <c r="F574" s="75">
        <v>2.9345078457539318E-5</v>
      </c>
    </row>
    <row r="575" spans="1:6" x14ac:dyDescent="0.2">
      <c r="A575" s="73" t="s">
        <v>507</v>
      </c>
      <c r="B575" s="73" t="s">
        <v>508</v>
      </c>
      <c r="C575" s="76">
        <v>1640</v>
      </c>
      <c r="D575" s="74">
        <v>104564461.16</v>
      </c>
      <c r="E575" s="74">
        <v>6250764.7699999996</v>
      </c>
      <c r="F575" s="75">
        <v>8.0189058075039905E-3</v>
      </c>
    </row>
    <row r="576" spans="1:6" x14ac:dyDescent="0.2">
      <c r="A576" s="73" t="s">
        <v>507</v>
      </c>
      <c r="B576" s="73" t="s">
        <v>510</v>
      </c>
      <c r="C576" s="76">
        <v>39</v>
      </c>
      <c r="D576" s="74">
        <v>626794.09</v>
      </c>
      <c r="E576" s="74">
        <v>37607.65</v>
      </c>
      <c r="F576" s="75">
        <v>4.8245648986656309E-5</v>
      </c>
    </row>
    <row r="577" spans="1:6" x14ac:dyDescent="0.2">
      <c r="A577" s="73" t="s">
        <v>507</v>
      </c>
      <c r="B577" s="73" t="s">
        <v>513</v>
      </c>
      <c r="C577" s="76">
        <v>16</v>
      </c>
      <c r="D577" s="74">
        <v>1921107.37</v>
      </c>
      <c r="E577" s="74">
        <v>115266.44</v>
      </c>
      <c r="F577" s="75">
        <v>1.4787162197535554E-4</v>
      </c>
    </row>
    <row r="578" spans="1:6" x14ac:dyDescent="0.2">
      <c r="A578" s="73" t="s">
        <v>507</v>
      </c>
      <c r="B578" s="73" t="s">
        <v>509</v>
      </c>
      <c r="C578" s="76">
        <v>143</v>
      </c>
      <c r="D578" s="74">
        <v>2515251.36</v>
      </c>
      <c r="E578" s="74">
        <v>150915.04999999999</v>
      </c>
      <c r="F578" s="75">
        <v>1.9360408132663661E-4</v>
      </c>
    </row>
    <row r="579" spans="1:6" x14ac:dyDescent="0.2">
      <c r="A579" s="73" t="s">
        <v>507</v>
      </c>
      <c r="B579" s="73" t="s">
        <v>50</v>
      </c>
      <c r="C579" s="76">
        <v>159</v>
      </c>
      <c r="D579" s="74">
        <v>4050823.79</v>
      </c>
      <c r="E579" s="74">
        <v>243049.44</v>
      </c>
      <c r="F579" s="75">
        <v>3.1180033766117755E-4</v>
      </c>
    </row>
    <row r="580" spans="1:6" x14ac:dyDescent="0.2">
      <c r="A580" s="73" t="s">
        <v>507</v>
      </c>
      <c r="B580" s="73" t="s">
        <v>51</v>
      </c>
      <c r="C580" s="76">
        <v>2104</v>
      </c>
      <c r="D580" s="74">
        <v>115613486.94</v>
      </c>
      <c r="E580" s="74">
        <v>6913706.3099999996</v>
      </c>
      <c r="F580" s="75">
        <v>8.8693722641295276E-3</v>
      </c>
    </row>
    <row r="581" spans="1:6" x14ac:dyDescent="0.2">
      <c r="A581" s="73" t="s">
        <v>515</v>
      </c>
      <c r="B581" s="73" t="s">
        <v>518</v>
      </c>
      <c r="C581" s="76">
        <v>28</v>
      </c>
      <c r="D581" s="74">
        <v>376014.8</v>
      </c>
      <c r="E581" s="74">
        <v>22560.9</v>
      </c>
      <c r="F581" s="75">
        <v>2.8942655609245842E-5</v>
      </c>
    </row>
    <row r="582" spans="1:6" x14ac:dyDescent="0.2">
      <c r="A582" s="73" t="s">
        <v>515</v>
      </c>
      <c r="B582" s="73" t="s">
        <v>516</v>
      </c>
      <c r="C582" s="76">
        <v>520</v>
      </c>
      <c r="D582" s="74">
        <v>16527431.42</v>
      </c>
      <c r="E582" s="74">
        <v>990657.91</v>
      </c>
      <c r="F582" s="75">
        <v>1.270883285494163E-3</v>
      </c>
    </row>
    <row r="583" spans="1:6" x14ac:dyDescent="0.2">
      <c r="A583" s="73" t="s">
        <v>515</v>
      </c>
      <c r="B583" s="73" t="s">
        <v>520</v>
      </c>
      <c r="C583" s="76">
        <v>18</v>
      </c>
      <c r="D583" s="74">
        <v>532434.06000000006</v>
      </c>
      <c r="E583" s="74">
        <v>31946.05</v>
      </c>
      <c r="F583" s="75">
        <v>4.0982563781841505E-5</v>
      </c>
    </row>
    <row r="584" spans="1:6" x14ac:dyDescent="0.2">
      <c r="A584" s="73" t="s">
        <v>515</v>
      </c>
      <c r="B584" s="73" t="s">
        <v>517</v>
      </c>
      <c r="C584" s="76">
        <v>116</v>
      </c>
      <c r="D584" s="74">
        <v>3101843.25</v>
      </c>
      <c r="E584" s="74">
        <v>186107.6</v>
      </c>
      <c r="F584" s="75">
        <v>2.3875147591910257E-4</v>
      </c>
    </row>
    <row r="585" spans="1:6" x14ac:dyDescent="0.2">
      <c r="A585" s="73" t="s">
        <v>515</v>
      </c>
      <c r="B585" s="73" t="s">
        <v>519</v>
      </c>
      <c r="C585" s="76">
        <v>25</v>
      </c>
      <c r="D585" s="74">
        <v>3526828.89</v>
      </c>
      <c r="E585" s="74">
        <v>211609.74</v>
      </c>
      <c r="F585" s="75">
        <v>2.7146735406752628E-4</v>
      </c>
    </row>
    <row r="586" spans="1:6" x14ac:dyDescent="0.2">
      <c r="A586" s="73" t="s">
        <v>515</v>
      </c>
      <c r="B586" s="73" t="s">
        <v>50</v>
      </c>
      <c r="C586" s="76">
        <v>88</v>
      </c>
      <c r="D586" s="74">
        <v>3192799.95</v>
      </c>
      <c r="E586" s="74">
        <v>191568</v>
      </c>
      <c r="F586" s="75">
        <v>2.4575644809169881E-4</v>
      </c>
    </row>
    <row r="587" spans="1:6" x14ac:dyDescent="0.2">
      <c r="A587" s="73" t="s">
        <v>515</v>
      </c>
      <c r="B587" s="73" t="s">
        <v>51</v>
      </c>
      <c r="C587" s="76">
        <v>795</v>
      </c>
      <c r="D587" s="74">
        <v>27257352.370000001</v>
      </c>
      <c r="E587" s="74">
        <v>1634450.2</v>
      </c>
      <c r="F587" s="75">
        <v>2.0967837829635777E-3</v>
      </c>
    </row>
    <row r="588" spans="1:6" x14ac:dyDescent="0.2">
      <c r="A588" s="73" t="s">
        <v>521</v>
      </c>
      <c r="B588" s="73" t="s">
        <v>525</v>
      </c>
      <c r="C588" s="76">
        <v>26</v>
      </c>
      <c r="D588" s="74">
        <v>555792.64000000001</v>
      </c>
      <c r="E588" s="74">
        <v>33347.550000000003</v>
      </c>
      <c r="F588" s="75">
        <v>4.2780503218493331E-5</v>
      </c>
    </row>
    <row r="589" spans="1:6" x14ac:dyDescent="0.2">
      <c r="A589" s="73" t="s">
        <v>521</v>
      </c>
      <c r="B589" s="73" t="s">
        <v>522</v>
      </c>
      <c r="C589" s="76">
        <v>427</v>
      </c>
      <c r="D589" s="74">
        <v>12820889.189999999</v>
      </c>
      <c r="E589" s="74">
        <v>764639.12</v>
      </c>
      <c r="F589" s="75">
        <v>9.8093102294309186E-4</v>
      </c>
    </row>
    <row r="590" spans="1:6" x14ac:dyDescent="0.2">
      <c r="A590" s="73" t="s">
        <v>521</v>
      </c>
      <c r="B590" s="73" t="s">
        <v>375</v>
      </c>
      <c r="C590" s="76">
        <v>44</v>
      </c>
      <c r="D590" s="74">
        <v>1348391.36</v>
      </c>
      <c r="E590" s="74">
        <v>80903.5</v>
      </c>
      <c r="F590" s="75">
        <v>1.0378850746568714E-4</v>
      </c>
    </row>
    <row r="591" spans="1:6" x14ac:dyDescent="0.2">
      <c r="A591" s="73" t="s">
        <v>521</v>
      </c>
      <c r="B591" s="73" t="s">
        <v>523</v>
      </c>
      <c r="C591" s="76">
        <v>217</v>
      </c>
      <c r="D591" s="74">
        <v>4729225.9800000004</v>
      </c>
      <c r="E591" s="74">
        <v>283753.59000000003</v>
      </c>
      <c r="F591" s="75">
        <v>3.6401838726545242E-4</v>
      </c>
    </row>
    <row r="592" spans="1:6" x14ac:dyDescent="0.2">
      <c r="A592" s="73" t="s">
        <v>521</v>
      </c>
      <c r="B592" s="73" t="s">
        <v>524</v>
      </c>
      <c r="C592" s="76">
        <v>79</v>
      </c>
      <c r="D592" s="74">
        <v>1772228.7</v>
      </c>
      <c r="E592" s="74">
        <v>106333.75</v>
      </c>
      <c r="F592" s="75">
        <v>1.3641216023694289E-4</v>
      </c>
    </row>
    <row r="593" spans="1:6" x14ac:dyDescent="0.2">
      <c r="A593" s="73" t="s">
        <v>521</v>
      </c>
      <c r="B593" s="73" t="s">
        <v>50</v>
      </c>
      <c r="C593" s="76">
        <v>84</v>
      </c>
      <c r="D593" s="74">
        <v>2218196.4</v>
      </c>
      <c r="E593" s="74">
        <v>133091.75</v>
      </c>
      <c r="F593" s="75">
        <v>1.7073914093328923E-4</v>
      </c>
    </row>
    <row r="594" spans="1:6" x14ac:dyDescent="0.2">
      <c r="A594" s="73" t="s">
        <v>521</v>
      </c>
      <c r="B594" s="73" t="s">
        <v>51</v>
      </c>
      <c r="C594" s="76">
        <v>877</v>
      </c>
      <c r="D594" s="74">
        <v>23444724.27</v>
      </c>
      <c r="E594" s="74">
        <v>1402069.27</v>
      </c>
      <c r="F594" s="75">
        <v>1.7986697348916364E-3</v>
      </c>
    </row>
    <row r="595" spans="1:6" x14ac:dyDescent="0.2">
      <c r="A595" s="73" t="s">
        <v>200</v>
      </c>
      <c r="B595" s="73" t="s">
        <v>527</v>
      </c>
      <c r="C595" s="76">
        <v>112</v>
      </c>
      <c r="D595" s="74">
        <v>3737716.84</v>
      </c>
      <c r="E595" s="74">
        <v>224263.04000000001</v>
      </c>
      <c r="F595" s="75">
        <v>2.8769986714193691E-4</v>
      </c>
    </row>
    <row r="596" spans="1:6" x14ac:dyDescent="0.2">
      <c r="A596" s="73" t="s">
        <v>200</v>
      </c>
      <c r="B596" s="73" t="s">
        <v>526</v>
      </c>
      <c r="C596" s="76">
        <v>304</v>
      </c>
      <c r="D596" s="74">
        <v>12430686.52</v>
      </c>
      <c r="E596" s="74">
        <v>743060.07</v>
      </c>
      <c r="F596" s="75">
        <v>9.5324795123386506E-4</v>
      </c>
    </row>
    <row r="597" spans="1:6" x14ac:dyDescent="0.2">
      <c r="A597" s="73" t="s">
        <v>200</v>
      </c>
      <c r="B597" s="73" t="s">
        <v>530</v>
      </c>
      <c r="C597" s="76">
        <v>18</v>
      </c>
      <c r="D597" s="74">
        <v>347644.6</v>
      </c>
      <c r="E597" s="74">
        <v>20858.669999999998</v>
      </c>
      <c r="F597" s="75">
        <v>2.6758919292976249E-5</v>
      </c>
    </row>
    <row r="598" spans="1:6" x14ac:dyDescent="0.2">
      <c r="A598" s="73" t="s">
        <v>200</v>
      </c>
      <c r="B598" s="73" t="s">
        <v>529</v>
      </c>
      <c r="C598" s="76">
        <v>54</v>
      </c>
      <c r="D598" s="74">
        <v>494746.52</v>
      </c>
      <c r="E598" s="74">
        <v>29684.82</v>
      </c>
      <c r="F598" s="75">
        <v>3.8081704279636587E-5</v>
      </c>
    </row>
    <row r="599" spans="1:6" x14ac:dyDescent="0.2">
      <c r="A599" s="73" t="s">
        <v>200</v>
      </c>
      <c r="B599" s="73" t="s">
        <v>528</v>
      </c>
      <c r="C599" s="76">
        <v>48</v>
      </c>
      <c r="D599" s="74">
        <v>272548.19</v>
      </c>
      <c r="E599" s="74">
        <v>16352.89</v>
      </c>
      <c r="F599" s="75">
        <v>2.0978598526028667E-5</v>
      </c>
    </row>
    <row r="600" spans="1:6" x14ac:dyDescent="0.2">
      <c r="A600" s="73" t="s">
        <v>200</v>
      </c>
      <c r="B600" s="73" t="s">
        <v>50</v>
      </c>
      <c r="C600" s="76">
        <v>86</v>
      </c>
      <c r="D600" s="74">
        <v>383255.71</v>
      </c>
      <c r="E600" s="74">
        <v>22995.360000000001</v>
      </c>
      <c r="F600" s="75">
        <v>2.9500010420268139E-5</v>
      </c>
    </row>
    <row r="601" spans="1:6" x14ac:dyDescent="0.2">
      <c r="A601" s="73" t="s">
        <v>200</v>
      </c>
      <c r="B601" s="73" t="s">
        <v>51</v>
      </c>
      <c r="C601" s="76">
        <v>622</v>
      </c>
      <c r="D601" s="74">
        <v>17666598.379999999</v>
      </c>
      <c r="E601" s="74">
        <v>1057214.8600000001</v>
      </c>
      <c r="F601" s="75">
        <v>1.3562670637233913E-3</v>
      </c>
    </row>
    <row r="602" spans="1:6" x14ac:dyDescent="0.2">
      <c r="A602" s="73" t="s">
        <v>406</v>
      </c>
      <c r="B602" s="73" t="s">
        <v>531</v>
      </c>
      <c r="C602" s="76">
        <v>374</v>
      </c>
      <c r="D602" s="74">
        <v>14183690.300000001</v>
      </c>
      <c r="E602" s="74">
        <v>850175.55</v>
      </c>
      <c r="F602" s="75">
        <v>1.090662967835998E-3</v>
      </c>
    </row>
    <row r="603" spans="1:6" x14ac:dyDescent="0.2">
      <c r="A603" s="73" t="s">
        <v>406</v>
      </c>
      <c r="B603" s="73" t="s">
        <v>532</v>
      </c>
      <c r="C603" s="76">
        <v>21</v>
      </c>
      <c r="D603" s="74">
        <v>2634231.08</v>
      </c>
      <c r="E603" s="74">
        <v>157983.37</v>
      </c>
      <c r="F603" s="75">
        <v>2.0267180253881985E-4</v>
      </c>
    </row>
    <row r="604" spans="1:6" x14ac:dyDescent="0.2">
      <c r="A604" s="73" t="s">
        <v>406</v>
      </c>
      <c r="B604" s="73" t="s">
        <v>50</v>
      </c>
      <c r="C604" s="76">
        <v>63</v>
      </c>
      <c r="D604" s="74">
        <v>1204537.96</v>
      </c>
      <c r="E604" s="74">
        <v>72272.320000000007</v>
      </c>
      <c r="F604" s="75">
        <v>9.2715843243895875E-5</v>
      </c>
    </row>
    <row r="605" spans="1:6" x14ac:dyDescent="0.2">
      <c r="A605" s="73" t="s">
        <v>406</v>
      </c>
      <c r="B605" s="73" t="s">
        <v>51</v>
      </c>
      <c r="C605" s="76">
        <v>458</v>
      </c>
      <c r="D605" s="74">
        <v>18022459.34</v>
      </c>
      <c r="E605" s="74">
        <v>1080431.24</v>
      </c>
      <c r="F605" s="75">
        <v>1.3860506136187138E-3</v>
      </c>
    </row>
    <row r="606" spans="1:6" x14ac:dyDescent="0.2">
      <c r="A606" s="73" t="s">
        <v>534</v>
      </c>
      <c r="B606" s="73" t="s">
        <v>535</v>
      </c>
      <c r="C606" s="76">
        <v>523</v>
      </c>
      <c r="D606" s="74">
        <v>22228013.77</v>
      </c>
      <c r="E606" s="74">
        <v>1329373.7</v>
      </c>
      <c r="F606" s="75">
        <v>1.7054109177864756E-3</v>
      </c>
    </row>
    <row r="607" spans="1:6" x14ac:dyDescent="0.2">
      <c r="A607" s="73" t="s">
        <v>534</v>
      </c>
      <c r="B607" s="73" t="s">
        <v>536</v>
      </c>
      <c r="C607" s="76">
        <v>72</v>
      </c>
      <c r="D607" s="74">
        <v>1767941.37</v>
      </c>
      <c r="E607" s="74">
        <v>106076.52</v>
      </c>
      <c r="F607" s="75">
        <v>1.3608216811329685E-4</v>
      </c>
    </row>
    <row r="608" spans="1:6" x14ac:dyDescent="0.2">
      <c r="A608" s="73" t="s">
        <v>534</v>
      </c>
      <c r="B608" s="73" t="s">
        <v>537</v>
      </c>
      <c r="C608" s="76">
        <v>79</v>
      </c>
      <c r="D608" s="74">
        <v>1953377.84</v>
      </c>
      <c r="E608" s="74">
        <v>117202.68</v>
      </c>
      <c r="F608" s="75">
        <v>1.5035556222139386E-4</v>
      </c>
    </row>
    <row r="609" spans="1:6" x14ac:dyDescent="0.2">
      <c r="A609" s="73" t="s">
        <v>534</v>
      </c>
      <c r="B609" s="73" t="s">
        <v>50</v>
      </c>
      <c r="C609" s="76">
        <v>50</v>
      </c>
      <c r="D609" s="74">
        <v>267181.27</v>
      </c>
      <c r="E609" s="74">
        <v>16030.89</v>
      </c>
      <c r="F609" s="75">
        <v>2.0565515045042663E-5</v>
      </c>
    </row>
    <row r="610" spans="1:6" x14ac:dyDescent="0.2">
      <c r="A610" s="73" t="s">
        <v>534</v>
      </c>
      <c r="B610" s="73" t="s">
        <v>51</v>
      </c>
      <c r="C610" s="76">
        <v>724</v>
      </c>
      <c r="D610" s="74">
        <v>26216514.25</v>
      </c>
      <c r="E610" s="74">
        <v>1568683.79</v>
      </c>
      <c r="F610" s="75">
        <v>2.012414163166209E-3</v>
      </c>
    </row>
    <row r="611" spans="1:6" x14ac:dyDescent="0.2">
      <c r="A611" s="73" t="s">
        <v>538</v>
      </c>
      <c r="B611" s="73" t="s">
        <v>766</v>
      </c>
      <c r="C611" s="76">
        <v>19</v>
      </c>
      <c r="D611" s="74">
        <v>114294.17</v>
      </c>
      <c r="E611" s="74">
        <v>6857.65</v>
      </c>
      <c r="F611" s="75">
        <v>8.7974594204462024E-6</v>
      </c>
    </row>
    <row r="612" spans="1:6" x14ac:dyDescent="0.2">
      <c r="A612" s="73" t="s">
        <v>538</v>
      </c>
      <c r="B612" s="73" t="s">
        <v>538</v>
      </c>
      <c r="C612" s="76">
        <v>1529</v>
      </c>
      <c r="D612" s="74">
        <v>108554400.13</v>
      </c>
      <c r="E612" s="74">
        <v>6494493.6600000001</v>
      </c>
      <c r="F612" s="75">
        <v>8.3315777897960876E-3</v>
      </c>
    </row>
    <row r="613" spans="1:6" x14ac:dyDescent="0.2">
      <c r="A613" s="73" t="s">
        <v>538</v>
      </c>
      <c r="B613" s="73" t="s">
        <v>540</v>
      </c>
      <c r="C613" s="76">
        <v>34</v>
      </c>
      <c r="D613" s="74">
        <v>1312182.6399999999</v>
      </c>
      <c r="E613" s="74">
        <v>78730.990000000005</v>
      </c>
      <c r="F613" s="75">
        <v>1.0100146400830544E-4</v>
      </c>
    </row>
    <row r="614" spans="1:6" x14ac:dyDescent="0.2">
      <c r="A614" s="73" t="s">
        <v>538</v>
      </c>
      <c r="B614" s="73" t="s">
        <v>539</v>
      </c>
      <c r="C614" s="76">
        <v>277</v>
      </c>
      <c r="D614" s="74">
        <v>5949499.9699999997</v>
      </c>
      <c r="E614" s="74">
        <v>356970.06</v>
      </c>
      <c r="F614" s="75">
        <v>4.5794545028752506E-4</v>
      </c>
    </row>
    <row r="615" spans="1:6" x14ac:dyDescent="0.2">
      <c r="A615" s="73" t="s">
        <v>538</v>
      </c>
      <c r="B615" s="73" t="s">
        <v>165</v>
      </c>
      <c r="C615" s="76">
        <v>178</v>
      </c>
      <c r="D615" s="74">
        <v>11312425.33</v>
      </c>
      <c r="E615" s="74">
        <v>678736.63</v>
      </c>
      <c r="F615" s="75">
        <v>8.7072947140717425E-4</v>
      </c>
    </row>
    <row r="616" spans="1:6" x14ac:dyDescent="0.2">
      <c r="A616" s="73" t="s">
        <v>538</v>
      </c>
      <c r="B616" s="73" t="s">
        <v>50</v>
      </c>
      <c r="C616" s="76">
        <v>145</v>
      </c>
      <c r="D616" s="74">
        <v>1946065.86</v>
      </c>
      <c r="E616" s="74">
        <v>116555.93</v>
      </c>
      <c r="F616" s="75">
        <v>1.4952586737255008E-4</v>
      </c>
    </row>
    <row r="617" spans="1:6" x14ac:dyDescent="0.2">
      <c r="A617" s="73" t="s">
        <v>538</v>
      </c>
      <c r="B617" s="73" t="s">
        <v>51</v>
      </c>
      <c r="C617" s="76">
        <v>2182</v>
      </c>
      <c r="D617" s="74">
        <v>129188868.09999999</v>
      </c>
      <c r="E617" s="74">
        <v>7732344.9199999999</v>
      </c>
      <c r="F617" s="75">
        <v>9.9195775022920887E-3</v>
      </c>
    </row>
    <row r="618" spans="1:6" x14ac:dyDescent="0.2">
      <c r="A618" s="73" t="s">
        <v>542</v>
      </c>
      <c r="B618" s="73" t="s">
        <v>549</v>
      </c>
      <c r="C618" s="76">
        <v>22</v>
      </c>
      <c r="D618" s="74">
        <v>537601.21</v>
      </c>
      <c r="E618" s="74">
        <v>32256.06</v>
      </c>
      <c r="F618" s="75">
        <v>4.1380265676066576E-5</v>
      </c>
    </row>
    <row r="619" spans="1:6" x14ac:dyDescent="0.2">
      <c r="A619" s="73" t="s">
        <v>542</v>
      </c>
      <c r="B619" s="73" t="s">
        <v>544</v>
      </c>
      <c r="C619" s="76">
        <v>150</v>
      </c>
      <c r="D619" s="74">
        <v>3959183.11</v>
      </c>
      <c r="E619" s="74">
        <v>237550.99</v>
      </c>
      <c r="F619" s="75">
        <v>3.0474655236295545E-4</v>
      </c>
    </row>
    <row r="620" spans="1:6" x14ac:dyDescent="0.2">
      <c r="A620" s="73" t="s">
        <v>542</v>
      </c>
      <c r="B620" s="73" t="s">
        <v>545</v>
      </c>
      <c r="C620" s="76">
        <v>129</v>
      </c>
      <c r="D620" s="74">
        <v>4031463.18</v>
      </c>
      <c r="E620" s="74">
        <v>241629.49</v>
      </c>
      <c r="F620" s="75">
        <v>3.09978729310786E-4</v>
      </c>
    </row>
    <row r="621" spans="1:6" x14ac:dyDescent="0.2">
      <c r="A621" s="73" t="s">
        <v>542</v>
      </c>
      <c r="B621" s="73" t="s">
        <v>548</v>
      </c>
      <c r="C621" s="76">
        <v>82</v>
      </c>
      <c r="D621" s="74">
        <v>1698403.82</v>
      </c>
      <c r="E621" s="74">
        <v>101904.26</v>
      </c>
      <c r="F621" s="75">
        <v>1.3072970946615811E-4</v>
      </c>
    </row>
    <row r="622" spans="1:6" x14ac:dyDescent="0.2">
      <c r="A622" s="73" t="s">
        <v>542</v>
      </c>
      <c r="B622" s="73" t="s">
        <v>546</v>
      </c>
      <c r="C622" s="76">
        <v>135</v>
      </c>
      <c r="D622" s="74">
        <v>6516546.2699999996</v>
      </c>
      <c r="E622" s="74">
        <v>390992.81</v>
      </c>
      <c r="F622" s="75">
        <v>5.0159214594813566E-4</v>
      </c>
    </row>
    <row r="623" spans="1:6" x14ac:dyDescent="0.2">
      <c r="A623" s="73" t="s">
        <v>542</v>
      </c>
      <c r="B623" s="73" t="s">
        <v>543</v>
      </c>
      <c r="C623" s="76">
        <v>518</v>
      </c>
      <c r="D623" s="74">
        <v>27329049.399999999</v>
      </c>
      <c r="E623" s="74">
        <v>1634545.11</v>
      </c>
      <c r="F623" s="75">
        <v>2.0969055399610325E-3</v>
      </c>
    </row>
    <row r="624" spans="1:6" x14ac:dyDescent="0.2">
      <c r="A624" s="73" t="s">
        <v>542</v>
      </c>
      <c r="B624" s="73" t="s">
        <v>547</v>
      </c>
      <c r="C624" s="76">
        <v>83</v>
      </c>
      <c r="D624" s="74">
        <v>2308837.41</v>
      </c>
      <c r="E624" s="74">
        <v>138344.49</v>
      </c>
      <c r="F624" s="75">
        <v>1.7747771274668805E-4</v>
      </c>
    </row>
    <row r="625" spans="1:6" x14ac:dyDescent="0.2">
      <c r="A625" s="73" t="s">
        <v>542</v>
      </c>
      <c r="B625" s="73" t="s">
        <v>50</v>
      </c>
      <c r="C625" s="76">
        <v>32</v>
      </c>
      <c r="D625" s="74">
        <v>635086.19999999995</v>
      </c>
      <c r="E625" s="74">
        <v>38105.17</v>
      </c>
      <c r="F625" s="75">
        <v>4.8883901450818288E-5</v>
      </c>
    </row>
    <row r="626" spans="1:6" x14ac:dyDescent="0.2">
      <c r="A626" s="73" t="s">
        <v>542</v>
      </c>
      <c r="B626" s="73" t="s">
        <v>51</v>
      </c>
      <c r="C626" s="76">
        <v>1151</v>
      </c>
      <c r="D626" s="74">
        <v>47016170.600000001</v>
      </c>
      <c r="E626" s="74">
        <v>2815328.38</v>
      </c>
      <c r="F626" s="75">
        <v>3.6116945569226403E-3</v>
      </c>
    </row>
    <row r="627" spans="1:6" x14ac:dyDescent="0.2">
      <c r="A627" s="73" t="s">
        <v>186</v>
      </c>
      <c r="B627" s="73" t="s">
        <v>552</v>
      </c>
      <c r="C627" s="76">
        <v>21</v>
      </c>
      <c r="D627" s="74">
        <v>282807.28000000003</v>
      </c>
      <c r="E627" s="74">
        <v>16968.45</v>
      </c>
      <c r="F627" s="75">
        <v>2.1768280723406762E-5</v>
      </c>
    </row>
    <row r="628" spans="1:6" x14ac:dyDescent="0.2">
      <c r="A628" s="73" t="s">
        <v>186</v>
      </c>
      <c r="B628" s="73" t="s">
        <v>553</v>
      </c>
      <c r="C628" s="76">
        <v>21</v>
      </c>
      <c r="D628" s="74">
        <v>866199.53</v>
      </c>
      <c r="E628" s="74">
        <v>51971.98</v>
      </c>
      <c r="F628" s="75">
        <v>6.6673187615326192E-5</v>
      </c>
    </row>
    <row r="629" spans="1:6" x14ac:dyDescent="0.2">
      <c r="A629" s="73" t="s">
        <v>186</v>
      </c>
      <c r="B629" s="73" t="s">
        <v>551</v>
      </c>
      <c r="C629" s="76">
        <v>82</v>
      </c>
      <c r="D629" s="74">
        <v>3375251.07</v>
      </c>
      <c r="E629" s="74">
        <v>202515.05</v>
      </c>
      <c r="F629" s="75">
        <v>2.5980006772066721E-4</v>
      </c>
    </row>
    <row r="630" spans="1:6" x14ac:dyDescent="0.2">
      <c r="A630" s="73" t="s">
        <v>186</v>
      </c>
      <c r="B630" s="73" t="s">
        <v>550</v>
      </c>
      <c r="C630" s="76">
        <v>269</v>
      </c>
      <c r="D630" s="74">
        <v>16384789.52</v>
      </c>
      <c r="E630" s="74">
        <v>982267.52</v>
      </c>
      <c r="F630" s="75">
        <v>1.2601195230468644E-3</v>
      </c>
    </row>
    <row r="631" spans="1:6" x14ac:dyDescent="0.2">
      <c r="A631" s="73" t="s">
        <v>186</v>
      </c>
      <c r="B631" s="73" t="s">
        <v>50</v>
      </c>
      <c r="C631" s="76">
        <v>44</v>
      </c>
      <c r="D631" s="74">
        <v>1172567.19</v>
      </c>
      <c r="E631" s="74">
        <v>70354.03</v>
      </c>
      <c r="F631" s="75">
        <v>9.0254930477620579E-5</v>
      </c>
    </row>
    <row r="632" spans="1:6" x14ac:dyDescent="0.2">
      <c r="A632" s="73" t="s">
        <v>186</v>
      </c>
      <c r="B632" s="73" t="s">
        <v>51</v>
      </c>
      <c r="C632" s="76">
        <v>437</v>
      </c>
      <c r="D632" s="74">
        <v>22081614.59</v>
      </c>
      <c r="E632" s="74">
        <v>1324077.02</v>
      </c>
      <c r="F632" s="75">
        <v>1.6986159767552055E-3</v>
      </c>
    </row>
    <row r="633" spans="1:6" x14ac:dyDescent="0.2">
      <c r="A633" s="73" t="s">
        <v>554</v>
      </c>
      <c r="B633" s="73" t="s">
        <v>791</v>
      </c>
      <c r="C633" s="76">
        <v>16</v>
      </c>
      <c r="D633" s="74">
        <v>172203.22</v>
      </c>
      <c r="E633" s="74">
        <v>10332.19</v>
      </c>
      <c r="F633" s="75">
        <v>1.3254835439157738E-5</v>
      </c>
    </row>
    <row r="634" spans="1:6" x14ac:dyDescent="0.2">
      <c r="A634" s="73" t="s">
        <v>554</v>
      </c>
      <c r="B634" s="73" t="s">
        <v>555</v>
      </c>
      <c r="C634" s="76">
        <v>430</v>
      </c>
      <c r="D634" s="74">
        <v>17812651.699999999</v>
      </c>
      <c r="E634" s="74">
        <v>1065661.93</v>
      </c>
      <c r="F634" s="75">
        <v>1.367103539126287E-3</v>
      </c>
    </row>
    <row r="635" spans="1:6" x14ac:dyDescent="0.2">
      <c r="A635" s="73" t="s">
        <v>554</v>
      </c>
      <c r="B635" s="73" t="s">
        <v>556</v>
      </c>
      <c r="C635" s="76">
        <v>41</v>
      </c>
      <c r="D635" s="74">
        <v>941262.16</v>
      </c>
      <c r="E635" s="74">
        <v>56475.74</v>
      </c>
      <c r="F635" s="75">
        <v>7.245091698900796E-5</v>
      </c>
    </row>
    <row r="636" spans="1:6" x14ac:dyDescent="0.2">
      <c r="A636" s="73" t="s">
        <v>554</v>
      </c>
      <c r="B636" s="73" t="s">
        <v>310</v>
      </c>
      <c r="C636" s="76">
        <v>374</v>
      </c>
      <c r="D636" s="74">
        <v>18137809.170000002</v>
      </c>
      <c r="E636" s="74">
        <v>1085089.9099999999</v>
      </c>
      <c r="F636" s="75">
        <v>1.3920270720670523E-3</v>
      </c>
    </row>
    <row r="637" spans="1:6" x14ac:dyDescent="0.2">
      <c r="A637" s="73" t="s">
        <v>554</v>
      </c>
      <c r="B637" s="73" t="s">
        <v>50</v>
      </c>
      <c r="C637" s="76">
        <v>64</v>
      </c>
      <c r="D637" s="74">
        <v>1198563.1000000001</v>
      </c>
      <c r="E637" s="74">
        <v>71913.78</v>
      </c>
      <c r="F637" s="75">
        <v>9.2255883767893628E-5</v>
      </c>
    </row>
    <row r="638" spans="1:6" x14ac:dyDescent="0.2">
      <c r="A638" s="73" t="s">
        <v>554</v>
      </c>
      <c r="B638" s="73" t="s">
        <v>51</v>
      </c>
      <c r="C638" s="76">
        <v>925</v>
      </c>
      <c r="D638" s="74">
        <v>38262489.350000001</v>
      </c>
      <c r="E638" s="74">
        <v>2289473.54</v>
      </c>
      <c r="F638" s="75">
        <v>2.9370922345607195E-3</v>
      </c>
    </row>
    <row r="639" spans="1:6" x14ac:dyDescent="0.2">
      <c r="A639" s="73" t="s">
        <v>557</v>
      </c>
      <c r="B639" s="73" t="s">
        <v>562</v>
      </c>
      <c r="C639" s="76">
        <v>17</v>
      </c>
      <c r="D639" s="74">
        <v>384244.88</v>
      </c>
      <c r="E639" s="74">
        <v>23054.69</v>
      </c>
      <c r="F639" s="75">
        <v>2.9576122975941736E-5</v>
      </c>
    </row>
    <row r="640" spans="1:6" x14ac:dyDescent="0.2">
      <c r="A640" s="73" t="s">
        <v>557</v>
      </c>
      <c r="B640" s="73" t="s">
        <v>558</v>
      </c>
      <c r="C640" s="76">
        <v>377</v>
      </c>
      <c r="D640" s="74">
        <v>12927492.199999999</v>
      </c>
      <c r="E640" s="74">
        <v>769953.1</v>
      </c>
      <c r="F640" s="75">
        <v>9.8774815758995529E-4</v>
      </c>
    </row>
    <row r="641" spans="1:6" x14ac:dyDescent="0.2">
      <c r="A641" s="73" t="s">
        <v>557</v>
      </c>
      <c r="B641" s="73" t="s">
        <v>559</v>
      </c>
      <c r="C641" s="76">
        <v>63</v>
      </c>
      <c r="D641" s="74">
        <v>11518847.58</v>
      </c>
      <c r="E641" s="74">
        <v>691130.86</v>
      </c>
      <c r="F641" s="75">
        <v>8.8662963188090459E-4</v>
      </c>
    </row>
    <row r="642" spans="1:6" x14ac:dyDescent="0.2">
      <c r="A642" s="73" t="s">
        <v>557</v>
      </c>
      <c r="B642" s="73" t="s">
        <v>561</v>
      </c>
      <c r="C642" s="76">
        <v>45</v>
      </c>
      <c r="D642" s="74">
        <v>886350.28</v>
      </c>
      <c r="E642" s="74">
        <v>53181.04</v>
      </c>
      <c r="F642" s="75">
        <v>6.8224251943030975E-5</v>
      </c>
    </row>
    <row r="643" spans="1:6" x14ac:dyDescent="0.2">
      <c r="A643" s="73" t="s">
        <v>557</v>
      </c>
      <c r="B643" s="73" t="s">
        <v>560</v>
      </c>
      <c r="C643" s="76">
        <v>75</v>
      </c>
      <c r="D643" s="74">
        <v>1100933.22</v>
      </c>
      <c r="E643" s="74">
        <v>66055.95</v>
      </c>
      <c r="F643" s="75">
        <v>8.47410613845885E-5</v>
      </c>
    </row>
    <row r="644" spans="1:6" x14ac:dyDescent="0.2">
      <c r="A644" s="73" t="s">
        <v>557</v>
      </c>
      <c r="B644" s="73" t="s">
        <v>447</v>
      </c>
      <c r="C644" s="76">
        <v>75</v>
      </c>
      <c r="D644" s="74">
        <v>3348734.69</v>
      </c>
      <c r="E644" s="74">
        <v>200924.09</v>
      </c>
      <c r="F644" s="75">
        <v>2.5775907612156943E-4</v>
      </c>
    </row>
    <row r="645" spans="1:6" x14ac:dyDescent="0.2">
      <c r="A645" s="73" t="s">
        <v>557</v>
      </c>
      <c r="B645" s="73" t="s">
        <v>50</v>
      </c>
      <c r="C645" s="76">
        <v>45</v>
      </c>
      <c r="D645" s="74">
        <v>75938.559999999998</v>
      </c>
      <c r="E645" s="74">
        <v>4556.32</v>
      </c>
      <c r="F645" s="75">
        <v>5.8451569133110384E-6</v>
      </c>
    </row>
    <row r="646" spans="1:6" x14ac:dyDescent="0.2">
      <c r="A646" s="73" t="s">
        <v>557</v>
      </c>
      <c r="B646" s="73" t="s">
        <v>51</v>
      </c>
      <c r="C646" s="76">
        <v>697</v>
      </c>
      <c r="D646" s="74">
        <v>30242541.41</v>
      </c>
      <c r="E646" s="74">
        <v>1808856.06</v>
      </c>
      <c r="F646" s="75">
        <v>2.3205234716379814E-3</v>
      </c>
    </row>
    <row r="647" spans="1:6" x14ac:dyDescent="0.2">
      <c r="A647" s="73" t="s">
        <v>171</v>
      </c>
      <c r="B647" s="73" t="s">
        <v>565</v>
      </c>
      <c r="C647" s="76">
        <v>150</v>
      </c>
      <c r="D647" s="74">
        <v>3846901.15</v>
      </c>
      <c r="E647" s="74">
        <v>229619.55</v>
      </c>
      <c r="F647" s="75">
        <v>2.9457156216285721E-4</v>
      </c>
    </row>
    <row r="648" spans="1:6" x14ac:dyDescent="0.2">
      <c r="A648" s="73" t="s">
        <v>171</v>
      </c>
      <c r="B648" s="73" t="s">
        <v>792</v>
      </c>
      <c r="C648" s="76">
        <v>17</v>
      </c>
      <c r="D648" s="74">
        <v>254140.47</v>
      </c>
      <c r="E648" s="74">
        <v>15248.43</v>
      </c>
      <c r="F648" s="75">
        <v>1.9561722186246671E-5</v>
      </c>
    </row>
    <row r="649" spans="1:6" x14ac:dyDescent="0.2">
      <c r="A649" s="73" t="s">
        <v>171</v>
      </c>
      <c r="B649" s="73" t="s">
        <v>568</v>
      </c>
      <c r="C649" s="76">
        <v>117</v>
      </c>
      <c r="D649" s="74">
        <v>2972333.72</v>
      </c>
      <c r="E649" s="74">
        <v>178340.03</v>
      </c>
      <c r="F649" s="75">
        <v>2.2878670929052348E-4</v>
      </c>
    </row>
    <row r="650" spans="1:6" x14ac:dyDescent="0.2">
      <c r="A650" s="73" t="s">
        <v>171</v>
      </c>
      <c r="B650" s="73" t="s">
        <v>566</v>
      </c>
      <c r="C650" s="76">
        <v>132</v>
      </c>
      <c r="D650" s="74">
        <v>3094005.2</v>
      </c>
      <c r="E650" s="74">
        <v>185640.35</v>
      </c>
      <c r="F650" s="75">
        <v>2.3815205586788919E-4</v>
      </c>
    </row>
    <row r="651" spans="1:6" x14ac:dyDescent="0.2">
      <c r="A651" s="73" t="s">
        <v>171</v>
      </c>
      <c r="B651" s="73" t="s">
        <v>563</v>
      </c>
      <c r="C651" s="76">
        <v>833</v>
      </c>
      <c r="D651" s="74">
        <v>56617415.350000001</v>
      </c>
      <c r="E651" s="74">
        <v>3387899.84</v>
      </c>
      <c r="F651" s="75">
        <v>4.3462281339724518E-3</v>
      </c>
    </row>
    <row r="652" spans="1:6" x14ac:dyDescent="0.2">
      <c r="A652" s="73" t="s">
        <v>171</v>
      </c>
      <c r="B652" s="73" t="s">
        <v>569</v>
      </c>
      <c r="C652" s="76">
        <v>77</v>
      </c>
      <c r="D652" s="74">
        <v>1143952.75</v>
      </c>
      <c r="E652" s="74">
        <v>68637.149999999994</v>
      </c>
      <c r="F652" s="75">
        <v>8.8052400145834073E-5</v>
      </c>
    </row>
    <row r="653" spans="1:6" x14ac:dyDescent="0.2">
      <c r="A653" s="73" t="s">
        <v>171</v>
      </c>
      <c r="B653" s="73" t="s">
        <v>564</v>
      </c>
      <c r="C653" s="76">
        <v>190</v>
      </c>
      <c r="D653" s="74">
        <v>4693412.97</v>
      </c>
      <c r="E653" s="74">
        <v>281604.78000000003</v>
      </c>
      <c r="F653" s="75">
        <v>3.6126174777856567E-4</v>
      </c>
    </row>
    <row r="654" spans="1:6" x14ac:dyDescent="0.2">
      <c r="A654" s="73" t="s">
        <v>171</v>
      </c>
      <c r="B654" s="73" t="s">
        <v>567</v>
      </c>
      <c r="C654" s="76">
        <v>60</v>
      </c>
      <c r="D654" s="74">
        <v>1086588.49</v>
      </c>
      <c r="E654" s="74">
        <v>65195.3</v>
      </c>
      <c r="F654" s="75">
        <v>8.3636961080518307E-5</v>
      </c>
    </row>
    <row r="655" spans="1:6" x14ac:dyDescent="0.2">
      <c r="A655" s="73" t="s">
        <v>171</v>
      </c>
      <c r="B655" s="73" t="s">
        <v>570</v>
      </c>
      <c r="C655" s="76">
        <v>24</v>
      </c>
      <c r="D655" s="74">
        <v>368468.73</v>
      </c>
      <c r="E655" s="74">
        <v>22108.13</v>
      </c>
      <c r="F655" s="75">
        <v>2.836181148599729E-5</v>
      </c>
    </row>
    <row r="656" spans="1:6" x14ac:dyDescent="0.2">
      <c r="A656" s="73" t="s">
        <v>171</v>
      </c>
      <c r="B656" s="73" t="s">
        <v>50</v>
      </c>
      <c r="C656" s="76">
        <v>18</v>
      </c>
      <c r="D656" s="74">
        <v>231678.95</v>
      </c>
      <c r="E656" s="74">
        <v>13900.73</v>
      </c>
      <c r="F656" s="75">
        <v>1.7832801045486302E-5</v>
      </c>
    </row>
    <row r="657" spans="1:6" x14ac:dyDescent="0.2">
      <c r="A657" s="73" t="s">
        <v>171</v>
      </c>
      <c r="B657" s="73" t="s">
        <v>51</v>
      </c>
      <c r="C657" s="76">
        <v>1618</v>
      </c>
      <c r="D657" s="74">
        <v>74308897.780000001</v>
      </c>
      <c r="E657" s="74">
        <v>4448194.29</v>
      </c>
      <c r="F657" s="75">
        <v>5.7064459050163701E-3</v>
      </c>
    </row>
    <row r="658" spans="1:6" x14ac:dyDescent="0.2">
      <c r="A658" s="73" t="s">
        <v>571</v>
      </c>
      <c r="B658" s="73" t="s">
        <v>575</v>
      </c>
      <c r="C658" s="76">
        <v>44</v>
      </c>
      <c r="D658" s="74">
        <v>583822.02</v>
      </c>
      <c r="E658" s="74">
        <v>35029.32</v>
      </c>
      <c r="F658" s="75">
        <v>4.4937992056436911E-5</v>
      </c>
    </row>
    <row r="659" spans="1:6" x14ac:dyDescent="0.2">
      <c r="A659" s="73" t="s">
        <v>571</v>
      </c>
      <c r="B659" s="73" t="s">
        <v>382</v>
      </c>
      <c r="C659" s="76">
        <v>29</v>
      </c>
      <c r="D659" s="74">
        <v>1364529.59</v>
      </c>
      <c r="E659" s="74">
        <v>81871.759999999995</v>
      </c>
      <c r="F659" s="75">
        <v>1.0503065719021977E-4</v>
      </c>
    </row>
    <row r="660" spans="1:6" x14ac:dyDescent="0.2">
      <c r="A660" s="73" t="s">
        <v>571</v>
      </c>
      <c r="B660" s="73" t="s">
        <v>574</v>
      </c>
      <c r="C660" s="76">
        <v>21</v>
      </c>
      <c r="D660" s="74">
        <v>584521.15</v>
      </c>
      <c r="E660" s="74">
        <v>35071.29</v>
      </c>
      <c r="F660" s="75">
        <v>4.4991834024439961E-5</v>
      </c>
    </row>
    <row r="661" spans="1:6" x14ac:dyDescent="0.2">
      <c r="A661" s="73" t="s">
        <v>571</v>
      </c>
      <c r="B661" s="73" t="s">
        <v>572</v>
      </c>
      <c r="C661" s="76">
        <v>129</v>
      </c>
      <c r="D661" s="74">
        <v>2857474.4</v>
      </c>
      <c r="E661" s="74">
        <v>171400.94</v>
      </c>
      <c r="F661" s="75">
        <v>2.1988477310395463E-4</v>
      </c>
    </row>
    <row r="662" spans="1:6" x14ac:dyDescent="0.2">
      <c r="A662" s="73" t="s">
        <v>571</v>
      </c>
      <c r="B662" s="73" t="s">
        <v>576</v>
      </c>
      <c r="C662" s="76">
        <v>18</v>
      </c>
      <c r="D662" s="74">
        <v>973279.52</v>
      </c>
      <c r="E662" s="74">
        <v>58396.79</v>
      </c>
      <c r="F662" s="75">
        <v>7.4915370470834562E-5</v>
      </c>
    </row>
    <row r="663" spans="1:6" x14ac:dyDescent="0.2">
      <c r="A663" s="73" t="s">
        <v>571</v>
      </c>
      <c r="B663" s="73" t="s">
        <v>571</v>
      </c>
      <c r="C663" s="76">
        <v>192</v>
      </c>
      <c r="D663" s="74">
        <v>6224888.3600000003</v>
      </c>
      <c r="E663" s="74">
        <v>372145.7</v>
      </c>
      <c r="F663" s="75">
        <v>4.7741379251544573E-4</v>
      </c>
    </row>
    <row r="664" spans="1:6" x14ac:dyDescent="0.2">
      <c r="A664" s="73" t="s">
        <v>571</v>
      </c>
      <c r="B664" s="73" t="s">
        <v>573</v>
      </c>
      <c r="C664" s="76">
        <v>36</v>
      </c>
      <c r="D664" s="74">
        <v>750954.25</v>
      </c>
      <c r="E664" s="74">
        <v>45057.25</v>
      </c>
      <c r="F664" s="75">
        <v>5.780250209210147E-5</v>
      </c>
    </row>
    <row r="665" spans="1:6" x14ac:dyDescent="0.2">
      <c r="A665" s="73" t="s">
        <v>571</v>
      </c>
      <c r="B665" s="73" t="s">
        <v>50</v>
      </c>
      <c r="C665" s="76">
        <v>48</v>
      </c>
      <c r="D665" s="74">
        <v>529067.03</v>
      </c>
      <c r="E665" s="74">
        <v>31744.02</v>
      </c>
      <c r="F665" s="75">
        <v>4.0723385969221627E-5</v>
      </c>
    </row>
    <row r="666" spans="1:6" x14ac:dyDescent="0.2">
      <c r="A666" s="73" t="s">
        <v>571</v>
      </c>
      <c r="B666" s="73" t="s">
        <v>51</v>
      </c>
      <c r="C666" s="76">
        <v>517</v>
      </c>
      <c r="D666" s="74">
        <v>13868536.32</v>
      </c>
      <c r="E666" s="74">
        <v>830717.08</v>
      </c>
      <c r="F666" s="75">
        <v>1.0657003202513341E-3</v>
      </c>
    </row>
    <row r="667" spans="1:6" x14ac:dyDescent="0.2">
      <c r="A667" s="73" t="s">
        <v>577</v>
      </c>
      <c r="B667" s="73" t="s">
        <v>793</v>
      </c>
      <c r="C667" s="76">
        <v>16</v>
      </c>
      <c r="D667" s="74">
        <v>0</v>
      </c>
      <c r="E667" s="74">
        <v>0</v>
      </c>
      <c r="F667" s="75">
        <v>0</v>
      </c>
    </row>
    <row r="668" spans="1:6" x14ac:dyDescent="0.2">
      <c r="A668" s="73" t="s">
        <v>577</v>
      </c>
      <c r="B668" s="73" t="s">
        <v>581</v>
      </c>
      <c r="C668" s="76">
        <v>1317</v>
      </c>
      <c r="D668" s="74">
        <v>198555843.90000001</v>
      </c>
      <c r="E668" s="74">
        <v>11829144.630000001</v>
      </c>
      <c r="F668" s="75">
        <v>1.5175230561637604E-2</v>
      </c>
    </row>
    <row r="669" spans="1:6" x14ac:dyDescent="0.2">
      <c r="A669" s="73" t="s">
        <v>577</v>
      </c>
      <c r="B669" s="73" t="s">
        <v>578</v>
      </c>
      <c r="C669" s="76">
        <v>3748</v>
      </c>
      <c r="D669" s="74">
        <v>388754873.37</v>
      </c>
      <c r="E669" s="74">
        <v>23264868.780000001</v>
      </c>
      <c r="F669" s="75">
        <v>2.9845754597282708E-2</v>
      </c>
    </row>
    <row r="670" spans="1:6" x14ac:dyDescent="0.2">
      <c r="A670" s="73" t="s">
        <v>577</v>
      </c>
      <c r="B670" s="73" t="s">
        <v>583</v>
      </c>
      <c r="C670" s="76">
        <v>358</v>
      </c>
      <c r="D670" s="74">
        <v>15583240.720000001</v>
      </c>
      <c r="E670" s="74">
        <v>934994.48</v>
      </c>
      <c r="F670" s="75">
        <v>1.1994744549723591E-3</v>
      </c>
    </row>
    <row r="671" spans="1:6" x14ac:dyDescent="0.2">
      <c r="A671" s="73" t="s">
        <v>577</v>
      </c>
      <c r="B671" s="73" t="s">
        <v>230</v>
      </c>
      <c r="C671" s="76">
        <v>1250</v>
      </c>
      <c r="D671" s="74">
        <v>138673343.06999999</v>
      </c>
      <c r="E671" s="74">
        <v>8287242.8300000001</v>
      </c>
      <c r="F671" s="75">
        <v>1.0631438248424569E-2</v>
      </c>
    </row>
    <row r="672" spans="1:6" x14ac:dyDescent="0.2">
      <c r="A672" s="73" t="s">
        <v>577</v>
      </c>
      <c r="B672" s="73" t="s">
        <v>256</v>
      </c>
      <c r="C672" s="76">
        <v>12409</v>
      </c>
      <c r="D672" s="74">
        <v>1321345826.5</v>
      </c>
      <c r="E672" s="74">
        <v>78712397.140000001</v>
      </c>
      <c r="F672" s="75">
        <v>0.10097761182404989</v>
      </c>
    </row>
    <row r="673" spans="1:6" x14ac:dyDescent="0.2">
      <c r="A673" s="73" t="s">
        <v>577</v>
      </c>
      <c r="B673" s="73" t="s">
        <v>587</v>
      </c>
      <c r="C673" s="76">
        <v>103</v>
      </c>
      <c r="D673" s="74">
        <v>2501351.39</v>
      </c>
      <c r="E673" s="74">
        <v>150081.06</v>
      </c>
      <c r="F673" s="75">
        <v>1.9253418228220334E-4</v>
      </c>
    </row>
    <row r="674" spans="1:6" x14ac:dyDescent="0.2">
      <c r="A674" s="73" t="s">
        <v>577</v>
      </c>
      <c r="B674" s="73" t="s">
        <v>233</v>
      </c>
      <c r="C674" s="76">
        <v>64</v>
      </c>
      <c r="D674" s="74">
        <v>2038254.91</v>
      </c>
      <c r="E674" s="74">
        <v>122030.01</v>
      </c>
      <c r="F674" s="75">
        <v>1.5654838917874845E-4</v>
      </c>
    </row>
    <row r="675" spans="1:6" x14ac:dyDescent="0.2">
      <c r="A675" s="73" t="s">
        <v>577</v>
      </c>
      <c r="B675" s="73" t="s">
        <v>580</v>
      </c>
      <c r="C675" s="76">
        <v>1036</v>
      </c>
      <c r="D675" s="74">
        <v>144746127.03</v>
      </c>
      <c r="E675" s="74">
        <v>8682753.5099999998</v>
      </c>
      <c r="F675" s="75">
        <v>1.1138826225013209E-2</v>
      </c>
    </row>
    <row r="676" spans="1:6" x14ac:dyDescent="0.2">
      <c r="A676" s="73" t="s">
        <v>577</v>
      </c>
      <c r="B676" s="73" t="s">
        <v>579</v>
      </c>
      <c r="C676" s="76">
        <v>1281</v>
      </c>
      <c r="D676" s="74">
        <v>85008913.819999993</v>
      </c>
      <c r="E676" s="74">
        <v>5082007.93</v>
      </c>
      <c r="F676" s="75">
        <v>6.5195451121828618E-3</v>
      </c>
    </row>
    <row r="677" spans="1:6" x14ac:dyDescent="0.2">
      <c r="A677" s="73" t="s">
        <v>577</v>
      </c>
      <c r="B677" s="73" t="s">
        <v>414</v>
      </c>
      <c r="C677" s="76">
        <v>108</v>
      </c>
      <c r="D677" s="74">
        <v>3099367.34</v>
      </c>
      <c r="E677" s="74">
        <v>185962.03</v>
      </c>
      <c r="F677" s="75">
        <v>2.3856472883113011E-4</v>
      </c>
    </row>
    <row r="678" spans="1:6" x14ac:dyDescent="0.2">
      <c r="A678" s="73" t="s">
        <v>577</v>
      </c>
      <c r="B678" s="73" t="s">
        <v>582</v>
      </c>
      <c r="C678" s="76">
        <v>578</v>
      </c>
      <c r="D678" s="74">
        <v>34143518.380000003</v>
      </c>
      <c r="E678" s="74">
        <v>2043201.64</v>
      </c>
      <c r="F678" s="75">
        <v>2.6211579062345161E-3</v>
      </c>
    </row>
    <row r="679" spans="1:6" x14ac:dyDescent="0.2">
      <c r="A679" s="73" t="s">
        <v>577</v>
      </c>
      <c r="B679" s="73" t="s">
        <v>584</v>
      </c>
      <c r="C679" s="76">
        <v>278</v>
      </c>
      <c r="D679" s="74">
        <v>9463887.1500000004</v>
      </c>
      <c r="E679" s="74">
        <v>566884.9</v>
      </c>
      <c r="F679" s="75">
        <v>7.2723847146088005E-4</v>
      </c>
    </row>
    <row r="680" spans="1:6" x14ac:dyDescent="0.2">
      <c r="A680" s="73" t="s">
        <v>577</v>
      </c>
      <c r="B680" s="73" t="s">
        <v>586</v>
      </c>
      <c r="C680" s="76">
        <v>159</v>
      </c>
      <c r="D680" s="74">
        <v>3599875.3</v>
      </c>
      <c r="E680" s="74">
        <v>215992.53</v>
      </c>
      <c r="F680" s="75">
        <v>2.7708989490488859E-4</v>
      </c>
    </row>
    <row r="681" spans="1:6" x14ac:dyDescent="0.2">
      <c r="A681" s="73" t="s">
        <v>577</v>
      </c>
      <c r="B681" s="73" t="s">
        <v>229</v>
      </c>
      <c r="C681" s="76">
        <v>2623</v>
      </c>
      <c r="D681" s="74">
        <v>276940546.99000001</v>
      </c>
      <c r="E681" s="74">
        <v>16533390.699999999</v>
      </c>
      <c r="F681" s="75">
        <v>2.1210157089620006E-2</v>
      </c>
    </row>
    <row r="682" spans="1:6" x14ac:dyDescent="0.2">
      <c r="A682" s="73" t="s">
        <v>577</v>
      </c>
      <c r="B682" s="73" t="s">
        <v>225</v>
      </c>
      <c r="C682" s="76">
        <v>3729</v>
      </c>
      <c r="D682" s="74">
        <v>297066501.38</v>
      </c>
      <c r="E682" s="74">
        <v>17761210.600000001</v>
      </c>
      <c r="F682" s="75">
        <v>2.2785287891843264E-2</v>
      </c>
    </row>
    <row r="683" spans="1:6" x14ac:dyDescent="0.2">
      <c r="A683" s="73" t="s">
        <v>577</v>
      </c>
      <c r="B683" s="73" t="s">
        <v>585</v>
      </c>
      <c r="C683" s="76">
        <v>277</v>
      </c>
      <c r="D683" s="74">
        <v>45987183.270000003</v>
      </c>
      <c r="E683" s="74">
        <v>2759231.02</v>
      </c>
      <c r="F683" s="75">
        <v>3.53972905150983E-3</v>
      </c>
    </row>
    <row r="684" spans="1:6" x14ac:dyDescent="0.2">
      <c r="A684" s="73" t="s">
        <v>577</v>
      </c>
      <c r="B684" s="73" t="s">
        <v>50</v>
      </c>
      <c r="C684" s="76">
        <v>96</v>
      </c>
      <c r="D684" s="74">
        <v>6232486.4400000004</v>
      </c>
      <c r="E684" s="74">
        <v>373949.23</v>
      </c>
      <c r="F684" s="75">
        <v>4.7972748335539195E-4</v>
      </c>
    </row>
    <row r="685" spans="1:6" x14ac:dyDescent="0.2">
      <c r="A685" s="73" t="s">
        <v>577</v>
      </c>
      <c r="B685" s="73" t="s">
        <v>51</v>
      </c>
      <c r="C685" s="76">
        <v>29430</v>
      </c>
      <c r="D685" s="74">
        <v>2973741140.96</v>
      </c>
      <c r="E685" s="74">
        <v>177505343.03</v>
      </c>
      <c r="F685" s="75">
        <v>0.22771591612561273</v>
      </c>
    </row>
    <row r="686" spans="1:6" x14ac:dyDescent="0.2">
      <c r="A686" s="73" t="s">
        <v>589</v>
      </c>
      <c r="B686" s="73" t="s">
        <v>591</v>
      </c>
      <c r="C686" s="76">
        <v>200</v>
      </c>
      <c r="D686" s="74">
        <v>10215671.289999999</v>
      </c>
      <c r="E686" s="74">
        <v>606887.13</v>
      </c>
      <c r="F686" s="75">
        <v>7.7855605039132351E-4</v>
      </c>
    </row>
    <row r="687" spans="1:6" x14ac:dyDescent="0.2">
      <c r="A687" s="73" t="s">
        <v>589</v>
      </c>
      <c r="B687" s="73" t="s">
        <v>598</v>
      </c>
      <c r="C687" s="76">
        <v>54</v>
      </c>
      <c r="D687" s="74">
        <v>1054129.45</v>
      </c>
      <c r="E687" s="74">
        <v>63247.77</v>
      </c>
      <c r="F687" s="75">
        <v>8.1138537255286383E-5</v>
      </c>
    </row>
    <row r="688" spans="1:6" x14ac:dyDescent="0.2">
      <c r="A688" s="73" t="s">
        <v>589</v>
      </c>
      <c r="B688" s="73" t="s">
        <v>593</v>
      </c>
      <c r="C688" s="76">
        <v>132</v>
      </c>
      <c r="D688" s="74">
        <v>6879792.9100000001</v>
      </c>
      <c r="E688" s="74">
        <v>398131.81</v>
      </c>
      <c r="F688" s="75">
        <v>5.1075054026726325E-4</v>
      </c>
    </row>
    <row r="689" spans="1:6" x14ac:dyDescent="0.2">
      <c r="A689" s="73" t="s">
        <v>589</v>
      </c>
      <c r="B689" s="73" t="s">
        <v>590</v>
      </c>
      <c r="C689" s="76">
        <v>2985</v>
      </c>
      <c r="D689" s="74">
        <v>370341156.20999998</v>
      </c>
      <c r="E689" s="74">
        <v>22130801.690000001</v>
      </c>
      <c r="F689" s="75">
        <v>2.839089627054709E-2</v>
      </c>
    </row>
    <row r="690" spans="1:6" x14ac:dyDescent="0.2">
      <c r="A690" s="73" t="s">
        <v>589</v>
      </c>
      <c r="B690" s="73" t="s">
        <v>599</v>
      </c>
      <c r="C690" s="76">
        <v>84</v>
      </c>
      <c r="D690" s="74">
        <v>3724093.78</v>
      </c>
      <c r="E690" s="74">
        <v>223445.64</v>
      </c>
      <c r="F690" s="75">
        <v>2.8665125087685007E-4</v>
      </c>
    </row>
    <row r="691" spans="1:6" x14ac:dyDescent="0.2">
      <c r="A691" s="73" t="s">
        <v>589</v>
      </c>
      <c r="B691" s="73" t="s">
        <v>340</v>
      </c>
      <c r="C691" s="76">
        <v>19</v>
      </c>
      <c r="D691" s="74">
        <v>298331.88</v>
      </c>
      <c r="E691" s="74">
        <v>17899.919999999998</v>
      </c>
      <c r="F691" s="75">
        <v>2.2963233735934813E-5</v>
      </c>
    </row>
    <row r="692" spans="1:6" x14ac:dyDescent="0.2">
      <c r="A692" s="73" t="s">
        <v>589</v>
      </c>
      <c r="B692" s="73" t="s">
        <v>794</v>
      </c>
      <c r="C692" s="76">
        <v>18</v>
      </c>
      <c r="D692" s="74">
        <v>1044041.12</v>
      </c>
      <c r="E692" s="74">
        <v>62642.47</v>
      </c>
      <c r="F692" s="75">
        <v>8.0362017283109908E-5</v>
      </c>
    </row>
    <row r="693" spans="1:6" x14ac:dyDescent="0.2">
      <c r="A693" s="73" t="s">
        <v>589</v>
      </c>
      <c r="B693" s="73" t="s">
        <v>600</v>
      </c>
      <c r="C693" s="76">
        <v>42</v>
      </c>
      <c r="D693" s="74">
        <v>1010854.3</v>
      </c>
      <c r="E693" s="74">
        <v>60612.52</v>
      </c>
      <c r="F693" s="75">
        <v>7.7757859481161014E-5</v>
      </c>
    </row>
    <row r="694" spans="1:6" x14ac:dyDescent="0.2">
      <c r="A694" s="73" t="s">
        <v>589</v>
      </c>
      <c r="B694" s="73" t="s">
        <v>594</v>
      </c>
      <c r="C694" s="76">
        <v>100</v>
      </c>
      <c r="D694" s="74">
        <v>2654942.5299999998</v>
      </c>
      <c r="E694" s="74">
        <v>159296.57999999999</v>
      </c>
      <c r="F694" s="75">
        <v>2.0435647756386838E-4</v>
      </c>
    </row>
    <row r="695" spans="1:6" x14ac:dyDescent="0.2">
      <c r="A695" s="73" t="s">
        <v>589</v>
      </c>
      <c r="B695" s="73" t="s">
        <v>592</v>
      </c>
      <c r="C695" s="76">
        <v>147</v>
      </c>
      <c r="D695" s="74">
        <v>4016770.37</v>
      </c>
      <c r="E695" s="74">
        <v>241006.25</v>
      </c>
      <c r="F695" s="75">
        <v>3.09179194687526E-4</v>
      </c>
    </row>
    <row r="696" spans="1:6" x14ac:dyDescent="0.2">
      <c r="A696" s="73" t="s">
        <v>589</v>
      </c>
      <c r="B696" s="73" t="s">
        <v>601</v>
      </c>
      <c r="C696" s="76">
        <v>16</v>
      </c>
      <c r="D696" s="74">
        <v>1103845.76</v>
      </c>
      <c r="E696" s="74">
        <v>66129.23</v>
      </c>
      <c r="F696" s="75">
        <v>8.4835069948211648E-5</v>
      </c>
    </row>
    <row r="697" spans="1:6" x14ac:dyDescent="0.2">
      <c r="A697" s="73" t="s">
        <v>589</v>
      </c>
      <c r="B697" s="73" t="s">
        <v>597</v>
      </c>
      <c r="C697" s="76">
        <v>99</v>
      </c>
      <c r="D697" s="74">
        <v>1488812.32</v>
      </c>
      <c r="E697" s="74">
        <v>89328.76</v>
      </c>
      <c r="F697" s="75">
        <v>1.1459700351851988E-4</v>
      </c>
    </row>
    <row r="698" spans="1:6" x14ac:dyDescent="0.2">
      <c r="A698" s="73" t="s">
        <v>589</v>
      </c>
      <c r="B698" s="73" t="s">
        <v>595</v>
      </c>
      <c r="C698" s="76">
        <v>106</v>
      </c>
      <c r="D698" s="74">
        <v>2163042.29</v>
      </c>
      <c r="E698" s="74">
        <v>129691.03</v>
      </c>
      <c r="F698" s="75">
        <v>1.6637646622689567E-4</v>
      </c>
    </row>
    <row r="699" spans="1:6" x14ac:dyDescent="0.2">
      <c r="A699" s="73" t="s">
        <v>589</v>
      </c>
      <c r="B699" s="73" t="s">
        <v>596</v>
      </c>
      <c r="C699" s="76">
        <v>95</v>
      </c>
      <c r="D699" s="74">
        <v>1298244.96</v>
      </c>
      <c r="E699" s="74">
        <v>77894.710000000006</v>
      </c>
      <c r="F699" s="75">
        <v>9.9928627196258941E-5</v>
      </c>
    </row>
    <row r="700" spans="1:6" x14ac:dyDescent="0.2">
      <c r="A700" s="73" t="s">
        <v>589</v>
      </c>
      <c r="B700" s="73" t="s">
        <v>50</v>
      </c>
      <c r="C700" s="76">
        <v>116</v>
      </c>
      <c r="D700" s="74">
        <v>1628405.1</v>
      </c>
      <c r="E700" s="74">
        <v>97704.34</v>
      </c>
      <c r="F700" s="75">
        <v>1.253417666914291E-4</v>
      </c>
    </row>
    <row r="701" spans="1:6" x14ac:dyDescent="0.2">
      <c r="A701" s="73" t="s">
        <v>589</v>
      </c>
      <c r="B701" s="73" t="s">
        <v>51</v>
      </c>
      <c r="C701" s="76">
        <v>4213</v>
      </c>
      <c r="D701" s="74">
        <v>408922134.26999998</v>
      </c>
      <c r="E701" s="74">
        <v>24424719.829999998</v>
      </c>
      <c r="F701" s="75">
        <v>3.1333690340013369E-2</v>
      </c>
    </row>
    <row r="702" spans="1:6" x14ac:dyDescent="0.2">
      <c r="A702" s="73" t="s">
        <v>602</v>
      </c>
      <c r="B702" s="73" t="s">
        <v>605</v>
      </c>
      <c r="C702" s="76">
        <v>246</v>
      </c>
      <c r="D702" s="74">
        <v>11515959.09</v>
      </c>
      <c r="E702" s="74">
        <v>690863.89</v>
      </c>
      <c r="F702" s="75">
        <v>8.8628714462339272E-4</v>
      </c>
    </row>
    <row r="703" spans="1:6" x14ac:dyDescent="0.2">
      <c r="A703" s="73" t="s">
        <v>602</v>
      </c>
      <c r="B703" s="73" t="s">
        <v>607</v>
      </c>
      <c r="C703" s="76">
        <v>18</v>
      </c>
      <c r="D703" s="74">
        <v>360269.51</v>
      </c>
      <c r="E703" s="74">
        <v>21616.17</v>
      </c>
      <c r="F703" s="75">
        <v>2.7730691767656061E-5</v>
      </c>
    </row>
    <row r="704" spans="1:6" x14ac:dyDescent="0.2">
      <c r="A704" s="73" t="s">
        <v>602</v>
      </c>
      <c r="B704" s="73" t="s">
        <v>603</v>
      </c>
      <c r="C704" s="76">
        <v>729</v>
      </c>
      <c r="D704" s="74">
        <v>35109722.899999999</v>
      </c>
      <c r="E704" s="74">
        <v>2094197.65</v>
      </c>
      <c r="F704" s="75">
        <v>2.6865790532133891E-3</v>
      </c>
    </row>
    <row r="705" spans="1:6" x14ac:dyDescent="0.2">
      <c r="A705" s="73" t="s">
        <v>602</v>
      </c>
      <c r="B705" s="73" t="s">
        <v>606</v>
      </c>
      <c r="C705" s="76">
        <v>22</v>
      </c>
      <c r="D705" s="74">
        <v>121834.07</v>
      </c>
      <c r="E705" s="74">
        <v>7310.05</v>
      </c>
      <c r="F705" s="75">
        <v>9.3778288825520069E-6</v>
      </c>
    </row>
    <row r="706" spans="1:6" x14ac:dyDescent="0.2">
      <c r="A706" s="73" t="s">
        <v>602</v>
      </c>
      <c r="B706" s="73" t="s">
        <v>604</v>
      </c>
      <c r="C706" s="76">
        <v>280</v>
      </c>
      <c r="D706" s="74">
        <v>7064757.54</v>
      </c>
      <c r="E706" s="74">
        <v>423850.78</v>
      </c>
      <c r="F706" s="75">
        <v>5.4374458267401676E-4</v>
      </c>
    </row>
    <row r="707" spans="1:6" x14ac:dyDescent="0.2">
      <c r="A707" s="73" t="s">
        <v>602</v>
      </c>
      <c r="B707" s="73" t="s">
        <v>393</v>
      </c>
      <c r="C707" s="76">
        <v>24</v>
      </c>
      <c r="D707" s="74">
        <v>776178.67</v>
      </c>
      <c r="E707" s="74">
        <v>46570.720000000001</v>
      </c>
      <c r="F707" s="75">
        <v>5.9744084253492437E-5</v>
      </c>
    </row>
    <row r="708" spans="1:6" x14ac:dyDescent="0.2">
      <c r="A708" s="73" t="s">
        <v>602</v>
      </c>
      <c r="B708" s="73" t="s">
        <v>50</v>
      </c>
      <c r="C708" s="76">
        <v>74</v>
      </c>
      <c r="D708" s="74">
        <v>513143.15</v>
      </c>
      <c r="E708" s="74">
        <v>30788.58</v>
      </c>
      <c r="F708" s="75">
        <v>3.9497682611851224E-5</v>
      </c>
    </row>
    <row r="709" spans="1:6" x14ac:dyDescent="0.2">
      <c r="A709" s="73" t="s">
        <v>602</v>
      </c>
      <c r="B709" s="73" t="s">
        <v>51</v>
      </c>
      <c r="C709" s="76">
        <v>1393</v>
      </c>
      <c r="D709" s="74">
        <v>55461864.93</v>
      </c>
      <c r="E709" s="74">
        <v>3315197.84</v>
      </c>
      <c r="F709" s="75">
        <v>4.2529610680263506E-3</v>
      </c>
    </row>
    <row r="710" spans="1:6" x14ac:dyDescent="0.2">
      <c r="A710" s="73" t="s">
        <v>608</v>
      </c>
      <c r="B710" s="73" t="s">
        <v>610</v>
      </c>
      <c r="C710" s="76">
        <v>54</v>
      </c>
      <c r="D710" s="74">
        <v>1004661.22</v>
      </c>
      <c r="E710" s="74">
        <v>60229.14</v>
      </c>
      <c r="F710" s="75">
        <v>7.7266033565196997E-5</v>
      </c>
    </row>
    <row r="711" spans="1:6" x14ac:dyDescent="0.2">
      <c r="A711" s="73" t="s">
        <v>608</v>
      </c>
      <c r="B711" s="73" t="s">
        <v>611</v>
      </c>
      <c r="C711" s="76">
        <v>16</v>
      </c>
      <c r="D711" s="74">
        <v>125819.25</v>
      </c>
      <c r="E711" s="74">
        <v>7549.16</v>
      </c>
      <c r="F711" s="75">
        <v>9.6845754388829493E-6</v>
      </c>
    </row>
    <row r="712" spans="1:6" x14ac:dyDescent="0.2">
      <c r="A712" s="73" t="s">
        <v>608</v>
      </c>
      <c r="B712" s="73" t="s">
        <v>609</v>
      </c>
      <c r="C712" s="76">
        <v>304</v>
      </c>
      <c r="D712" s="74">
        <v>5818690.1299999999</v>
      </c>
      <c r="E712" s="74">
        <v>347914.63</v>
      </c>
      <c r="F712" s="75">
        <v>4.4632852933651544E-4</v>
      </c>
    </row>
    <row r="713" spans="1:6" x14ac:dyDescent="0.2">
      <c r="A713" s="73" t="s">
        <v>608</v>
      </c>
      <c r="B713" s="73" t="s">
        <v>50</v>
      </c>
      <c r="C713" s="76">
        <v>96</v>
      </c>
      <c r="D713" s="74">
        <v>652559.15</v>
      </c>
      <c r="E713" s="74">
        <v>39153.550000000003</v>
      </c>
      <c r="F713" s="75">
        <v>5.0228834555775148E-5</v>
      </c>
    </row>
    <row r="714" spans="1:6" x14ac:dyDescent="0.2">
      <c r="A714" s="73" t="s">
        <v>608</v>
      </c>
      <c r="B714" s="73" t="s">
        <v>51</v>
      </c>
      <c r="C714" s="76">
        <v>470</v>
      </c>
      <c r="D714" s="74">
        <v>7601729.75</v>
      </c>
      <c r="E714" s="74">
        <v>454846.49</v>
      </c>
      <c r="F714" s="75">
        <v>5.8350798572505001E-4</v>
      </c>
    </row>
    <row r="715" spans="1:6" x14ac:dyDescent="0.2">
      <c r="A715" s="73" t="s">
        <v>612</v>
      </c>
      <c r="B715" s="73" t="s">
        <v>618</v>
      </c>
      <c r="C715" s="76">
        <v>42</v>
      </c>
      <c r="D715" s="74">
        <v>446450.69</v>
      </c>
      <c r="E715" s="74">
        <v>26787.040000000001</v>
      </c>
      <c r="F715" s="75">
        <v>3.4364235181712285E-5</v>
      </c>
    </row>
    <row r="716" spans="1:6" x14ac:dyDescent="0.2">
      <c r="A716" s="73" t="s">
        <v>612</v>
      </c>
      <c r="B716" s="73" t="s">
        <v>619</v>
      </c>
      <c r="C716" s="76">
        <v>37</v>
      </c>
      <c r="D716" s="74">
        <v>1031859.8</v>
      </c>
      <c r="E716" s="74">
        <v>61911.59</v>
      </c>
      <c r="F716" s="75">
        <v>7.9424394753348869E-5</v>
      </c>
    </row>
    <row r="717" spans="1:6" x14ac:dyDescent="0.2">
      <c r="A717" s="73" t="s">
        <v>612</v>
      </c>
      <c r="B717" s="73" t="s">
        <v>613</v>
      </c>
      <c r="C717" s="76">
        <v>192</v>
      </c>
      <c r="D717" s="74">
        <v>4393166.45</v>
      </c>
      <c r="E717" s="74">
        <v>260939.68</v>
      </c>
      <c r="F717" s="75">
        <v>3.3475115323532368E-4</v>
      </c>
    </row>
    <row r="718" spans="1:6" x14ac:dyDescent="0.2">
      <c r="A718" s="73" t="s">
        <v>612</v>
      </c>
      <c r="B718" s="73" t="s">
        <v>137</v>
      </c>
      <c r="C718" s="76">
        <v>18</v>
      </c>
      <c r="D718" s="74">
        <v>328399.25</v>
      </c>
      <c r="E718" s="74">
        <v>19703.96</v>
      </c>
      <c r="F718" s="75">
        <v>2.5277578838537278E-5</v>
      </c>
    </row>
    <row r="719" spans="1:6" x14ac:dyDescent="0.2">
      <c r="A719" s="73" t="s">
        <v>612</v>
      </c>
      <c r="B719" s="73" t="s">
        <v>615</v>
      </c>
      <c r="C719" s="76">
        <v>160</v>
      </c>
      <c r="D719" s="74">
        <v>4982886.63</v>
      </c>
      <c r="E719" s="74">
        <v>298973.2</v>
      </c>
      <c r="F719" s="75">
        <v>3.8354313719728286E-4</v>
      </c>
    </row>
    <row r="720" spans="1:6" x14ac:dyDescent="0.2">
      <c r="A720" s="73" t="s">
        <v>612</v>
      </c>
      <c r="B720" s="73" t="s">
        <v>614</v>
      </c>
      <c r="C720" s="76">
        <v>239</v>
      </c>
      <c r="D720" s="74">
        <v>8450292.6799999997</v>
      </c>
      <c r="E720" s="74">
        <v>506408.98</v>
      </c>
      <c r="F720" s="75">
        <v>6.4965585174214964E-4</v>
      </c>
    </row>
    <row r="721" spans="1:6" x14ac:dyDescent="0.2">
      <c r="A721" s="73" t="s">
        <v>612</v>
      </c>
      <c r="B721" s="73" t="s">
        <v>617</v>
      </c>
      <c r="C721" s="76">
        <v>86</v>
      </c>
      <c r="D721" s="74">
        <v>1302403.9099999999</v>
      </c>
      <c r="E721" s="74">
        <v>78144.25</v>
      </c>
      <c r="F721" s="75">
        <v>1.0024875406534355E-4</v>
      </c>
    </row>
    <row r="722" spans="1:6" x14ac:dyDescent="0.2">
      <c r="A722" s="73" t="s">
        <v>612</v>
      </c>
      <c r="B722" s="73" t="s">
        <v>616</v>
      </c>
      <c r="C722" s="76">
        <v>95</v>
      </c>
      <c r="D722" s="74">
        <v>3057736.68</v>
      </c>
      <c r="E722" s="74">
        <v>183464.2</v>
      </c>
      <c r="F722" s="75">
        <v>2.3536034277115721E-4</v>
      </c>
    </row>
    <row r="723" spans="1:6" x14ac:dyDescent="0.2">
      <c r="A723" s="73" t="s">
        <v>612</v>
      </c>
      <c r="B723" s="73" t="s">
        <v>50</v>
      </c>
      <c r="C723" s="76">
        <v>59</v>
      </c>
      <c r="D723" s="74">
        <v>422034.84</v>
      </c>
      <c r="E723" s="74">
        <v>25322.1</v>
      </c>
      <c r="F723" s="75">
        <v>3.2484910602098502E-5</v>
      </c>
    </row>
    <row r="724" spans="1:6" x14ac:dyDescent="0.2">
      <c r="A724" s="73" t="s">
        <v>612</v>
      </c>
      <c r="B724" s="73" t="s">
        <v>51</v>
      </c>
      <c r="C724" s="76">
        <v>928</v>
      </c>
      <c r="D724" s="74">
        <v>24415230.93</v>
      </c>
      <c r="E724" s="74">
        <v>1461655.01</v>
      </c>
      <c r="F724" s="75">
        <v>1.8751103712156335E-3</v>
      </c>
    </row>
    <row r="725" spans="1:6" x14ac:dyDescent="0.2">
      <c r="A725" s="73" t="s">
        <v>620</v>
      </c>
      <c r="B725" s="73" t="s">
        <v>622</v>
      </c>
      <c r="C725" s="76">
        <v>1933</v>
      </c>
      <c r="D725" s="74">
        <v>130491468.79000001</v>
      </c>
      <c r="E725" s="74">
        <v>7784501.54</v>
      </c>
      <c r="F725" s="75">
        <v>9.9864875586463259E-3</v>
      </c>
    </row>
    <row r="726" spans="1:6" x14ac:dyDescent="0.2">
      <c r="A726" s="73" t="s">
        <v>620</v>
      </c>
      <c r="B726" s="73" t="s">
        <v>541</v>
      </c>
      <c r="C726" s="76">
        <v>158</v>
      </c>
      <c r="D726" s="74">
        <v>6502412.1900000004</v>
      </c>
      <c r="E726" s="74">
        <v>390144.77</v>
      </c>
      <c r="F726" s="75">
        <v>5.0050422260895745E-4</v>
      </c>
    </row>
    <row r="727" spans="1:6" x14ac:dyDescent="0.2">
      <c r="A727" s="73" t="s">
        <v>620</v>
      </c>
      <c r="B727" s="73" t="s">
        <v>627</v>
      </c>
      <c r="C727" s="76">
        <v>42</v>
      </c>
      <c r="D727" s="74">
        <v>13907433.66</v>
      </c>
      <c r="E727" s="74">
        <v>834446.03</v>
      </c>
      <c r="F727" s="75">
        <v>1.0704840707060632E-3</v>
      </c>
    </row>
    <row r="728" spans="1:6" x14ac:dyDescent="0.2">
      <c r="A728" s="73" t="s">
        <v>620</v>
      </c>
      <c r="B728" s="73" t="s">
        <v>621</v>
      </c>
      <c r="C728" s="76">
        <v>6118</v>
      </c>
      <c r="D728" s="74">
        <v>655644834.11000001</v>
      </c>
      <c r="E728" s="74">
        <v>39246574.32</v>
      </c>
      <c r="F728" s="75">
        <v>5.0348172474787428E-2</v>
      </c>
    </row>
    <row r="729" spans="1:6" x14ac:dyDescent="0.2">
      <c r="A729" s="73" t="s">
        <v>620</v>
      </c>
      <c r="B729" s="73" t="s">
        <v>628</v>
      </c>
      <c r="C729" s="76">
        <v>35</v>
      </c>
      <c r="D729" s="74">
        <v>676819.95</v>
      </c>
      <c r="E729" s="74">
        <v>40609.18</v>
      </c>
      <c r="F729" s="75">
        <v>5.209621563474303E-5</v>
      </c>
    </row>
    <row r="730" spans="1:6" x14ac:dyDescent="0.2">
      <c r="A730" s="73" t="s">
        <v>620</v>
      </c>
      <c r="B730" s="73" t="s">
        <v>623</v>
      </c>
      <c r="C730" s="76">
        <v>510</v>
      </c>
      <c r="D730" s="74">
        <v>21071732.579999998</v>
      </c>
      <c r="E730" s="74">
        <v>1263304.49</v>
      </c>
      <c r="F730" s="75">
        <v>1.6206528455728253E-3</v>
      </c>
    </row>
    <row r="731" spans="1:6" x14ac:dyDescent="0.2">
      <c r="A731" s="73" t="s">
        <v>620</v>
      </c>
      <c r="B731" s="73" t="s">
        <v>624</v>
      </c>
      <c r="C731" s="76">
        <v>307</v>
      </c>
      <c r="D731" s="74">
        <v>12212566.33</v>
      </c>
      <c r="E731" s="74">
        <v>722002.25</v>
      </c>
      <c r="F731" s="75">
        <v>9.2623354878797464E-4</v>
      </c>
    </row>
    <row r="732" spans="1:6" x14ac:dyDescent="0.2">
      <c r="A732" s="73" t="s">
        <v>620</v>
      </c>
      <c r="B732" s="73" t="s">
        <v>626</v>
      </c>
      <c r="C732" s="76">
        <v>94</v>
      </c>
      <c r="D732" s="74">
        <v>1732395.68</v>
      </c>
      <c r="E732" s="74">
        <v>103617.09</v>
      </c>
      <c r="F732" s="75">
        <v>1.3292704418273345E-4</v>
      </c>
    </row>
    <row r="733" spans="1:6" x14ac:dyDescent="0.2">
      <c r="A733" s="73" t="s">
        <v>620</v>
      </c>
      <c r="B733" s="73" t="s">
        <v>629</v>
      </c>
      <c r="C733" s="76">
        <v>54</v>
      </c>
      <c r="D733" s="74">
        <v>773853.04</v>
      </c>
      <c r="E733" s="74">
        <v>46431.19</v>
      </c>
      <c r="F733" s="75">
        <v>5.9565085687958346E-5</v>
      </c>
    </row>
    <row r="734" spans="1:6" x14ac:dyDescent="0.2">
      <c r="A734" s="73" t="s">
        <v>620</v>
      </c>
      <c r="B734" s="73" t="s">
        <v>625</v>
      </c>
      <c r="C734" s="76">
        <v>187</v>
      </c>
      <c r="D734" s="74">
        <v>31226182.07</v>
      </c>
      <c r="E734" s="74">
        <v>1869055.36</v>
      </c>
      <c r="F734" s="75">
        <v>2.3977512244234495E-3</v>
      </c>
    </row>
    <row r="735" spans="1:6" x14ac:dyDescent="0.2">
      <c r="A735" s="73" t="s">
        <v>620</v>
      </c>
      <c r="B735" s="73" t="s">
        <v>50</v>
      </c>
      <c r="C735" s="76">
        <v>166</v>
      </c>
      <c r="D735" s="74">
        <v>6180197.9199999999</v>
      </c>
      <c r="E735" s="74">
        <v>370811.9</v>
      </c>
      <c r="F735" s="75">
        <v>4.7570270323923729E-4</v>
      </c>
    </row>
    <row r="736" spans="1:6" x14ac:dyDescent="0.2">
      <c r="A736" s="73" t="s">
        <v>620</v>
      </c>
      <c r="B736" s="73" t="s">
        <v>51</v>
      </c>
      <c r="C736" s="76">
        <v>9604</v>
      </c>
      <c r="D736" s="74">
        <v>880419896.32000005</v>
      </c>
      <c r="E736" s="74">
        <v>52671498.119999997</v>
      </c>
      <c r="F736" s="75">
        <v>6.7570576994277695E-2</v>
      </c>
    </row>
    <row r="737" spans="1:6" x14ac:dyDescent="0.2">
      <c r="A737" s="73" t="s">
        <v>601</v>
      </c>
      <c r="B737" s="73" t="s">
        <v>634</v>
      </c>
      <c r="C737" s="76">
        <v>32</v>
      </c>
      <c r="D737" s="74">
        <v>902247.43</v>
      </c>
      <c r="E737" s="74">
        <v>54134.83</v>
      </c>
      <c r="F737" s="75">
        <v>6.9447838568278307E-5</v>
      </c>
    </row>
    <row r="738" spans="1:6" x14ac:dyDescent="0.2">
      <c r="A738" s="73" t="s">
        <v>601</v>
      </c>
      <c r="B738" s="73" t="s">
        <v>635</v>
      </c>
      <c r="C738" s="76">
        <v>31</v>
      </c>
      <c r="D738" s="74">
        <v>392713.23</v>
      </c>
      <c r="E738" s="74">
        <v>23562.81</v>
      </c>
      <c r="F738" s="75">
        <v>3.022797384040947E-5</v>
      </c>
    </row>
    <row r="739" spans="1:6" x14ac:dyDescent="0.2">
      <c r="A739" s="73" t="s">
        <v>601</v>
      </c>
      <c r="B739" s="73" t="s">
        <v>632</v>
      </c>
      <c r="C739" s="76">
        <v>73</v>
      </c>
      <c r="D739" s="74">
        <v>1022756.66</v>
      </c>
      <c r="E739" s="74">
        <v>61357.42</v>
      </c>
      <c r="F739" s="75">
        <v>7.8713467819628336E-5</v>
      </c>
    </row>
    <row r="740" spans="1:6" x14ac:dyDescent="0.2">
      <c r="A740" s="73" t="s">
        <v>601</v>
      </c>
      <c r="B740" s="73" t="s">
        <v>630</v>
      </c>
      <c r="C740" s="76">
        <v>562</v>
      </c>
      <c r="D740" s="74">
        <v>22844759.170000002</v>
      </c>
      <c r="E740" s="74">
        <v>1368307.32</v>
      </c>
      <c r="F740" s="75">
        <v>1.7553576111932656E-3</v>
      </c>
    </row>
    <row r="741" spans="1:6" x14ac:dyDescent="0.2">
      <c r="A741" s="73" t="s">
        <v>601</v>
      </c>
      <c r="B741" s="73" t="s">
        <v>633</v>
      </c>
      <c r="C741" s="76">
        <v>28</v>
      </c>
      <c r="D741" s="74">
        <v>1296432.95</v>
      </c>
      <c r="E741" s="74">
        <v>77785.990000000005</v>
      </c>
      <c r="F741" s="75">
        <v>9.9789153792368261E-5</v>
      </c>
    </row>
    <row r="742" spans="1:6" x14ac:dyDescent="0.2">
      <c r="A742" s="73" t="s">
        <v>601</v>
      </c>
      <c r="B742" s="73" t="s">
        <v>631</v>
      </c>
      <c r="C742" s="76">
        <v>54</v>
      </c>
      <c r="D742" s="74">
        <v>1168515.25</v>
      </c>
      <c r="E742" s="74">
        <v>70110.929999999993</v>
      </c>
      <c r="F742" s="75">
        <v>8.9943065278155673E-5</v>
      </c>
    </row>
    <row r="743" spans="1:6" x14ac:dyDescent="0.2">
      <c r="A743" s="73" t="s">
        <v>601</v>
      </c>
      <c r="B743" s="73" t="s">
        <v>636</v>
      </c>
      <c r="C743" s="76">
        <v>45</v>
      </c>
      <c r="D743" s="74">
        <v>626830.92000000004</v>
      </c>
      <c r="E743" s="74">
        <v>37609.839999999997</v>
      </c>
      <c r="F743" s="75">
        <v>4.8248458467474193E-5</v>
      </c>
    </row>
    <row r="744" spans="1:6" x14ac:dyDescent="0.2">
      <c r="A744" s="73" t="s">
        <v>601</v>
      </c>
      <c r="B744" s="73" t="s">
        <v>601</v>
      </c>
      <c r="C744" s="76">
        <v>30</v>
      </c>
      <c r="D744" s="74">
        <v>334586.69</v>
      </c>
      <c r="E744" s="74">
        <v>20075.21</v>
      </c>
      <c r="F744" s="75">
        <v>2.5753843566226887E-5</v>
      </c>
    </row>
    <row r="745" spans="1:6" x14ac:dyDescent="0.2">
      <c r="A745" s="73" t="s">
        <v>601</v>
      </c>
      <c r="B745" s="73" t="s">
        <v>50</v>
      </c>
      <c r="C745" s="76">
        <v>86</v>
      </c>
      <c r="D745" s="74">
        <v>1213916.8600000001</v>
      </c>
      <c r="E745" s="74">
        <v>72835.009999999995</v>
      </c>
      <c r="F745" s="75">
        <v>9.3437700212579142E-5</v>
      </c>
    </row>
    <row r="746" spans="1:6" x14ac:dyDescent="0.2">
      <c r="A746" s="73" t="s">
        <v>601</v>
      </c>
      <c r="B746" s="73" t="s">
        <v>51</v>
      </c>
      <c r="C746" s="76">
        <v>941</v>
      </c>
      <c r="D746" s="74">
        <v>29802759.16</v>
      </c>
      <c r="E746" s="74">
        <v>1785779.37</v>
      </c>
      <c r="F746" s="75">
        <v>2.2909191255670652E-3</v>
      </c>
    </row>
    <row r="747" spans="1:6" x14ac:dyDescent="0.2">
      <c r="A747" s="73" t="s">
        <v>637</v>
      </c>
      <c r="B747" s="73" t="s">
        <v>643</v>
      </c>
      <c r="C747" s="76">
        <v>126</v>
      </c>
      <c r="D747" s="74">
        <v>2962042.85</v>
      </c>
      <c r="E747" s="74">
        <v>177722.59</v>
      </c>
      <c r="F747" s="75">
        <v>2.2799461530139306E-4</v>
      </c>
    </row>
    <row r="748" spans="1:6" x14ac:dyDescent="0.2">
      <c r="A748" s="73" t="s">
        <v>637</v>
      </c>
      <c r="B748" s="73" t="s">
        <v>646</v>
      </c>
      <c r="C748" s="76">
        <v>41</v>
      </c>
      <c r="D748" s="74">
        <v>1426451.78</v>
      </c>
      <c r="E748" s="74">
        <v>85587.09</v>
      </c>
      <c r="F748" s="75">
        <v>1.0979693498342391E-4</v>
      </c>
    </row>
    <row r="749" spans="1:6" x14ac:dyDescent="0.2">
      <c r="A749" s="73" t="s">
        <v>637</v>
      </c>
      <c r="B749" s="73" t="s">
        <v>648</v>
      </c>
      <c r="C749" s="76">
        <v>28</v>
      </c>
      <c r="D749" s="74">
        <v>1076122.27</v>
      </c>
      <c r="E749" s="74">
        <v>64567.33</v>
      </c>
      <c r="F749" s="75">
        <v>8.2831358491838855E-5</v>
      </c>
    </row>
    <row r="750" spans="1:6" x14ac:dyDescent="0.2">
      <c r="A750" s="73" t="s">
        <v>637</v>
      </c>
      <c r="B750" s="73" t="s">
        <v>642</v>
      </c>
      <c r="C750" s="76">
        <v>237</v>
      </c>
      <c r="D750" s="74">
        <v>7292438.0999999996</v>
      </c>
      <c r="E750" s="74">
        <v>437546.3</v>
      </c>
      <c r="F750" s="75">
        <v>5.6131412638679148E-4</v>
      </c>
    </row>
    <row r="751" spans="1:6" x14ac:dyDescent="0.2">
      <c r="A751" s="73" t="s">
        <v>637</v>
      </c>
      <c r="B751" s="73" t="s">
        <v>645</v>
      </c>
      <c r="C751" s="76">
        <v>53</v>
      </c>
      <c r="D751" s="74">
        <v>3223754.64</v>
      </c>
      <c r="E751" s="74">
        <v>193425.27</v>
      </c>
      <c r="F751" s="75">
        <v>2.4813908025545926E-4</v>
      </c>
    </row>
    <row r="752" spans="1:6" x14ac:dyDescent="0.2">
      <c r="A752" s="73" t="s">
        <v>637</v>
      </c>
      <c r="B752" s="73" t="s">
        <v>641</v>
      </c>
      <c r="C752" s="76">
        <v>256</v>
      </c>
      <c r="D752" s="74">
        <v>15615587.609999999</v>
      </c>
      <c r="E752" s="74">
        <v>936935.13</v>
      </c>
      <c r="F752" s="75">
        <v>1.2019640526660718E-3</v>
      </c>
    </row>
    <row r="753" spans="1:6" x14ac:dyDescent="0.2">
      <c r="A753" s="73" t="s">
        <v>637</v>
      </c>
      <c r="B753" s="73" t="s">
        <v>644</v>
      </c>
      <c r="C753" s="76">
        <v>64</v>
      </c>
      <c r="D753" s="74">
        <v>1715323.18</v>
      </c>
      <c r="E753" s="74">
        <v>102919.38</v>
      </c>
      <c r="F753" s="75">
        <v>1.3203197438298579E-4</v>
      </c>
    </row>
    <row r="754" spans="1:6" x14ac:dyDescent="0.2">
      <c r="A754" s="73" t="s">
        <v>637</v>
      </c>
      <c r="B754" s="73" t="s">
        <v>647</v>
      </c>
      <c r="C754" s="76">
        <v>41</v>
      </c>
      <c r="D754" s="74">
        <v>1351933.65</v>
      </c>
      <c r="E754" s="74">
        <v>81116.02</v>
      </c>
      <c r="F754" s="75">
        <v>1.040611425631379E-4</v>
      </c>
    </row>
    <row r="755" spans="1:6" x14ac:dyDescent="0.2">
      <c r="A755" s="73" t="s">
        <v>637</v>
      </c>
      <c r="B755" s="73" t="s">
        <v>639</v>
      </c>
      <c r="C755" s="76">
        <v>548</v>
      </c>
      <c r="D755" s="74">
        <v>43513726.789999999</v>
      </c>
      <c r="E755" s="74">
        <v>2603889.27</v>
      </c>
      <c r="F755" s="75">
        <v>3.3404460986139984E-3</v>
      </c>
    </row>
    <row r="756" spans="1:6" x14ac:dyDescent="0.2">
      <c r="A756" s="73" t="s">
        <v>637</v>
      </c>
      <c r="B756" s="73" t="s">
        <v>640</v>
      </c>
      <c r="C756" s="76">
        <v>454</v>
      </c>
      <c r="D756" s="74">
        <v>32404944.469999999</v>
      </c>
      <c r="E756" s="74">
        <v>1940937.29</v>
      </c>
      <c r="F756" s="75">
        <v>2.4899662488470282E-3</v>
      </c>
    </row>
    <row r="757" spans="1:6" x14ac:dyDescent="0.2">
      <c r="A757" s="73" t="s">
        <v>637</v>
      </c>
      <c r="B757" s="73" t="s">
        <v>543</v>
      </c>
      <c r="C757" s="76">
        <v>28</v>
      </c>
      <c r="D757" s="74">
        <v>362658.56</v>
      </c>
      <c r="E757" s="74">
        <v>21654.400000000001</v>
      </c>
      <c r="F757" s="75">
        <v>2.7779735809513501E-5</v>
      </c>
    </row>
    <row r="758" spans="1:6" x14ac:dyDescent="0.2">
      <c r="A758" s="73" t="s">
        <v>637</v>
      </c>
      <c r="B758" s="73" t="s">
        <v>638</v>
      </c>
      <c r="C758" s="76">
        <v>794</v>
      </c>
      <c r="D758" s="74">
        <v>67202562.349999994</v>
      </c>
      <c r="E758" s="74">
        <v>4026545.09</v>
      </c>
      <c r="F758" s="75">
        <v>5.165525658771139E-3</v>
      </c>
    </row>
    <row r="759" spans="1:6" x14ac:dyDescent="0.2">
      <c r="A759" s="73" t="s">
        <v>637</v>
      </c>
      <c r="B759" s="73" t="s">
        <v>50</v>
      </c>
      <c r="C759" s="76">
        <v>69</v>
      </c>
      <c r="D759" s="74">
        <v>170354.95</v>
      </c>
      <c r="E759" s="74">
        <v>10221.290000000001</v>
      </c>
      <c r="F759" s="75">
        <v>1.3112565383128707E-5</v>
      </c>
    </row>
    <row r="760" spans="1:6" x14ac:dyDescent="0.2">
      <c r="A760" s="73" t="s">
        <v>637</v>
      </c>
      <c r="B760" s="73" t="s">
        <v>51</v>
      </c>
      <c r="C760" s="76">
        <v>2739</v>
      </c>
      <c r="D760" s="74">
        <v>178317901.19999999</v>
      </c>
      <c r="E760" s="74">
        <v>10683066.460000001</v>
      </c>
      <c r="F760" s="75">
        <v>1.370496360528459E-2</v>
      </c>
    </row>
    <row r="761" spans="1:6" x14ac:dyDescent="0.2">
      <c r="A761" s="73" t="s">
        <v>649</v>
      </c>
      <c r="B761" s="73" t="s">
        <v>650</v>
      </c>
      <c r="C761" s="76">
        <v>3210</v>
      </c>
      <c r="D761" s="74">
        <v>312757121.74000001</v>
      </c>
      <c r="E761" s="74">
        <v>18690502.149999999</v>
      </c>
      <c r="F761" s="75">
        <v>2.3977446240678293E-2</v>
      </c>
    </row>
    <row r="762" spans="1:6" x14ac:dyDescent="0.2">
      <c r="A762" s="73" t="s">
        <v>649</v>
      </c>
      <c r="B762" s="73" t="s">
        <v>660</v>
      </c>
      <c r="C762" s="76">
        <v>29</v>
      </c>
      <c r="D762" s="74">
        <v>1260960.81</v>
      </c>
      <c r="E762" s="74">
        <v>75657.679999999993</v>
      </c>
      <c r="F762" s="75">
        <v>9.7058813098525621E-5</v>
      </c>
    </row>
    <row r="763" spans="1:6" x14ac:dyDescent="0.2">
      <c r="A763" s="73" t="s">
        <v>649</v>
      </c>
      <c r="B763" s="73" t="s">
        <v>662</v>
      </c>
      <c r="C763" s="76">
        <v>35</v>
      </c>
      <c r="D763" s="74">
        <v>583309.09</v>
      </c>
      <c r="E763" s="74">
        <v>34998.559999999998</v>
      </c>
      <c r="F763" s="75">
        <v>4.4898531038191166E-5</v>
      </c>
    </row>
    <row r="764" spans="1:6" x14ac:dyDescent="0.2">
      <c r="A764" s="73" t="s">
        <v>649</v>
      </c>
      <c r="B764" s="73" t="s">
        <v>656</v>
      </c>
      <c r="C764" s="76">
        <v>76</v>
      </c>
      <c r="D764" s="74">
        <v>1911527.67</v>
      </c>
      <c r="E764" s="74">
        <v>114691.71</v>
      </c>
      <c r="F764" s="75">
        <v>1.4713431927651367E-4</v>
      </c>
    </row>
    <row r="765" spans="1:6" x14ac:dyDescent="0.2">
      <c r="A765" s="73" t="s">
        <v>649</v>
      </c>
      <c r="B765" s="73" t="s">
        <v>657</v>
      </c>
      <c r="C765" s="76">
        <v>80</v>
      </c>
      <c r="D765" s="74">
        <v>1882140.05</v>
      </c>
      <c r="E765" s="74">
        <v>112928.41</v>
      </c>
      <c r="F765" s="75">
        <v>1.4487223821433161E-4</v>
      </c>
    </row>
    <row r="766" spans="1:6" x14ac:dyDescent="0.2">
      <c r="A766" s="73" t="s">
        <v>649</v>
      </c>
      <c r="B766" s="73" t="s">
        <v>653</v>
      </c>
      <c r="C766" s="76">
        <v>252</v>
      </c>
      <c r="D766" s="74">
        <v>6134690.7300000004</v>
      </c>
      <c r="E766" s="74">
        <v>368081.48</v>
      </c>
      <c r="F766" s="75">
        <v>4.7219993492198935E-4</v>
      </c>
    </row>
    <row r="767" spans="1:6" x14ac:dyDescent="0.2">
      <c r="A767" s="73" t="s">
        <v>649</v>
      </c>
      <c r="B767" s="73" t="s">
        <v>659</v>
      </c>
      <c r="C767" s="76">
        <v>38</v>
      </c>
      <c r="D767" s="74">
        <v>463254.44</v>
      </c>
      <c r="E767" s="74">
        <v>27795.279999999999</v>
      </c>
      <c r="F767" s="75">
        <v>3.5657673967020763E-5</v>
      </c>
    </row>
    <row r="768" spans="1:6" x14ac:dyDescent="0.2">
      <c r="A768" s="73" t="s">
        <v>649</v>
      </c>
      <c r="B768" s="73" t="s">
        <v>655</v>
      </c>
      <c r="C768" s="76">
        <v>94</v>
      </c>
      <c r="D768" s="74">
        <v>1060257.08</v>
      </c>
      <c r="E768" s="74">
        <v>63615.42</v>
      </c>
      <c r="F768" s="75">
        <v>8.1610183658343863E-5</v>
      </c>
    </row>
    <row r="769" spans="1:6" x14ac:dyDescent="0.2">
      <c r="A769" s="73" t="s">
        <v>649</v>
      </c>
      <c r="B769" s="73" t="s">
        <v>651</v>
      </c>
      <c r="C769" s="76">
        <v>461</v>
      </c>
      <c r="D769" s="74">
        <v>14529768.66</v>
      </c>
      <c r="E769" s="74">
        <v>871786.17</v>
      </c>
      <c r="F769" s="75">
        <v>1.1183865396865128E-3</v>
      </c>
    </row>
    <row r="770" spans="1:6" x14ac:dyDescent="0.2">
      <c r="A770" s="73" t="s">
        <v>649</v>
      </c>
      <c r="B770" s="73" t="s">
        <v>658</v>
      </c>
      <c r="C770" s="76">
        <v>60</v>
      </c>
      <c r="D770" s="74">
        <v>2363161.4500000002</v>
      </c>
      <c r="E770" s="74">
        <v>141789.69</v>
      </c>
      <c r="F770" s="75">
        <v>1.8189744941964767E-4</v>
      </c>
    </row>
    <row r="771" spans="1:6" x14ac:dyDescent="0.2">
      <c r="A771" s="73" t="s">
        <v>649</v>
      </c>
      <c r="B771" s="73" t="s">
        <v>654</v>
      </c>
      <c r="C771" s="76">
        <v>75</v>
      </c>
      <c r="D771" s="74">
        <v>3219668.42</v>
      </c>
      <c r="E771" s="74">
        <v>193180.1</v>
      </c>
      <c r="F771" s="75">
        <v>2.4782455951933088E-4</v>
      </c>
    </row>
    <row r="772" spans="1:6" x14ac:dyDescent="0.2">
      <c r="A772" s="73" t="s">
        <v>649</v>
      </c>
      <c r="B772" s="73" t="s">
        <v>652</v>
      </c>
      <c r="C772" s="76">
        <v>325</v>
      </c>
      <c r="D772" s="74">
        <v>11010748.310000001</v>
      </c>
      <c r="E772" s="74">
        <v>656131.65</v>
      </c>
      <c r="F772" s="75">
        <v>8.4173026697854383E-4</v>
      </c>
    </row>
    <row r="773" spans="1:6" x14ac:dyDescent="0.2">
      <c r="A773" s="73" t="s">
        <v>649</v>
      </c>
      <c r="B773" s="73" t="s">
        <v>661</v>
      </c>
      <c r="C773" s="76">
        <v>37</v>
      </c>
      <c r="D773" s="74">
        <v>627985.02</v>
      </c>
      <c r="E773" s="74">
        <v>37679.11</v>
      </c>
      <c r="F773" s="75">
        <v>4.833732273060432E-5</v>
      </c>
    </row>
    <row r="774" spans="1:6" x14ac:dyDescent="0.2">
      <c r="A774" s="73" t="s">
        <v>649</v>
      </c>
      <c r="B774" s="73" t="s">
        <v>50</v>
      </c>
      <c r="C774" s="76">
        <v>88</v>
      </c>
      <c r="D774" s="74">
        <v>317559.86</v>
      </c>
      <c r="E774" s="74">
        <v>19053.61</v>
      </c>
      <c r="F774" s="75">
        <v>2.444326566506135E-5</v>
      </c>
    </row>
    <row r="775" spans="1:6" x14ac:dyDescent="0.2">
      <c r="A775" s="73" t="s">
        <v>649</v>
      </c>
      <c r="B775" s="73" t="s">
        <v>51</v>
      </c>
      <c r="C775" s="76">
        <v>4860</v>
      </c>
      <c r="D775" s="74">
        <v>358122153.32999998</v>
      </c>
      <c r="E775" s="74">
        <v>21407891.030000001</v>
      </c>
      <c r="F775" s="75">
        <v>2.7463497351681593E-2</v>
      </c>
    </row>
    <row r="776" spans="1:6" x14ac:dyDescent="0.2">
      <c r="A776" s="73" t="s">
        <v>663</v>
      </c>
      <c r="B776" s="73" t="s">
        <v>668</v>
      </c>
      <c r="C776" s="76">
        <v>31</v>
      </c>
      <c r="D776" s="74">
        <v>444838.3</v>
      </c>
      <c r="E776" s="74">
        <v>26690.3</v>
      </c>
      <c r="F776" s="75">
        <v>3.4240130535903007E-5</v>
      </c>
    </row>
    <row r="777" spans="1:6" x14ac:dyDescent="0.2">
      <c r="A777" s="73" t="s">
        <v>663</v>
      </c>
      <c r="B777" s="73" t="s">
        <v>795</v>
      </c>
      <c r="C777" s="76">
        <v>17</v>
      </c>
      <c r="D777" s="74">
        <v>118873.39</v>
      </c>
      <c r="E777" s="74">
        <v>7132.39</v>
      </c>
      <c r="F777" s="75">
        <v>9.1499145619558149E-6</v>
      </c>
    </row>
    <row r="778" spans="1:6" x14ac:dyDescent="0.2">
      <c r="A778" s="73" t="s">
        <v>663</v>
      </c>
      <c r="B778" s="73" t="s">
        <v>666</v>
      </c>
      <c r="C778" s="76">
        <v>105</v>
      </c>
      <c r="D778" s="74">
        <v>1943458.54</v>
      </c>
      <c r="E778" s="74">
        <v>116607.54</v>
      </c>
      <c r="F778" s="75">
        <v>1.4959207618762366E-4</v>
      </c>
    </row>
    <row r="779" spans="1:6" x14ac:dyDescent="0.2">
      <c r="A779" s="73" t="s">
        <v>663</v>
      </c>
      <c r="B779" s="73" t="s">
        <v>670</v>
      </c>
      <c r="C779" s="76">
        <v>24</v>
      </c>
      <c r="D779" s="74">
        <v>306908.24</v>
      </c>
      <c r="E779" s="74">
        <v>18414.490000000002</v>
      </c>
      <c r="F779" s="75">
        <v>2.3623359098701801E-5</v>
      </c>
    </row>
    <row r="780" spans="1:6" x14ac:dyDescent="0.2">
      <c r="A780" s="73" t="s">
        <v>663</v>
      </c>
      <c r="B780" s="73" t="s">
        <v>669</v>
      </c>
      <c r="C780" s="76">
        <v>27</v>
      </c>
      <c r="D780" s="74">
        <v>376192.11</v>
      </c>
      <c r="E780" s="74">
        <v>22571.53</v>
      </c>
      <c r="F780" s="75">
        <v>2.8956292495590189E-5</v>
      </c>
    </row>
    <row r="781" spans="1:6" x14ac:dyDescent="0.2">
      <c r="A781" s="73" t="s">
        <v>663</v>
      </c>
      <c r="B781" s="73" t="s">
        <v>667</v>
      </c>
      <c r="C781" s="76">
        <v>87</v>
      </c>
      <c r="D781" s="74">
        <v>2699566.79</v>
      </c>
      <c r="E781" s="74">
        <v>161916.26</v>
      </c>
      <c r="F781" s="75">
        <v>2.0771718108395979E-4</v>
      </c>
    </row>
    <row r="782" spans="1:6" x14ac:dyDescent="0.2">
      <c r="A782" s="73" t="s">
        <v>663</v>
      </c>
      <c r="B782" s="73" t="s">
        <v>671</v>
      </c>
      <c r="C782" s="76">
        <v>18</v>
      </c>
      <c r="D782" s="74">
        <v>2901965.56</v>
      </c>
      <c r="E782" s="74">
        <v>174117.94</v>
      </c>
      <c r="F782" s="75">
        <v>2.2337032533326822E-4</v>
      </c>
    </row>
    <row r="783" spans="1:6" x14ac:dyDescent="0.2">
      <c r="A783" s="73" t="s">
        <v>663</v>
      </c>
      <c r="B783" s="73" t="s">
        <v>663</v>
      </c>
      <c r="C783" s="76">
        <v>183</v>
      </c>
      <c r="D783" s="74">
        <v>5296141.92</v>
      </c>
      <c r="E783" s="74">
        <v>317768.56</v>
      </c>
      <c r="F783" s="75">
        <v>4.0765510221338569E-4</v>
      </c>
    </row>
    <row r="784" spans="1:6" x14ac:dyDescent="0.2">
      <c r="A784" s="73" t="s">
        <v>663</v>
      </c>
      <c r="B784" s="73" t="s">
        <v>664</v>
      </c>
      <c r="C784" s="76">
        <v>230</v>
      </c>
      <c r="D784" s="74">
        <v>11857716.050000001</v>
      </c>
      <c r="E784" s="74">
        <v>709456.86</v>
      </c>
      <c r="F784" s="75">
        <v>9.1013946999441244E-4</v>
      </c>
    </row>
    <row r="785" spans="1:6" x14ac:dyDescent="0.2">
      <c r="A785" s="73" t="s">
        <v>663</v>
      </c>
      <c r="B785" s="73" t="s">
        <v>665</v>
      </c>
      <c r="C785" s="76">
        <v>157</v>
      </c>
      <c r="D785" s="74">
        <v>2816232.51</v>
      </c>
      <c r="E785" s="74">
        <v>168973.93</v>
      </c>
      <c r="F785" s="75">
        <v>2.1677123975243957E-4</v>
      </c>
    </row>
    <row r="786" spans="1:6" x14ac:dyDescent="0.2">
      <c r="A786" s="73" t="s">
        <v>663</v>
      </c>
      <c r="B786" s="73" t="s">
        <v>50</v>
      </c>
      <c r="C786" s="76">
        <v>68</v>
      </c>
      <c r="D786" s="74">
        <v>229645.53</v>
      </c>
      <c r="E786" s="74">
        <v>13778.74</v>
      </c>
      <c r="F786" s="75">
        <v>1.7676303983854369E-5</v>
      </c>
    </row>
    <row r="787" spans="1:6" x14ac:dyDescent="0.2">
      <c r="A787" s="73" t="s">
        <v>663</v>
      </c>
      <c r="B787" s="73" t="s">
        <v>51</v>
      </c>
      <c r="C787" s="76">
        <v>947</v>
      </c>
      <c r="D787" s="74">
        <v>28991538.940000001</v>
      </c>
      <c r="E787" s="74">
        <v>1737428.52</v>
      </c>
      <c r="F787" s="75">
        <v>2.2288913695837353E-3</v>
      </c>
    </row>
    <row r="788" spans="1:6" x14ac:dyDescent="0.2">
      <c r="A788" s="73" t="s">
        <v>672</v>
      </c>
      <c r="B788" s="73" t="s">
        <v>673</v>
      </c>
      <c r="C788" s="76">
        <v>187</v>
      </c>
      <c r="D788" s="74">
        <v>5838943.5899999999</v>
      </c>
      <c r="E788" s="74">
        <v>350162.17</v>
      </c>
      <c r="F788" s="75">
        <v>4.4921182637643867E-4</v>
      </c>
    </row>
    <row r="789" spans="1:6" x14ac:dyDescent="0.2">
      <c r="A789" s="73" t="s">
        <v>672</v>
      </c>
      <c r="B789" s="73" t="s">
        <v>675</v>
      </c>
      <c r="C789" s="76">
        <v>21</v>
      </c>
      <c r="D789" s="74">
        <v>341084.13</v>
      </c>
      <c r="E789" s="74">
        <v>20465.05</v>
      </c>
      <c r="F789" s="75">
        <v>2.6253956809169693E-5</v>
      </c>
    </row>
    <row r="790" spans="1:6" x14ac:dyDescent="0.2">
      <c r="A790" s="73" t="s">
        <v>672</v>
      </c>
      <c r="B790" s="73" t="s">
        <v>674</v>
      </c>
      <c r="C790" s="76">
        <v>156</v>
      </c>
      <c r="D790" s="74">
        <v>3832777</v>
      </c>
      <c r="E790" s="74">
        <v>229889.34</v>
      </c>
      <c r="F790" s="75">
        <v>2.9491766710799765E-4</v>
      </c>
    </row>
    <row r="791" spans="1:6" x14ac:dyDescent="0.2">
      <c r="A791" s="73" t="s">
        <v>672</v>
      </c>
      <c r="B791" s="73" t="s">
        <v>676</v>
      </c>
      <c r="C791" s="76">
        <v>26</v>
      </c>
      <c r="D791" s="74">
        <v>717731.87</v>
      </c>
      <c r="E791" s="74">
        <v>43063.92</v>
      </c>
      <c r="F791" s="75">
        <v>5.5245322914605093E-5</v>
      </c>
    </row>
    <row r="792" spans="1:6" x14ac:dyDescent="0.2">
      <c r="A792" s="73" t="s">
        <v>672</v>
      </c>
      <c r="B792" s="73" t="s">
        <v>50</v>
      </c>
      <c r="C792" s="76">
        <v>49</v>
      </c>
      <c r="D792" s="74">
        <v>166710.87</v>
      </c>
      <c r="E792" s="74">
        <v>10002.64</v>
      </c>
      <c r="F792" s="75">
        <v>1.2832066305123767E-5</v>
      </c>
    </row>
    <row r="793" spans="1:6" x14ac:dyDescent="0.2">
      <c r="A793" s="73" t="s">
        <v>672</v>
      </c>
      <c r="B793" s="73" t="s">
        <v>51</v>
      </c>
      <c r="C793" s="76">
        <v>439</v>
      </c>
      <c r="D793" s="74">
        <v>10897247.460000001</v>
      </c>
      <c r="E793" s="74">
        <v>653583.12</v>
      </c>
      <c r="F793" s="75">
        <v>8.384608395133349E-4</v>
      </c>
    </row>
    <row r="794" spans="1:6" x14ac:dyDescent="0.2">
      <c r="A794" s="73" t="s">
        <v>354</v>
      </c>
      <c r="B794" s="73" t="s">
        <v>678</v>
      </c>
      <c r="C794" s="76">
        <v>97</v>
      </c>
      <c r="D794" s="74">
        <v>1406438.81</v>
      </c>
      <c r="E794" s="74">
        <v>84386.34</v>
      </c>
      <c r="F794" s="75">
        <v>1.0825653128841165E-4</v>
      </c>
    </row>
    <row r="795" spans="1:6" x14ac:dyDescent="0.2">
      <c r="A795" s="73" t="s">
        <v>354</v>
      </c>
      <c r="B795" s="73" t="s">
        <v>677</v>
      </c>
      <c r="C795" s="76">
        <v>654</v>
      </c>
      <c r="D795" s="74">
        <v>38628287.960000001</v>
      </c>
      <c r="E795" s="74">
        <v>2306034.4</v>
      </c>
      <c r="F795" s="75">
        <v>2.9583376311350107E-3</v>
      </c>
    </row>
    <row r="796" spans="1:6" x14ac:dyDescent="0.2">
      <c r="A796" s="73" t="s">
        <v>354</v>
      </c>
      <c r="B796" s="73" t="s">
        <v>50</v>
      </c>
      <c r="C796" s="76">
        <v>66</v>
      </c>
      <c r="D796" s="74">
        <v>986039.91</v>
      </c>
      <c r="E796" s="74">
        <v>59162.41</v>
      </c>
      <c r="F796" s="75">
        <v>7.5897559833295765E-5</v>
      </c>
    </row>
    <row r="797" spans="1:6" x14ac:dyDescent="0.2">
      <c r="A797" s="73" t="s">
        <v>354</v>
      </c>
      <c r="B797" s="73" t="s">
        <v>51</v>
      </c>
      <c r="C797" s="76">
        <v>817</v>
      </c>
      <c r="D797" s="74">
        <v>41020766.68</v>
      </c>
      <c r="E797" s="74">
        <v>2449583.15</v>
      </c>
      <c r="F797" s="75">
        <v>3.1424917222567183E-3</v>
      </c>
    </row>
    <row r="798" spans="1:6" x14ac:dyDescent="0.2">
      <c r="A798" s="73" t="s">
        <v>679</v>
      </c>
      <c r="B798" s="73" t="s">
        <v>685</v>
      </c>
      <c r="C798" s="76">
        <v>33</v>
      </c>
      <c r="D798" s="74">
        <v>834379.63</v>
      </c>
      <c r="E798" s="74">
        <v>50062.77</v>
      </c>
      <c r="F798" s="75">
        <v>6.4223923290067513E-5</v>
      </c>
    </row>
    <row r="799" spans="1:6" x14ac:dyDescent="0.2">
      <c r="A799" s="73" t="s">
        <v>679</v>
      </c>
      <c r="B799" s="73" t="s">
        <v>684</v>
      </c>
      <c r="C799" s="76">
        <v>66</v>
      </c>
      <c r="D799" s="74">
        <v>1089366.58</v>
      </c>
      <c r="E799" s="74">
        <v>65283.5</v>
      </c>
      <c r="F799" s="75">
        <v>8.3750110034005768E-5</v>
      </c>
    </row>
    <row r="800" spans="1:6" x14ac:dyDescent="0.2">
      <c r="A800" s="73" t="s">
        <v>679</v>
      </c>
      <c r="B800" s="73" t="s">
        <v>681</v>
      </c>
      <c r="C800" s="76">
        <v>38</v>
      </c>
      <c r="D800" s="74">
        <v>5374438.4000000004</v>
      </c>
      <c r="E800" s="74">
        <v>322383.03000000003</v>
      </c>
      <c r="F800" s="75">
        <v>4.1357485789818537E-4</v>
      </c>
    </row>
    <row r="801" spans="1:6" x14ac:dyDescent="0.2">
      <c r="A801" s="73" t="s">
        <v>679</v>
      </c>
      <c r="B801" s="73" t="s">
        <v>683</v>
      </c>
      <c r="C801" s="76">
        <v>44</v>
      </c>
      <c r="D801" s="74">
        <v>939033.23</v>
      </c>
      <c r="E801" s="74">
        <v>56171.47</v>
      </c>
      <c r="F801" s="75">
        <v>7.2060578756835247E-5</v>
      </c>
    </row>
    <row r="802" spans="1:6" x14ac:dyDescent="0.2">
      <c r="A802" s="73" t="s">
        <v>679</v>
      </c>
      <c r="B802" s="73" t="s">
        <v>680</v>
      </c>
      <c r="C802" s="76">
        <v>243</v>
      </c>
      <c r="D802" s="74">
        <v>5177373.2300000004</v>
      </c>
      <c r="E802" s="74">
        <v>308408.98</v>
      </c>
      <c r="F802" s="75">
        <v>3.9564799697435773E-4</v>
      </c>
    </row>
    <row r="803" spans="1:6" x14ac:dyDescent="0.2">
      <c r="A803" s="73" t="s">
        <v>679</v>
      </c>
      <c r="B803" s="73" t="s">
        <v>682</v>
      </c>
      <c r="C803" s="76">
        <v>53</v>
      </c>
      <c r="D803" s="74">
        <v>1400453.88</v>
      </c>
      <c r="E803" s="74">
        <v>84027.25</v>
      </c>
      <c r="F803" s="75">
        <v>1.0779586623503506E-4</v>
      </c>
    </row>
    <row r="804" spans="1:6" x14ac:dyDescent="0.2">
      <c r="A804" s="73" t="s">
        <v>679</v>
      </c>
      <c r="B804" s="73" t="s">
        <v>686</v>
      </c>
      <c r="C804" s="76">
        <v>18</v>
      </c>
      <c r="D804" s="74">
        <v>324861.25</v>
      </c>
      <c r="E804" s="74">
        <v>19491.66</v>
      </c>
      <c r="F804" s="75">
        <v>2.5005225972036254E-5</v>
      </c>
    </row>
    <row r="805" spans="1:6" x14ac:dyDescent="0.2">
      <c r="A805" s="73" t="s">
        <v>679</v>
      </c>
      <c r="B805" s="73" t="s">
        <v>50</v>
      </c>
      <c r="C805" s="76">
        <v>120</v>
      </c>
      <c r="D805" s="74">
        <v>1372709.32</v>
      </c>
      <c r="E805" s="74">
        <v>82362.559999999998</v>
      </c>
      <c r="F805" s="75">
        <v>1.0566028878173509E-4</v>
      </c>
    </row>
    <row r="806" spans="1:6" x14ac:dyDescent="0.2">
      <c r="A806" s="73" t="s">
        <v>679</v>
      </c>
      <c r="B806" s="73" t="s">
        <v>51</v>
      </c>
      <c r="C806" s="76">
        <v>615</v>
      </c>
      <c r="D806" s="74">
        <v>16512615.52</v>
      </c>
      <c r="E806" s="74">
        <v>988191.22</v>
      </c>
      <c r="F806" s="75">
        <v>1.267718847942258E-3</v>
      </c>
    </row>
    <row r="807" spans="1:6" x14ac:dyDescent="0.2">
      <c r="A807" s="73" t="s">
        <v>480</v>
      </c>
      <c r="B807" s="73" t="s">
        <v>689</v>
      </c>
      <c r="C807" s="76">
        <v>42</v>
      </c>
      <c r="D807" s="74">
        <v>643357.79</v>
      </c>
      <c r="E807" s="74">
        <v>38601.47</v>
      </c>
      <c r="F807" s="75">
        <v>4.9520588816077154E-5</v>
      </c>
    </row>
    <row r="808" spans="1:6" x14ac:dyDescent="0.2">
      <c r="A808" s="73" t="s">
        <v>480</v>
      </c>
      <c r="B808" s="73" t="s">
        <v>690</v>
      </c>
      <c r="C808" s="76">
        <v>26</v>
      </c>
      <c r="D808" s="74">
        <v>506098.38</v>
      </c>
      <c r="E808" s="74">
        <v>30365.88</v>
      </c>
      <c r="F808" s="75">
        <v>3.8955414327960594E-5</v>
      </c>
    </row>
    <row r="809" spans="1:6" x14ac:dyDescent="0.2">
      <c r="A809" s="73" t="s">
        <v>480</v>
      </c>
      <c r="B809" s="73" t="s">
        <v>533</v>
      </c>
      <c r="C809" s="76">
        <v>24</v>
      </c>
      <c r="D809" s="74">
        <v>1898326.85</v>
      </c>
      <c r="E809" s="74">
        <v>112595.03</v>
      </c>
      <c r="F809" s="75">
        <v>1.4444455569603623E-4</v>
      </c>
    </row>
    <row r="810" spans="1:6" x14ac:dyDescent="0.2">
      <c r="A810" s="73" t="s">
        <v>480</v>
      </c>
      <c r="B810" s="73" t="s">
        <v>688</v>
      </c>
      <c r="C810" s="76">
        <v>65</v>
      </c>
      <c r="D810" s="74">
        <v>1800020.64</v>
      </c>
      <c r="E810" s="74">
        <v>108001.25</v>
      </c>
      <c r="F810" s="75">
        <v>1.3855134254919183E-4</v>
      </c>
    </row>
    <row r="811" spans="1:6" x14ac:dyDescent="0.2">
      <c r="A811" s="73" t="s">
        <v>480</v>
      </c>
      <c r="B811" s="73" t="s">
        <v>687</v>
      </c>
      <c r="C811" s="76">
        <v>1616</v>
      </c>
      <c r="D811" s="74">
        <v>118219955.3</v>
      </c>
      <c r="E811" s="74">
        <v>7076713.9900000002</v>
      </c>
      <c r="F811" s="75">
        <v>9.0784895929551575E-3</v>
      </c>
    </row>
    <row r="812" spans="1:6" x14ac:dyDescent="0.2">
      <c r="A812" s="73" t="s">
        <v>480</v>
      </c>
      <c r="B812" s="73" t="s">
        <v>50</v>
      </c>
      <c r="C812" s="76">
        <v>56</v>
      </c>
      <c r="D812" s="74">
        <v>706260.32</v>
      </c>
      <c r="E812" s="74">
        <v>42288.55</v>
      </c>
      <c r="F812" s="75">
        <v>5.425062558959852E-5</v>
      </c>
    </row>
    <row r="813" spans="1:6" x14ac:dyDescent="0.2">
      <c r="A813" s="73" t="s">
        <v>480</v>
      </c>
      <c r="B813" s="73" t="s">
        <v>51</v>
      </c>
      <c r="C813" s="76">
        <v>1829</v>
      </c>
      <c r="D813" s="74">
        <v>123774019.28</v>
      </c>
      <c r="E813" s="74">
        <v>7408566.1699999999</v>
      </c>
      <c r="F813" s="75">
        <v>9.5042121199340208E-3</v>
      </c>
    </row>
    <row r="814" spans="1:6" x14ac:dyDescent="0.2">
      <c r="A814" s="73" t="s">
        <v>691</v>
      </c>
      <c r="B814" s="73" t="s">
        <v>588</v>
      </c>
      <c r="C814" s="76">
        <v>277</v>
      </c>
      <c r="D814" s="74">
        <v>7055720.71</v>
      </c>
      <c r="E814" s="74">
        <v>423343.27</v>
      </c>
      <c r="F814" s="75">
        <v>5.4309351435900062E-4</v>
      </c>
    </row>
    <row r="815" spans="1:6" x14ac:dyDescent="0.2">
      <c r="A815" s="73" t="s">
        <v>691</v>
      </c>
      <c r="B815" s="73" t="s">
        <v>696</v>
      </c>
      <c r="C815" s="76">
        <v>66</v>
      </c>
      <c r="D815" s="74">
        <v>6207300.6799999997</v>
      </c>
      <c r="E815" s="74">
        <v>372438.05</v>
      </c>
      <c r="F815" s="75">
        <v>4.777888389616142E-4</v>
      </c>
    </row>
    <row r="816" spans="1:6" x14ac:dyDescent="0.2">
      <c r="A816" s="73" t="s">
        <v>691</v>
      </c>
      <c r="B816" s="73" t="s">
        <v>256</v>
      </c>
      <c r="C816" s="76">
        <v>21</v>
      </c>
      <c r="D816" s="74">
        <v>1405987.81</v>
      </c>
      <c r="E816" s="74">
        <v>84359.27</v>
      </c>
      <c r="F816" s="75">
        <v>1.0822180405291387E-4</v>
      </c>
    </row>
    <row r="817" spans="1:6" x14ac:dyDescent="0.2">
      <c r="A817" s="73" t="s">
        <v>691</v>
      </c>
      <c r="B817" s="73" t="s">
        <v>697</v>
      </c>
      <c r="C817" s="76">
        <v>34</v>
      </c>
      <c r="D817" s="74">
        <v>717954.62</v>
      </c>
      <c r="E817" s="74">
        <v>43077.3</v>
      </c>
      <c r="F817" s="75">
        <v>5.5262487687821225E-5</v>
      </c>
    </row>
    <row r="818" spans="1:6" x14ac:dyDescent="0.2">
      <c r="A818" s="73" t="s">
        <v>691</v>
      </c>
      <c r="B818" s="73" t="s">
        <v>692</v>
      </c>
      <c r="C818" s="76">
        <v>1211</v>
      </c>
      <c r="D818" s="74">
        <v>81414522.959999993</v>
      </c>
      <c r="E818" s="74">
        <v>4876013.62</v>
      </c>
      <c r="F818" s="75">
        <v>6.2552816133067436E-3</v>
      </c>
    </row>
    <row r="819" spans="1:6" x14ac:dyDescent="0.2">
      <c r="A819" s="73" t="s">
        <v>691</v>
      </c>
      <c r="B819" s="73" t="s">
        <v>698</v>
      </c>
      <c r="C819" s="76">
        <v>28</v>
      </c>
      <c r="D819" s="74">
        <v>491880.66</v>
      </c>
      <c r="E819" s="74">
        <v>29512.83</v>
      </c>
      <c r="F819" s="75">
        <v>3.7861063820336022E-5</v>
      </c>
    </row>
    <row r="820" spans="1:6" x14ac:dyDescent="0.2">
      <c r="A820" s="73" t="s">
        <v>691</v>
      </c>
      <c r="B820" s="73" t="s">
        <v>699</v>
      </c>
      <c r="C820" s="76">
        <v>20</v>
      </c>
      <c r="D820" s="74">
        <v>539357.18000000005</v>
      </c>
      <c r="E820" s="74">
        <v>32361.42</v>
      </c>
      <c r="F820" s="75">
        <v>4.1515428643633918E-5</v>
      </c>
    </row>
    <row r="821" spans="1:6" x14ac:dyDescent="0.2">
      <c r="A821" s="73" t="s">
        <v>691</v>
      </c>
      <c r="B821" s="73" t="s">
        <v>694</v>
      </c>
      <c r="C821" s="76">
        <v>99</v>
      </c>
      <c r="D821" s="74">
        <v>1448468.76</v>
      </c>
      <c r="E821" s="74">
        <v>86908.11</v>
      </c>
      <c r="F821" s="75">
        <v>1.114916292071883E-4</v>
      </c>
    </row>
    <row r="822" spans="1:6" x14ac:dyDescent="0.2">
      <c r="A822" s="73" t="s">
        <v>691</v>
      </c>
      <c r="B822" s="73" t="s">
        <v>695</v>
      </c>
      <c r="C822" s="76">
        <v>78</v>
      </c>
      <c r="D822" s="74">
        <v>1797334.7</v>
      </c>
      <c r="E822" s="74">
        <v>107840.09</v>
      </c>
      <c r="F822" s="75">
        <v>1.3834459554982629E-4</v>
      </c>
    </row>
    <row r="823" spans="1:6" x14ac:dyDescent="0.2">
      <c r="A823" s="73" t="s">
        <v>691</v>
      </c>
      <c r="B823" s="73" t="s">
        <v>693</v>
      </c>
      <c r="C823" s="76">
        <v>641</v>
      </c>
      <c r="D823" s="74">
        <v>36653073.82</v>
      </c>
      <c r="E823" s="74">
        <v>2199184.4</v>
      </c>
      <c r="F823" s="75">
        <v>2.8212631903171393E-3</v>
      </c>
    </row>
    <row r="824" spans="1:6" x14ac:dyDescent="0.2">
      <c r="A824" s="73" t="s">
        <v>691</v>
      </c>
      <c r="B824" s="73" t="s">
        <v>50</v>
      </c>
      <c r="C824" s="76">
        <v>176</v>
      </c>
      <c r="D824" s="74">
        <v>4803148.3600000003</v>
      </c>
      <c r="E824" s="74">
        <v>288188.93</v>
      </c>
      <c r="F824" s="75">
        <v>3.6970834281376436E-4</v>
      </c>
    </row>
    <row r="825" spans="1:6" x14ac:dyDescent="0.2">
      <c r="A825" s="73" t="s">
        <v>691</v>
      </c>
      <c r="B825" s="73" t="s">
        <v>51</v>
      </c>
      <c r="C825" s="76">
        <v>2651</v>
      </c>
      <c r="D825" s="74">
        <v>142534750.25999999</v>
      </c>
      <c r="E825" s="74">
        <v>8543227.2899999991</v>
      </c>
      <c r="F825" s="75">
        <v>1.095983250871998E-2</v>
      </c>
    </row>
    <row r="826" spans="1:6" x14ac:dyDescent="0.2">
      <c r="A826" s="73" t="s">
        <v>700</v>
      </c>
      <c r="B826" s="73" t="s">
        <v>705</v>
      </c>
      <c r="C826" s="76">
        <v>67</v>
      </c>
      <c r="D826" s="74">
        <v>1550400.8</v>
      </c>
      <c r="E826" s="74">
        <v>92999.63</v>
      </c>
      <c r="F826" s="75">
        <v>1.1930624500251709E-4</v>
      </c>
    </row>
    <row r="827" spans="1:6" x14ac:dyDescent="0.2">
      <c r="A827" s="73" t="s">
        <v>700</v>
      </c>
      <c r="B827" s="73" t="s">
        <v>704</v>
      </c>
      <c r="C827" s="76">
        <v>33</v>
      </c>
      <c r="D827" s="74">
        <v>871950.23</v>
      </c>
      <c r="E827" s="74">
        <v>51877.38</v>
      </c>
      <c r="F827" s="75">
        <v>6.6551828306937125E-5</v>
      </c>
    </row>
    <row r="828" spans="1:6" x14ac:dyDescent="0.2">
      <c r="A828" s="73" t="s">
        <v>700</v>
      </c>
      <c r="B828" s="73" t="s">
        <v>706</v>
      </c>
      <c r="C828" s="76">
        <v>26</v>
      </c>
      <c r="D828" s="74">
        <v>228660.52</v>
      </c>
      <c r="E828" s="74">
        <v>13719.63</v>
      </c>
      <c r="F828" s="75">
        <v>1.7600473659130507E-5</v>
      </c>
    </row>
    <row r="829" spans="1:6" x14ac:dyDescent="0.2">
      <c r="A829" s="73" t="s">
        <v>700</v>
      </c>
      <c r="B829" s="73" t="s">
        <v>701</v>
      </c>
      <c r="C829" s="76">
        <v>437</v>
      </c>
      <c r="D829" s="74">
        <v>20106094.52</v>
      </c>
      <c r="E829" s="74">
        <v>1204826.52</v>
      </c>
      <c r="F829" s="75">
        <v>1.545633331881536E-3</v>
      </c>
    </row>
    <row r="830" spans="1:6" x14ac:dyDescent="0.2">
      <c r="A830" s="73" t="s">
        <v>700</v>
      </c>
      <c r="B830" s="73" t="s">
        <v>702</v>
      </c>
      <c r="C830" s="76">
        <v>200</v>
      </c>
      <c r="D830" s="74">
        <v>11449431.84</v>
      </c>
      <c r="E830" s="74">
        <v>675339.63</v>
      </c>
      <c r="F830" s="75">
        <v>8.6637156896956732E-4</v>
      </c>
    </row>
    <row r="831" spans="1:6" x14ac:dyDescent="0.2">
      <c r="A831" s="73" t="s">
        <v>700</v>
      </c>
      <c r="B831" s="73" t="s">
        <v>700</v>
      </c>
      <c r="C831" s="76">
        <v>725</v>
      </c>
      <c r="D831" s="74">
        <v>33465282.07</v>
      </c>
      <c r="E831" s="74">
        <v>2007735.18</v>
      </c>
      <c r="F831" s="75">
        <v>2.575659121280942E-3</v>
      </c>
    </row>
    <row r="832" spans="1:6" x14ac:dyDescent="0.2">
      <c r="A832" s="73" t="s">
        <v>700</v>
      </c>
      <c r="B832" s="73" t="s">
        <v>703</v>
      </c>
      <c r="C832" s="76">
        <v>165</v>
      </c>
      <c r="D832" s="74">
        <v>4206536.8899999997</v>
      </c>
      <c r="E832" s="74">
        <v>252392.27</v>
      </c>
      <c r="F832" s="75">
        <v>3.2378595486198645E-4</v>
      </c>
    </row>
    <row r="833" spans="1:6" x14ac:dyDescent="0.2">
      <c r="A833" s="73" t="s">
        <v>700</v>
      </c>
      <c r="B833" s="73" t="s">
        <v>796</v>
      </c>
      <c r="C833" s="76">
        <v>16</v>
      </c>
      <c r="D833" s="74">
        <v>728303.62</v>
      </c>
      <c r="E833" s="74">
        <v>43698.22</v>
      </c>
      <c r="F833" s="75">
        <v>5.6059046057429395E-5</v>
      </c>
    </row>
    <row r="834" spans="1:6" x14ac:dyDescent="0.2">
      <c r="A834" s="73" t="s">
        <v>700</v>
      </c>
      <c r="B834" s="73" t="s">
        <v>50</v>
      </c>
      <c r="C834" s="76">
        <v>115</v>
      </c>
      <c r="D834" s="74">
        <v>1386575.34</v>
      </c>
      <c r="E834" s="74">
        <v>83194.53</v>
      </c>
      <c r="F834" s="75">
        <v>1.0672759643290256E-4</v>
      </c>
    </row>
    <row r="835" spans="1:6" x14ac:dyDescent="0.2">
      <c r="A835" s="73" t="s">
        <v>700</v>
      </c>
      <c r="B835" s="73" t="s">
        <v>51</v>
      </c>
      <c r="C835" s="76">
        <v>1784</v>
      </c>
      <c r="D835" s="74">
        <v>73993235.829999998</v>
      </c>
      <c r="E835" s="74">
        <v>4425782.99</v>
      </c>
      <c r="F835" s="75">
        <v>5.6776951664529486E-3</v>
      </c>
    </row>
    <row r="836" spans="1:6" x14ac:dyDescent="0.2">
      <c r="A836" s="73" t="s">
        <v>707</v>
      </c>
      <c r="B836" s="73" t="s">
        <v>710</v>
      </c>
      <c r="C836" s="76">
        <v>49</v>
      </c>
      <c r="D836" s="74">
        <v>391620.65</v>
      </c>
      <c r="E836" s="74">
        <v>23405.14</v>
      </c>
      <c r="F836" s="75">
        <v>3.0025704050201197E-5</v>
      </c>
    </row>
    <row r="837" spans="1:6" x14ac:dyDescent="0.2">
      <c r="A837" s="73" t="s">
        <v>707</v>
      </c>
      <c r="B837" s="73" t="s">
        <v>708</v>
      </c>
      <c r="C837" s="76">
        <v>269</v>
      </c>
      <c r="D837" s="74">
        <v>7167331.0599999996</v>
      </c>
      <c r="E837" s="74">
        <v>428754.88</v>
      </c>
      <c r="F837" s="75">
        <v>5.500358954041518E-4</v>
      </c>
    </row>
    <row r="838" spans="1:6" x14ac:dyDescent="0.2">
      <c r="A838" s="73" t="s">
        <v>707</v>
      </c>
      <c r="B838" s="73" t="s">
        <v>711</v>
      </c>
      <c r="C838" s="76">
        <v>59</v>
      </c>
      <c r="D838" s="74">
        <v>1279400.79</v>
      </c>
      <c r="E838" s="74">
        <v>76764.03</v>
      </c>
      <c r="F838" s="75">
        <v>9.8478114058739492E-5</v>
      </c>
    </row>
    <row r="839" spans="1:6" x14ac:dyDescent="0.2">
      <c r="A839" s="73" t="s">
        <v>707</v>
      </c>
      <c r="B839" s="73" t="s">
        <v>712</v>
      </c>
      <c r="C839" s="76">
        <v>30</v>
      </c>
      <c r="D839" s="74">
        <v>649752.30000000005</v>
      </c>
      <c r="E839" s="74">
        <v>38985.14</v>
      </c>
      <c r="F839" s="75">
        <v>5.0012786763747652E-5</v>
      </c>
    </row>
    <row r="840" spans="1:6" x14ac:dyDescent="0.2">
      <c r="A840" s="73" t="s">
        <v>707</v>
      </c>
      <c r="B840" s="73" t="s">
        <v>713</v>
      </c>
      <c r="C840" s="76">
        <v>19</v>
      </c>
      <c r="D840" s="74">
        <v>1278631.71</v>
      </c>
      <c r="E840" s="74">
        <v>76618.61</v>
      </c>
      <c r="F840" s="75">
        <v>9.8291559400960041E-5</v>
      </c>
    </row>
    <row r="841" spans="1:6" x14ac:dyDescent="0.2">
      <c r="A841" s="73" t="s">
        <v>707</v>
      </c>
      <c r="B841" s="73" t="s">
        <v>709</v>
      </c>
      <c r="C841" s="76">
        <v>110</v>
      </c>
      <c r="D841" s="74">
        <v>3757136.37</v>
      </c>
      <c r="E841" s="74">
        <v>225418.61</v>
      </c>
      <c r="F841" s="75">
        <v>2.8918231086281576E-4</v>
      </c>
    </row>
    <row r="842" spans="1:6" x14ac:dyDescent="0.2">
      <c r="A842" s="73" t="s">
        <v>707</v>
      </c>
      <c r="B842" s="73" t="s">
        <v>50</v>
      </c>
      <c r="C842" s="76">
        <v>33</v>
      </c>
      <c r="D842" s="74">
        <v>53307.59</v>
      </c>
      <c r="E842" s="74">
        <v>3198.46</v>
      </c>
      <c r="F842" s="75">
        <v>4.1032018341444026E-6</v>
      </c>
    </row>
    <row r="843" spans="1:6" x14ac:dyDescent="0.2">
      <c r="A843" s="73" t="s">
        <v>707</v>
      </c>
      <c r="B843" s="73" t="s">
        <v>51</v>
      </c>
      <c r="C843" s="76">
        <v>569</v>
      </c>
      <c r="D843" s="74">
        <v>14577180.470000001</v>
      </c>
      <c r="E843" s="74">
        <v>873144.87</v>
      </c>
      <c r="F843" s="75">
        <v>1.1201295723747603E-3</v>
      </c>
    </row>
    <row r="844" spans="1:6" x14ac:dyDescent="0.2">
      <c r="A844" s="73" t="s">
        <v>714</v>
      </c>
      <c r="B844" s="73" t="s">
        <v>718</v>
      </c>
      <c r="C844" s="76">
        <v>23</v>
      </c>
      <c r="D844" s="74">
        <v>282736.96000000002</v>
      </c>
      <c r="E844" s="74">
        <v>16964.2</v>
      </c>
      <c r="F844" s="75">
        <v>2.1762828534604927E-5</v>
      </c>
    </row>
    <row r="845" spans="1:6" x14ac:dyDescent="0.2">
      <c r="A845" s="73" t="s">
        <v>714</v>
      </c>
      <c r="B845" s="73" t="s">
        <v>722</v>
      </c>
      <c r="C845" s="76">
        <v>18</v>
      </c>
      <c r="D845" s="74">
        <v>317123.12</v>
      </c>
      <c r="E845" s="74">
        <v>19027.39</v>
      </c>
      <c r="F845" s="75">
        <v>2.4409628867323917E-5</v>
      </c>
    </row>
    <row r="846" spans="1:6" x14ac:dyDescent="0.2">
      <c r="A846" s="73" t="s">
        <v>714</v>
      </c>
      <c r="B846" s="73" t="s">
        <v>719</v>
      </c>
      <c r="C846" s="76">
        <v>30</v>
      </c>
      <c r="D846" s="74">
        <v>270981.81</v>
      </c>
      <c r="E846" s="74">
        <v>16258.91</v>
      </c>
      <c r="F846" s="75">
        <v>2.0858034595770705E-5</v>
      </c>
    </row>
    <row r="847" spans="1:6" x14ac:dyDescent="0.2">
      <c r="A847" s="73" t="s">
        <v>714</v>
      </c>
      <c r="B847" s="73" t="s">
        <v>717</v>
      </c>
      <c r="C847" s="76">
        <v>73</v>
      </c>
      <c r="D847" s="74">
        <v>2046688.87</v>
      </c>
      <c r="E847" s="74">
        <v>122801.33</v>
      </c>
      <c r="F847" s="75">
        <v>1.5753789088854386E-4</v>
      </c>
    </row>
    <row r="848" spans="1:6" x14ac:dyDescent="0.2">
      <c r="A848" s="73" t="s">
        <v>714</v>
      </c>
      <c r="B848" s="73" t="s">
        <v>721</v>
      </c>
      <c r="C848" s="76">
        <v>26</v>
      </c>
      <c r="D848" s="74">
        <v>3162332.94</v>
      </c>
      <c r="E848" s="74">
        <v>189740</v>
      </c>
      <c r="F848" s="75">
        <v>2.4341136547293351E-4</v>
      </c>
    </row>
    <row r="849" spans="1:6" x14ac:dyDescent="0.2">
      <c r="A849" s="73" t="s">
        <v>714</v>
      </c>
      <c r="B849" s="73" t="s">
        <v>715</v>
      </c>
      <c r="C849" s="76">
        <v>1978</v>
      </c>
      <c r="D849" s="74">
        <v>164780628.15000001</v>
      </c>
      <c r="E849" s="74">
        <v>9868024.0999999996</v>
      </c>
      <c r="F849" s="75">
        <v>1.2659371880999346E-2</v>
      </c>
    </row>
    <row r="850" spans="1:6" x14ac:dyDescent="0.2">
      <c r="A850" s="73" t="s">
        <v>714</v>
      </c>
      <c r="B850" s="73" t="s">
        <v>716</v>
      </c>
      <c r="C850" s="76">
        <v>101</v>
      </c>
      <c r="D850" s="74">
        <v>2286308.23</v>
      </c>
      <c r="E850" s="74">
        <v>137178.49</v>
      </c>
      <c r="F850" s="75">
        <v>1.7598188871305551E-4</v>
      </c>
    </row>
    <row r="851" spans="1:6" x14ac:dyDescent="0.2">
      <c r="A851" s="73" t="s">
        <v>714</v>
      </c>
      <c r="B851" s="73" t="s">
        <v>767</v>
      </c>
      <c r="C851" s="76">
        <v>24</v>
      </c>
      <c r="D851" s="74">
        <v>1128600.18</v>
      </c>
      <c r="E851" s="74">
        <v>67716.009999999995</v>
      </c>
      <c r="F851" s="75">
        <v>8.6870699159264351E-5</v>
      </c>
    </row>
    <row r="852" spans="1:6" x14ac:dyDescent="0.2">
      <c r="A852" s="73" t="s">
        <v>714</v>
      </c>
      <c r="B852" s="73" t="s">
        <v>720</v>
      </c>
      <c r="C852" s="76">
        <v>20</v>
      </c>
      <c r="D852" s="74">
        <v>639227.16</v>
      </c>
      <c r="E852" s="74">
        <v>38331.629999999997</v>
      </c>
      <c r="F852" s="75">
        <v>4.9174419727539062E-5</v>
      </c>
    </row>
    <row r="853" spans="1:6" x14ac:dyDescent="0.2">
      <c r="A853" s="73" t="s">
        <v>714</v>
      </c>
      <c r="B853" s="73" t="s">
        <v>723</v>
      </c>
      <c r="C853" s="76">
        <v>23</v>
      </c>
      <c r="D853" s="74">
        <v>309337.58</v>
      </c>
      <c r="E853" s="74">
        <v>18560.240000000002</v>
      </c>
      <c r="F853" s="75">
        <v>2.3810337102905869E-5</v>
      </c>
    </row>
    <row r="854" spans="1:6" x14ac:dyDescent="0.2">
      <c r="A854" s="73" t="s">
        <v>714</v>
      </c>
      <c r="B854" s="73" t="s">
        <v>50</v>
      </c>
      <c r="C854" s="76">
        <v>112</v>
      </c>
      <c r="D854" s="74">
        <v>569316.4</v>
      </c>
      <c r="E854" s="74">
        <v>34158.980000000003</v>
      </c>
      <c r="F854" s="75">
        <v>4.3821460761898531E-5</v>
      </c>
    </row>
    <row r="855" spans="1:6" x14ac:dyDescent="0.2">
      <c r="A855" s="73" t="s">
        <v>714</v>
      </c>
      <c r="B855" s="73" t="s">
        <v>51</v>
      </c>
      <c r="C855" s="76">
        <v>2428</v>
      </c>
      <c r="D855" s="74">
        <v>175793281.40000001</v>
      </c>
      <c r="E855" s="74">
        <v>10528761.289999999</v>
      </c>
      <c r="F855" s="75">
        <v>1.3507010447651863E-2</v>
      </c>
    </row>
    <row r="856" spans="1:6" x14ac:dyDescent="0.2">
      <c r="A856" s="73" t="s">
        <v>724</v>
      </c>
      <c r="B856" s="73" t="s">
        <v>726</v>
      </c>
      <c r="C856" s="76">
        <v>143</v>
      </c>
      <c r="D856" s="74">
        <v>3436462.74</v>
      </c>
      <c r="E856" s="74">
        <v>206152.17</v>
      </c>
      <c r="F856" s="75">
        <v>2.6446601241123815E-4</v>
      </c>
    </row>
    <row r="857" spans="1:6" x14ac:dyDescent="0.2">
      <c r="A857" s="73" t="s">
        <v>724</v>
      </c>
      <c r="B857" s="73" t="s">
        <v>344</v>
      </c>
      <c r="C857" s="76">
        <v>260</v>
      </c>
      <c r="D857" s="74">
        <v>8813700.8699999992</v>
      </c>
      <c r="E857" s="74">
        <v>526219.14</v>
      </c>
      <c r="F857" s="75">
        <v>6.7506967115733515E-4</v>
      </c>
    </row>
    <row r="858" spans="1:6" x14ac:dyDescent="0.2">
      <c r="A858" s="73" t="s">
        <v>724</v>
      </c>
      <c r="B858" s="73" t="s">
        <v>725</v>
      </c>
      <c r="C858" s="76">
        <v>193</v>
      </c>
      <c r="D858" s="74">
        <v>14779500.289999999</v>
      </c>
      <c r="E858" s="74">
        <v>886770.03</v>
      </c>
      <c r="F858" s="75">
        <v>1.1376088534983358E-3</v>
      </c>
    </row>
    <row r="859" spans="1:6" x14ac:dyDescent="0.2">
      <c r="A859" s="73" t="s">
        <v>724</v>
      </c>
      <c r="B859" s="73" t="s">
        <v>797</v>
      </c>
      <c r="C859" s="76">
        <v>17</v>
      </c>
      <c r="D859" s="74">
        <v>443149.22</v>
      </c>
      <c r="E859" s="74">
        <v>26588.98</v>
      </c>
      <c r="F859" s="75">
        <v>3.4110150354867293E-5</v>
      </c>
    </row>
    <row r="860" spans="1:6" x14ac:dyDescent="0.2">
      <c r="A860" s="73" t="s">
        <v>724</v>
      </c>
      <c r="B860" s="73" t="s">
        <v>727</v>
      </c>
      <c r="C860" s="76">
        <v>45</v>
      </c>
      <c r="D860" s="74">
        <v>3014739.34</v>
      </c>
      <c r="E860" s="74">
        <v>180884.37</v>
      </c>
      <c r="F860" s="75">
        <v>2.3205076153900775E-4</v>
      </c>
    </row>
    <row r="861" spans="1:6" x14ac:dyDescent="0.2">
      <c r="A861" s="73" t="s">
        <v>724</v>
      </c>
      <c r="B861" s="73" t="s">
        <v>50</v>
      </c>
      <c r="C861" s="76">
        <v>63</v>
      </c>
      <c r="D861" s="74">
        <v>2019456.89</v>
      </c>
      <c r="E861" s="74">
        <v>121167.41</v>
      </c>
      <c r="F861" s="75">
        <v>1.5544178728216918E-4</v>
      </c>
    </row>
    <row r="862" spans="1:6" x14ac:dyDescent="0.2">
      <c r="A862" s="73" t="s">
        <v>724</v>
      </c>
      <c r="B862" s="73" t="s">
        <v>51</v>
      </c>
      <c r="C862" s="76">
        <v>721</v>
      </c>
      <c r="D862" s="74">
        <v>32507009.350000001</v>
      </c>
      <c r="E862" s="74">
        <v>1947782.09</v>
      </c>
      <c r="F862" s="75">
        <v>2.4987472234142736E-3</v>
      </c>
    </row>
    <row r="863" spans="1:6" x14ac:dyDescent="0.2">
      <c r="A863" s="73" t="s">
        <v>728</v>
      </c>
      <c r="B863" s="73" t="s">
        <v>731</v>
      </c>
      <c r="C863" s="76">
        <v>134</v>
      </c>
      <c r="D863" s="74">
        <v>5285949.95</v>
      </c>
      <c r="E863" s="74">
        <v>316963.76</v>
      </c>
      <c r="F863" s="75">
        <v>4.0662265008451138E-4</v>
      </c>
    </row>
    <row r="864" spans="1:6" x14ac:dyDescent="0.2">
      <c r="A864" s="73" t="s">
        <v>728</v>
      </c>
      <c r="B864" s="73" t="s">
        <v>729</v>
      </c>
      <c r="C864" s="76">
        <v>1117</v>
      </c>
      <c r="D864" s="74">
        <v>66208707.189999998</v>
      </c>
      <c r="E864" s="74">
        <v>3946103.75</v>
      </c>
      <c r="F864" s="75">
        <v>5.0623300415587828E-3</v>
      </c>
    </row>
    <row r="865" spans="1:6" x14ac:dyDescent="0.2">
      <c r="A865" s="73" t="s">
        <v>728</v>
      </c>
      <c r="B865" s="73" t="s">
        <v>732</v>
      </c>
      <c r="C865" s="76">
        <v>87</v>
      </c>
      <c r="D865" s="74">
        <v>1866850.93</v>
      </c>
      <c r="E865" s="74">
        <v>112011.06</v>
      </c>
      <c r="F865" s="75">
        <v>1.4369539929730518E-4</v>
      </c>
    </row>
    <row r="866" spans="1:6" x14ac:dyDescent="0.2">
      <c r="A866" s="73" t="s">
        <v>728</v>
      </c>
      <c r="B866" s="73" t="s">
        <v>525</v>
      </c>
      <c r="C866" s="76">
        <v>30</v>
      </c>
      <c r="D866" s="74">
        <v>628095.87</v>
      </c>
      <c r="E866" s="74">
        <v>37685.760000000002</v>
      </c>
      <c r="F866" s="75">
        <v>4.8345853802494253E-5</v>
      </c>
    </row>
    <row r="867" spans="1:6" x14ac:dyDescent="0.2">
      <c r="A867" s="73" t="s">
        <v>728</v>
      </c>
      <c r="B867" s="73" t="s">
        <v>730</v>
      </c>
      <c r="C867" s="76">
        <v>108</v>
      </c>
      <c r="D867" s="74">
        <v>4356070.1399999997</v>
      </c>
      <c r="E867" s="74">
        <v>261364.22</v>
      </c>
      <c r="F867" s="75">
        <v>3.3529578199624857E-4</v>
      </c>
    </row>
    <row r="868" spans="1:6" x14ac:dyDescent="0.2">
      <c r="A868" s="73" t="s">
        <v>728</v>
      </c>
      <c r="B868" s="73" t="s">
        <v>733</v>
      </c>
      <c r="C868" s="76">
        <v>39</v>
      </c>
      <c r="D868" s="74">
        <v>3410960.37</v>
      </c>
      <c r="E868" s="74">
        <v>204657.63</v>
      </c>
      <c r="F868" s="75">
        <v>2.6254871494020451E-4</v>
      </c>
    </row>
    <row r="869" spans="1:6" x14ac:dyDescent="0.2">
      <c r="A869" s="73" t="s">
        <v>728</v>
      </c>
      <c r="B869" s="73" t="s">
        <v>50</v>
      </c>
      <c r="C869" s="76">
        <v>72</v>
      </c>
      <c r="D869" s="74">
        <v>1863876.53</v>
      </c>
      <c r="E869" s="74">
        <v>111832.6</v>
      </c>
      <c r="F869" s="75">
        <v>1.4346645868234628E-4</v>
      </c>
    </row>
    <row r="870" spans="1:6" x14ac:dyDescent="0.2">
      <c r="A870" s="73" t="s">
        <v>728</v>
      </c>
      <c r="B870" s="73" t="s">
        <v>51</v>
      </c>
      <c r="C870" s="76">
        <v>1587</v>
      </c>
      <c r="D870" s="74">
        <v>83620510.980000004</v>
      </c>
      <c r="E870" s="74">
        <v>4990618.78</v>
      </c>
      <c r="F870" s="75">
        <v>6.4023049003618937E-3</v>
      </c>
    </row>
    <row r="871" spans="1:6" x14ac:dyDescent="0.2">
      <c r="A871" s="73" t="s">
        <v>734</v>
      </c>
      <c r="B871" s="73" t="s">
        <v>740</v>
      </c>
      <c r="C871" s="76">
        <v>53</v>
      </c>
      <c r="D871" s="74">
        <v>1500922.48</v>
      </c>
      <c r="E871" s="74">
        <v>90055.37</v>
      </c>
      <c r="F871" s="75">
        <v>1.1552914820212001E-4</v>
      </c>
    </row>
    <row r="872" spans="1:6" x14ac:dyDescent="0.2">
      <c r="A872" s="73" t="s">
        <v>734</v>
      </c>
      <c r="B872" s="73" t="s">
        <v>738</v>
      </c>
      <c r="C872" s="76">
        <v>99</v>
      </c>
      <c r="D872" s="74">
        <v>2984245.28</v>
      </c>
      <c r="E872" s="74">
        <v>179054.71</v>
      </c>
      <c r="F872" s="75">
        <v>2.2970354935943988E-4</v>
      </c>
    </row>
    <row r="873" spans="1:6" x14ac:dyDescent="0.2">
      <c r="A873" s="73" t="s">
        <v>734</v>
      </c>
      <c r="B873" s="73" t="s">
        <v>741</v>
      </c>
      <c r="C873" s="76">
        <v>42</v>
      </c>
      <c r="D873" s="74">
        <v>724046.16</v>
      </c>
      <c r="E873" s="74">
        <v>43442.76</v>
      </c>
      <c r="F873" s="75">
        <v>5.5731324610060808E-5</v>
      </c>
    </row>
    <row r="874" spans="1:6" x14ac:dyDescent="0.2">
      <c r="A874" s="73" t="s">
        <v>734</v>
      </c>
      <c r="B874" s="73" t="s">
        <v>742</v>
      </c>
      <c r="C874" s="76">
        <v>25</v>
      </c>
      <c r="D874" s="74">
        <v>673000.98</v>
      </c>
      <c r="E874" s="74">
        <v>40380.06</v>
      </c>
      <c r="F874" s="75">
        <v>5.1802284929266274E-5</v>
      </c>
    </row>
    <row r="875" spans="1:6" x14ac:dyDescent="0.2">
      <c r="A875" s="73" t="s">
        <v>734</v>
      </c>
      <c r="B875" s="73" t="s">
        <v>737</v>
      </c>
      <c r="C875" s="76">
        <v>111</v>
      </c>
      <c r="D875" s="74">
        <v>3043092.58</v>
      </c>
      <c r="E875" s="74">
        <v>182540.55</v>
      </c>
      <c r="F875" s="75">
        <v>2.3417542178602452E-4</v>
      </c>
    </row>
    <row r="876" spans="1:6" x14ac:dyDescent="0.2">
      <c r="A876" s="73" t="s">
        <v>734</v>
      </c>
      <c r="B876" s="73" t="s">
        <v>736</v>
      </c>
      <c r="C876" s="76">
        <v>124</v>
      </c>
      <c r="D876" s="74">
        <v>3491977.26</v>
      </c>
      <c r="E876" s="74">
        <v>209518.64</v>
      </c>
      <c r="F876" s="75">
        <v>2.6878474889022869E-4</v>
      </c>
    </row>
    <row r="877" spans="1:6" x14ac:dyDescent="0.2">
      <c r="A877" s="73" t="s">
        <v>734</v>
      </c>
      <c r="B877" s="73" t="s">
        <v>743</v>
      </c>
      <c r="C877" s="76">
        <v>39</v>
      </c>
      <c r="D877" s="74">
        <v>1044125.36</v>
      </c>
      <c r="E877" s="74">
        <v>62647.53</v>
      </c>
      <c r="F877" s="75">
        <v>8.0368508594953967E-5</v>
      </c>
    </row>
    <row r="878" spans="1:6" x14ac:dyDescent="0.2">
      <c r="A878" s="73" t="s">
        <v>734</v>
      </c>
      <c r="B878" s="73" t="s">
        <v>735</v>
      </c>
      <c r="C878" s="76">
        <v>344</v>
      </c>
      <c r="D878" s="74">
        <v>11842168.23</v>
      </c>
      <c r="E878" s="74">
        <v>708718.17</v>
      </c>
      <c r="F878" s="75">
        <v>9.0919182826593571E-4</v>
      </c>
    </row>
    <row r="879" spans="1:6" x14ac:dyDescent="0.2">
      <c r="A879" s="73" t="s">
        <v>734</v>
      </c>
      <c r="B879" s="73" t="s">
        <v>567</v>
      </c>
      <c r="C879" s="76">
        <v>5246</v>
      </c>
      <c r="D879" s="74">
        <v>482121184.27999997</v>
      </c>
      <c r="E879" s="74">
        <v>28820287.120000001</v>
      </c>
      <c r="F879" s="75">
        <v>3.6972622753247593E-2</v>
      </c>
    </row>
    <row r="880" spans="1:6" x14ac:dyDescent="0.2">
      <c r="A880" s="73" t="s">
        <v>734</v>
      </c>
      <c r="B880" s="73" t="s">
        <v>739</v>
      </c>
      <c r="C880" s="76">
        <v>77</v>
      </c>
      <c r="D880" s="74">
        <v>1974867.46</v>
      </c>
      <c r="E880" s="74">
        <v>118374.64</v>
      </c>
      <c r="F880" s="75">
        <v>1.5185903214802853E-4</v>
      </c>
    </row>
    <row r="881" spans="1:6" x14ac:dyDescent="0.2">
      <c r="A881" s="73" t="s">
        <v>734</v>
      </c>
      <c r="B881" s="73" t="s">
        <v>775</v>
      </c>
      <c r="C881" s="76">
        <v>16</v>
      </c>
      <c r="D881" s="74">
        <v>0</v>
      </c>
      <c r="E881" s="74">
        <v>0</v>
      </c>
      <c r="F881" s="75">
        <v>0</v>
      </c>
    </row>
    <row r="882" spans="1:6" x14ac:dyDescent="0.2">
      <c r="A882" s="73" t="s">
        <v>734</v>
      </c>
      <c r="B882" s="73" t="s">
        <v>50</v>
      </c>
      <c r="C882" s="76">
        <v>143</v>
      </c>
      <c r="D882" s="74">
        <v>1497857.98</v>
      </c>
      <c r="E882" s="74">
        <v>89871.52</v>
      </c>
      <c r="F882" s="75">
        <v>1.1529329292889246E-4</v>
      </c>
    </row>
    <row r="883" spans="1:6" x14ac:dyDescent="0.2">
      <c r="A883" s="73" t="s">
        <v>734</v>
      </c>
      <c r="B883" s="73" t="s">
        <v>51</v>
      </c>
      <c r="C883" s="76">
        <v>6319</v>
      </c>
      <c r="D883" s="74">
        <v>510897488.05000001</v>
      </c>
      <c r="E883" s="74">
        <v>30544891.079999998</v>
      </c>
      <c r="F883" s="75">
        <v>3.918506190579122E-2</v>
      </c>
    </row>
    <row r="884" spans="1:6" x14ac:dyDescent="0.2">
      <c r="A884" s="73" t="s">
        <v>744</v>
      </c>
      <c r="B884" s="73" t="s">
        <v>749</v>
      </c>
      <c r="C884" s="76">
        <v>18</v>
      </c>
      <c r="D884" s="74">
        <v>399685.54</v>
      </c>
      <c r="E884" s="74">
        <v>23981.13</v>
      </c>
      <c r="F884" s="75">
        <v>3.0764623162664332E-5</v>
      </c>
    </row>
    <row r="885" spans="1:6" x14ac:dyDescent="0.2">
      <c r="A885" s="73" t="s">
        <v>744</v>
      </c>
      <c r="B885" s="73" t="s">
        <v>747</v>
      </c>
      <c r="C885" s="76">
        <v>34</v>
      </c>
      <c r="D885" s="74">
        <v>390296.59</v>
      </c>
      <c r="E885" s="74">
        <v>23417.8</v>
      </c>
      <c r="F885" s="75">
        <v>3.0041945158490894E-5</v>
      </c>
    </row>
    <row r="886" spans="1:6" x14ac:dyDescent="0.2">
      <c r="A886" s="73" t="s">
        <v>744</v>
      </c>
      <c r="B886" s="73" t="s">
        <v>748</v>
      </c>
      <c r="C886" s="76">
        <v>31</v>
      </c>
      <c r="D886" s="74">
        <v>3563070.97</v>
      </c>
      <c r="E886" s="74">
        <v>213784.27</v>
      </c>
      <c r="F886" s="75">
        <v>2.7425698891817376E-4</v>
      </c>
    </row>
    <row r="887" spans="1:6" x14ac:dyDescent="0.2">
      <c r="A887" s="73" t="s">
        <v>744</v>
      </c>
      <c r="B887" s="73" t="s">
        <v>746</v>
      </c>
      <c r="C887" s="76">
        <v>70</v>
      </c>
      <c r="D887" s="74">
        <v>1904004.47</v>
      </c>
      <c r="E887" s="74">
        <v>114240.3</v>
      </c>
      <c r="F887" s="75">
        <v>1.4655521985368171E-4</v>
      </c>
    </row>
    <row r="888" spans="1:6" x14ac:dyDescent="0.2">
      <c r="A888" s="73" t="s">
        <v>744</v>
      </c>
      <c r="B888" s="73" t="s">
        <v>745</v>
      </c>
      <c r="C888" s="76">
        <v>234</v>
      </c>
      <c r="D888" s="74">
        <v>9659844.1300000008</v>
      </c>
      <c r="E888" s="74">
        <v>575179.86</v>
      </c>
      <c r="F888" s="75">
        <v>7.3787980981938829E-4</v>
      </c>
    </row>
    <row r="889" spans="1:6" x14ac:dyDescent="0.2">
      <c r="A889" s="73" t="s">
        <v>744</v>
      </c>
      <c r="B889" s="73" t="s">
        <v>50</v>
      </c>
      <c r="C889" s="76">
        <v>73</v>
      </c>
      <c r="D889" s="74">
        <v>357121.36</v>
      </c>
      <c r="E889" s="74">
        <v>21427.29</v>
      </c>
      <c r="F889" s="75">
        <v>2.7488383668623031E-5</v>
      </c>
    </row>
    <row r="890" spans="1:6" x14ac:dyDescent="0.2">
      <c r="A890" s="73" t="s">
        <v>744</v>
      </c>
      <c r="B890" s="73" t="s">
        <v>51</v>
      </c>
      <c r="C890" s="76">
        <v>460</v>
      </c>
      <c r="D890" s="74">
        <v>16274023.060000001</v>
      </c>
      <c r="E890" s="74">
        <v>972030.64</v>
      </c>
      <c r="F890" s="75">
        <v>1.2469869577523426E-3</v>
      </c>
    </row>
    <row r="891" spans="1:6" x14ac:dyDescent="0.2">
      <c r="A891" s="73" t="s">
        <v>750</v>
      </c>
      <c r="B891" s="73" t="s">
        <v>752</v>
      </c>
      <c r="C891" s="76">
        <v>236</v>
      </c>
      <c r="D891" s="74">
        <v>5930487.0300000003</v>
      </c>
      <c r="E891" s="74">
        <v>355829.27</v>
      </c>
      <c r="F891" s="75">
        <v>4.5648196735499706E-4</v>
      </c>
    </row>
    <row r="892" spans="1:6" x14ac:dyDescent="0.2">
      <c r="A892" s="73" t="s">
        <v>750</v>
      </c>
      <c r="B892" s="73" t="s">
        <v>751</v>
      </c>
      <c r="C892" s="76">
        <v>316</v>
      </c>
      <c r="D892" s="74">
        <v>8731712.9800000004</v>
      </c>
      <c r="E892" s="74">
        <v>521634.52</v>
      </c>
      <c r="F892" s="75">
        <v>6.6918820908094367E-4</v>
      </c>
    </row>
    <row r="893" spans="1:6" x14ac:dyDescent="0.2">
      <c r="A893" s="73" t="s">
        <v>750</v>
      </c>
      <c r="B893" s="73" t="s">
        <v>754</v>
      </c>
      <c r="C893" s="76">
        <v>21</v>
      </c>
      <c r="D893" s="74">
        <v>147414.22</v>
      </c>
      <c r="E893" s="74">
        <v>8844.8700000000008</v>
      </c>
      <c r="F893" s="75">
        <v>1.1346800274747474E-5</v>
      </c>
    </row>
    <row r="894" spans="1:6" x14ac:dyDescent="0.2">
      <c r="A894" s="73" t="s">
        <v>750</v>
      </c>
      <c r="B894" s="73" t="s">
        <v>753</v>
      </c>
      <c r="C894" s="76">
        <v>282</v>
      </c>
      <c r="D894" s="74">
        <v>13230858.560000001</v>
      </c>
      <c r="E894" s="74">
        <v>792652.53</v>
      </c>
      <c r="F894" s="75">
        <v>1.0168685288967818E-3</v>
      </c>
    </row>
    <row r="895" spans="1:6" x14ac:dyDescent="0.2">
      <c r="A895" s="73" t="s">
        <v>750</v>
      </c>
      <c r="B895" s="73" t="s">
        <v>755</v>
      </c>
      <c r="C895" s="76">
        <v>49</v>
      </c>
      <c r="D895" s="74">
        <v>2485648.31</v>
      </c>
      <c r="E895" s="74">
        <v>149138.92000000001</v>
      </c>
      <c r="F895" s="75">
        <v>1.9132554106861282E-4</v>
      </c>
    </row>
    <row r="896" spans="1:6" x14ac:dyDescent="0.2">
      <c r="A896" s="73" t="s">
        <v>750</v>
      </c>
      <c r="B896" s="73" t="s">
        <v>756</v>
      </c>
      <c r="C896" s="76">
        <v>18</v>
      </c>
      <c r="D896" s="74">
        <v>194941.6</v>
      </c>
      <c r="E896" s="74">
        <v>11696.49</v>
      </c>
      <c r="F896" s="75">
        <v>1.5005052187944092E-5</v>
      </c>
    </row>
    <row r="897" spans="1:6" x14ac:dyDescent="0.2">
      <c r="A897" s="73" t="s">
        <v>750</v>
      </c>
      <c r="B897" s="73" t="s">
        <v>50</v>
      </c>
      <c r="C897" s="76">
        <v>35</v>
      </c>
      <c r="D897" s="74">
        <v>45254.94</v>
      </c>
      <c r="E897" s="74">
        <v>2715.31</v>
      </c>
      <c r="F897" s="75">
        <v>3.483384182472389E-6</v>
      </c>
    </row>
    <row r="898" spans="1:6" x14ac:dyDescent="0.2">
      <c r="A898" s="73" t="s">
        <v>750</v>
      </c>
      <c r="B898" s="73" t="s">
        <v>51</v>
      </c>
      <c r="C898" s="76">
        <v>957</v>
      </c>
      <c r="D898" s="74">
        <v>30766317.640000001</v>
      </c>
      <c r="E898" s="74">
        <v>1842511.91</v>
      </c>
      <c r="F898" s="75">
        <v>2.3636994830464994E-3</v>
      </c>
    </row>
    <row r="899" spans="1:6" x14ac:dyDescent="0.2">
      <c r="A899" s="58" t="s">
        <v>21</v>
      </c>
      <c r="B899" s="58" t="s">
        <v>21</v>
      </c>
      <c r="C899" s="62">
        <v>197603</v>
      </c>
      <c r="D899" s="74">
        <v>13037743273.129999</v>
      </c>
      <c r="E899" s="74">
        <v>779503453.47000003</v>
      </c>
      <c r="F899" s="64"/>
    </row>
    <row r="900" spans="1:6" x14ac:dyDescent="0.2">
      <c r="D900" s="63"/>
      <c r="E900" s="63"/>
      <c r="F900" s="64"/>
    </row>
    <row r="901" spans="1:6" x14ac:dyDescent="0.2">
      <c r="D901" s="63"/>
      <c r="E901" s="63"/>
      <c r="F901" s="64"/>
    </row>
    <row r="902" spans="1:6" x14ac:dyDescent="0.2">
      <c r="D902" s="63"/>
      <c r="E902" s="63"/>
      <c r="F902" s="64"/>
    </row>
    <row r="903" spans="1:6" x14ac:dyDescent="0.2">
      <c r="D903" s="63"/>
      <c r="E903" s="63"/>
      <c r="F903" s="64"/>
    </row>
    <row r="904" spans="1:6" x14ac:dyDescent="0.2">
      <c r="D904" s="63"/>
      <c r="E904" s="63"/>
      <c r="F904" s="64"/>
    </row>
    <row r="905" spans="1:6" x14ac:dyDescent="0.2">
      <c r="D905" s="63"/>
      <c r="E905" s="63"/>
      <c r="F905" s="64"/>
    </row>
    <row r="906" spans="1:6" x14ac:dyDescent="0.2">
      <c r="D906" s="63"/>
      <c r="E906" s="63"/>
      <c r="F906" s="64"/>
    </row>
    <row r="907" spans="1:6" x14ac:dyDescent="0.2">
      <c r="D907" s="63"/>
      <c r="E907" s="63"/>
      <c r="F907" s="64"/>
    </row>
    <row r="908" spans="1:6" x14ac:dyDescent="0.2">
      <c r="D908" s="63"/>
      <c r="E908" s="63"/>
      <c r="F908" s="64"/>
    </row>
    <row r="909" spans="1:6" x14ac:dyDescent="0.2">
      <c r="D909" s="63"/>
      <c r="E909" s="63"/>
      <c r="F909" s="64"/>
    </row>
    <row r="910" spans="1:6" x14ac:dyDescent="0.2">
      <c r="D910" s="63"/>
      <c r="E910" s="63"/>
      <c r="F910" s="64"/>
    </row>
    <row r="911" spans="1:6" x14ac:dyDescent="0.2">
      <c r="D911" s="63"/>
      <c r="E911" s="63"/>
      <c r="F911" s="64"/>
    </row>
    <row r="912" spans="1:6" x14ac:dyDescent="0.2">
      <c r="D912" s="63"/>
      <c r="E912" s="63"/>
      <c r="F912" s="64"/>
    </row>
    <row r="913" spans="4:6" x14ac:dyDescent="0.2">
      <c r="D913" s="63"/>
      <c r="E913" s="63"/>
      <c r="F913" s="64"/>
    </row>
    <row r="914" spans="4:6" x14ac:dyDescent="0.2">
      <c r="D914" s="63"/>
      <c r="E914" s="63"/>
      <c r="F914" s="64"/>
    </row>
    <row r="915" spans="4:6" x14ac:dyDescent="0.2">
      <c r="D915" s="63"/>
      <c r="E915" s="63"/>
      <c r="F915" s="64"/>
    </row>
    <row r="916" spans="4:6" x14ac:dyDescent="0.2">
      <c r="D916" s="63"/>
      <c r="E916" s="63"/>
      <c r="F916" s="64"/>
    </row>
    <row r="917" spans="4:6" x14ac:dyDescent="0.2">
      <c r="D917" s="63"/>
      <c r="E917" s="63"/>
      <c r="F917" s="64"/>
    </row>
    <row r="918" spans="4:6" x14ac:dyDescent="0.2">
      <c r="D918" s="63"/>
      <c r="E918" s="63"/>
      <c r="F918" s="64"/>
    </row>
    <row r="919" spans="4:6" x14ac:dyDescent="0.2">
      <c r="D919" s="63"/>
      <c r="E919" s="63"/>
      <c r="F919" s="64"/>
    </row>
    <row r="920" spans="4:6" x14ac:dyDescent="0.2">
      <c r="D920" s="63"/>
      <c r="E920" s="63"/>
      <c r="F920" s="64"/>
    </row>
    <row r="921" spans="4:6" x14ac:dyDescent="0.2">
      <c r="D921" s="63"/>
      <c r="E921" s="63"/>
      <c r="F921" s="64"/>
    </row>
    <row r="922" spans="4:6" x14ac:dyDescent="0.2">
      <c r="D922" s="63"/>
      <c r="E922" s="63"/>
      <c r="F922" s="64"/>
    </row>
    <row r="923" spans="4:6" x14ac:dyDescent="0.2">
      <c r="D923" s="63"/>
      <c r="E923" s="63"/>
      <c r="F923" s="64"/>
    </row>
    <row r="924" spans="4:6" x14ac:dyDescent="0.2">
      <c r="D924" s="63"/>
      <c r="E924" s="63"/>
      <c r="F924" s="64"/>
    </row>
    <row r="925" spans="4:6" x14ac:dyDescent="0.2">
      <c r="D925" s="63"/>
      <c r="E925" s="63"/>
      <c r="F925" s="64"/>
    </row>
    <row r="926" spans="4:6" x14ac:dyDescent="0.2">
      <c r="D926" s="63"/>
      <c r="E926" s="63"/>
      <c r="F926" s="64"/>
    </row>
    <row r="927" spans="4:6" x14ac:dyDescent="0.2">
      <c r="D927" s="63"/>
      <c r="E927" s="63"/>
      <c r="F927" s="64"/>
    </row>
    <row r="928" spans="4:6" x14ac:dyDescent="0.2">
      <c r="D928" s="63"/>
      <c r="E928" s="63"/>
      <c r="F928" s="64"/>
    </row>
    <row r="929" spans="4:6" x14ac:dyDescent="0.2">
      <c r="D929" s="63"/>
      <c r="E929" s="63"/>
      <c r="F929" s="64"/>
    </row>
    <row r="930" spans="4:6" x14ac:dyDescent="0.2">
      <c r="D930" s="63"/>
      <c r="E930" s="63"/>
      <c r="F930" s="64"/>
    </row>
    <row r="931" spans="4:6" x14ac:dyDescent="0.2">
      <c r="D931" s="63"/>
      <c r="E931" s="63"/>
      <c r="F931" s="64"/>
    </row>
    <row r="932" spans="4:6" x14ac:dyDescent="0.2">
      <c r="D932" s="63"/>
      <c r="E932" s="63"/>
      <c r="F932" s="64"/>
    </row>
    <row r="933" spans="4:6" x14ac:dyDescent="0.2">
      <c r="D933" s="63"/>
      <c r="E933" s="63"/>
      <c r="F933" s="64"/>
    </row>
    <row r="934" spans="4:6" x14ac:dyDescent="0.2">
      <c r="D934" s="63"/>
      <c r="E934" s="63"/>
      <c r="F934" s="64"/>
    </row>
    <row r="935" spans="4:6" x14ac:dyDescent="0.2">
      <c r="D935" s="63"/>
      <c r="E935" s="63"/>
      <c r="F935" s="64"/>
    </row>
    <row r="936" spans="4:6" x14ac:dyDescent="0.2">
      <c r="D936" s="63"/>
      <c r="E936" s="63"/>
      <c r="F936" s="64"/>
    </row>
    <row r="937" spans="4:6" x14ac:dyDescent="0.2">
      <c r="D937" s="63"/>
      <c r="E937" s="63"/>
      <c r="F937" s="64"/>
    </row>
    <row r="938" spans="4:6" x14ac:dyDescent="0.2">
      <c r="D938" s="63"/>
      <c r="E938" s="63"/>
      <c r="F938" s="64"/>
    </row>
    <row r="939" spans="4:6" x14ac:dyDescent="0.2">
      <c r="D939" s="63"/>
      <c r="E939" s="63"/>
      <c r="F939" s="64"/>
    </row>
    <row r="940" spans="4:6" x14ac:dyDescent="0.2">
      <c r="D940" s="63"/>
      <c r="E940" s="63"/>
      <c r="F940" s="64"/>
    </row>
    <row r="941" spans="4:6" x14ac:dyDescent="0.2">
      <c r="D941" s="63"/>
      <c r="E941" s="63"/>
      <c r="F941" s="64"/>
    </row>
    <row r="942" spans="4:6" x14ac:dyDescent="0.2">
      <c r="D942" s="63"/>
      <c r="E942" s="63"/>
      <c r="F942" s="64"/>
    </row>
    <row r="943" spans="4:6" x14ac:dyDescent="0.2">
      <c r="D943" s="63"/>
      <c r="E943" s="63"/>
      <c r="F943" s="64"/>
    </row>
    <row r="944" spans="4:6" x14ac:dyDescent="0.2">
      <c r="D944" s="63"/>
      <c r="E944" s="63"/>
      <c r="F944" s="64"/>
    </row>
    <row r="945" spans="4:6" x14ac:dyDescent="0.2">
      <c r="D945" s="63"/>
      <c r="E945" s="63"/>
      <c r="F945" s="64"/>
    </row>
    <row r="946" spans="4:6" x14ac:dyDescent="0.2">
      <c r="D946" s="63"/>
      <c r="E946" s="63"/>
      <c r="F946" s="64"/>
    </row>
  </sheetData>
  <autoFilter ref="A7:F912" xr:uid="{BB229922-5035-4B77-B331-D9ED06111ED2}"/>
  <mergeCells count="5">
    <mergeCell ref="A1:F1"/>
    <mergeCell ref="A2:F2"/>
    <mergeCell ref="A3:F3"/>
    <mergeCell ref="A4:F4"/>
    <mergeCell ref="A5:F5"/>
  </mergeCells>
  <conditionalFormatting sqref="B8:E945 C11:F945 B946:F946">
    <cfRule type="expression" dxfId="0" priority="6"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B7C-A5CA-4941-B653-97AC46B9F5ED}">
  <dimension ref="A1:F1294"/>
  <sheetViews>
    <sheetView workbookViewId="0">
      <pane xSplit="2" ySplit="6" topLeftCell="C1282" activePane="bottomRight" state="frozen"/>
      <selection pane="topRight" activeCell="C1" sqref="C1"/>
      <selection pane="bottomLeft" activeCell="A2" sqref="A2"/>
      <selection pane="bottomRight" activeCell="F1294" sqref="F1294"/>
    </sheetView>
  </sheetViews>
  <sheetFormatPr defaultRowHeight="14.25" x14ac:dyDescent="0.2"/>
  <cols>
    <col min="1" max="1" width="9.6640625" style="58" bestFit="1" customWidth="1"/>
    <col min="2" max="2" width="18.21875" style="58" bestFit="1" customWidth="1"/>
    <col min="3" max="3" width="9" style="58" customWidth="1"/>
    <col min="4" max="4" width="12.88671875" style="58" bestFit="1" customWidth="1"/>
    <col min="5" max="5" width="10.5546875" style="58" bestFit="1" customWidth="1"/>
    <col min="6" max="6" width="8.109375" style="72" bestFit="1" customWidth="1"/>
    <col min="7" max="16384" width="8.88671875" style="58"/>
  </cols>
  <sheetData>
    <row r="1" spans="1:6" ht="15" x14ac:dyDescent="0.25">
      <c r="A1" s="83" t="s">
        <v>757</v>
      </c>
      <c r="B1" s="83"/>
      <c r="C1" s="83"/>
      <c r="D1" s="83"/>
      <c r="E1" s="83"/>
      <c r="F1" s="83"/>
    </row>
    <row r="2" spans="1:6" ht="15" x14ac:dyDescent="0.25">
      <c r="A2" s="81" t="s">
        <v>758</v>
      </c>
      <c r="B2" s="81"/>
      <c r="C2" s="81"/>
      <c r="D2" s="81"/>
      <c r="E2" s="81"/>
      <c r="F2" s="81"/>
    </row>
    <row r="3" spans="1:6" ht="15" x14ac:dyDescent="0.25">
      <c r="A3" s="81" t="str">
        <f>'Table 3. County and City'!A3</f>
        <v>Quarter Ending September 2025</v>
      </c>
      <c r="B3" s="84"/>
      <c r="C3" s="84"/>
      <c r="D3" s="84"/>
      <c r="E3" s="84"/>
      <c r="F3" s="84"/>
    </row>
    <row r="4" spans="1:6" ht="15" x14ac:dyDescent="0.25">
      <c r="A4" s="56"/>
      <c r="B4" s="57"/>
      <c r="C4" s="57"/>
      <c r="D4" s="57"/>
      <c r="E4" s="57"/>
      <c r="F4" s="57"/>
    </row>
    <row r="5" spans="1:6" ht="75" customHeight="1" x14ac:dyDescent="0.2">
      <c r="A5" s="82" t="s">
        <v>41</v>
      </c>
      <c r="B5" s="82"/>
      <c r="C5" s="82"/>
      <c r="D5" s="82"/>
      <c r="E5" s="82"/>
      <c r="F5" s="82"/>
    </row>
    <row r="6" spans="1:6" ht="30" x14ac:dyDescent="0.25">
      <c r="A6" s="66" t="s">
        <v>42</v>
      </c>
      <c r="B6" s="66" t="s">
        <v>0</v>
      </c>
      <c r="C6" s="67" t="s">
        <v>13</v>
      </c>
      <c r="D6" s="67" t="s">
        <v>27</v>
      </c>
      <c r="E6" s="67" t="s">
        <v>11</v>
      </c>
      <c r="F6" s="68" t="s">
        <v>44</v>
      </c>
    </row>
    <row r="7" spans="1:6" x14ac:dyDescent="0.2">
      <c r="A7" s="58" t="s">
        <v>45</v>
      </c>
      <c r="B7" s="58" t="s">
        <v>5</v>
      </c>
      <c r="C7" s="69" t="s">
        <v>759</v>
      </c>
      <c r="D7" s="70" t="s">
        <v>759</v>
      </c>
      <c r="E7" s="70" t="s">
        <v>759</v>
      </c>
      <c r="F7" s="71" t="s">
        <v>759</v>
      </c>
    </row>
    <row r="8" spans="1:6" x14ac:dyDescent="0.2">
      <c r="A8" s="58" t="s">
        <v>45</v>
      </c>
      <c r="B8" s="58" t="s">
        <v>1</v>
      </c>
      <c r="C8" s="69" t="s">
        <v>759</v>
      </c>
      <c r="D8" s="70" t="s">
        <v>759</v>
      </c>
      <c r="E8" s="70" t="s">
        <v>759</v>
      </c>
      <c r="F8" s="71" t="s">
        <v>759</v>
      </c>
    </row>
    <row r="9" spans="1:6" x14ac:dyDescent="0.2">
      <c r="A9" s="58" t="s">
        <v>45</v>
      </c>
      <c r="B9" s="58" t="s">
        <v>760</v>
      </c>
      <c r="C9" s="69">
        <v>59</v>
      </c>
      <c r="D9" s="70">
        <v>2317948</v>
      </c>
      <c r="E9" s="70">
        <v>139077</v>
      </c>
      <c r="F9" s="71">
        <v>1.7841742565768854E-4</v>
      </c>
    </row>
    <row r="10" spans="1:6" x14ac:dyDescent="0.2">
      <c r="A10" s="58" t="s">
        <v>45</v>
      </c>
      <c r="B10" s="58" t="s">
        <v>3</v>
      </c>
      <c r="C10" s="69">
        <v>18</v>
      </c>
      <c r="D10" s="70">
        <v>2536232</v>
      </c>
      <c r="E10" s="70">
        <v>152174</v>
      </c>
      <c r="F10" s="71">
        <v>1.952191471777008E-4</v>
      </c>
    </row>
    <row r="11" spans="1:6" x14ac:dyDescent="0.2">
      <c r="A11" s="58" t="s">
        <v>45</v>
      </c>
      <c r="B11" s="58" t="s">
        <v>2</v>
      </c>
      <c r="C11" s="69">
        <v>16</v>
      </c>
      <c r="D11" s="70">
        <v>721134</v>
      </c>
      <c r="E11" s="70">
        <v>43268</v>
      </c>
      <c r="F11" s="71">
        <v>5.5507130390768192E-5</v>
      </c>
    </row>
    <row r="12" spans="1:6" x14ac:dyDescent="0.2">
      <c r="A12" s="58" t="s">
        <v>45</v>
      </c>
      <c r="B12" s="58" t="s">
        <v>6</v>
      </c>
      <c r="C12" s="69" t="s">
        <v>759</v>
      </c>
      <c r="D12" s="70" t="s">
        <v>759</v>
      </c>
      <c r="E12" s="70" t="s">
        <v>759</v>
      </c>
      <c r="F12" s="71" t="s">
        <v>759</v>
      </c>
    </row>
    <row r="13" spans="1:6" x14ac:dyDescent="0.2">
      <c r="A13" s="58" t="s">
        <v>45</v>
      </c>
      <c r="B13" s="58" t="s">
        <v>10</v>
      </c>
      <c r="C13" s="69">
        <v>129</v>
      </c>
      <c r="D13" s="70">
        <v>4652184</v>
      </c>
      <c r="E13" s="70">
        <v>279131</v>
      </c>
      <c r="F13" s="71">
        <v>3.5808821330095026E-4</v>
      </c>
    </row>
    <row r="14" spans="1:6" x14ac:dyDescent="0.2">
      <c r="A14" s="58" t="s">
        <v>45</v>
      </c>
      <c r="B14" s="58" t="s">
        <v>4</v>
      </c>
      <c r="C14" s="69">
        <v>36</v>
      </c>
      <c r="D14" s="70">
        <v>3725277</v>
      </c>
      <c r="E14" s="70">
        <v>223517</v>
      </c>
      <c r="F14" s="71">
        <v>2.8674279521940773E-4</v>
      </c>
    </row>
    <row r="15" spans="1:6" x14ac:dyDescent="0.2">
      <c r="A15" s="58" t="s">
        <v>45</v>
      </c>
      <c r="B15" s="58" t="s">
        <v>761</v>
      </c>
      <c r="C15" s="69">
        <v>213</v>
      </c>
      <c r="D15" s="70">
        <v>2700935</v>
      </c>
      <c r="E15" s="70">
        <v>153112</v>
      </c>
      <c r="F15" s="71">
        <v>1.9642247731328693E-4</v>
      </c>
    </row>
    <row r="16" spans="1:6" x14ac:dyDescent="0.2">
      <c r="A16" s="58" t="s">
        <v>45</v>
      </c>
      <c r="B16" s="58" t="s">
        <v>8</v>
      </c>
      <c r="C16" s="69">
        <v>42</v>
      </c>
      <c r="D16" s="70">
        <v>674648</v>
      </c>
      <c r="E16" s="70">
        <v>40479</v>
      </c>
      <c r="F16" s="71">
        <v>5.1929211682719459E-5</v>
      </c>
    </row>
    <row r="17" spans="1:6" x14ac:dyDescent="0.2">
      <c r="A17" s="58" t="s">
        <v>45</v>
      </c>
      <c r="B17" s="58" t="s">
        <v>762</v>
      </c>
      <c r="C17" s="69">
        <v>42</v>
      </c>
      <c r="D17" s="70">
        <v>1971192</v>
      </c>
      <c r="E17" s="70">
        <v>118272</v>
      </c>
      <c r="F17" s="71">
        <v>1.517273579915165E-4</v>
      </c>
    </row>
    <row r="18" spans="1:6" x14ac:dyDescent="0.2">
      <c r="A18" s="58" t="s">
        <v>45</v>
      </c>
      <c r="B18" s="58" t="s">
        <v>25</v>
      </c>
      <c r="C18" s="69">
        <v>45</v>
      </c>
      <c r="D18" s="70">
        <v>4145701</v>
      </c>
      <c r="E18" s="70">
        <v>248742</v>
      </c>
      <c r="F18" s="71">
        <v>3.1910313921744616E-4</v>
      </c>
    </row>
    <row r="19" spans="1:6" x14ac:dyDescent="0.2">
      <c r="A19" s="58" t="s">
        <v>45</v>
      </c>
      <c r="B19" s="58" t="s">
        <v>51</v>
      </c>
      <c r="C19" s="69">
        <v>615</v>
      </c>
      <c r="D19" s="70">
        <v>24571615</v>
      </c>
      <c r="E19" s="70">
        <v>1465352</v>
      </c>
      <c r="F19" s="71">
        <v>1.8798531139034148E-3</v>
      </c>
    </row>
    <row r="20" spans="1:6" x14ac:dyDescent="0.2">
      <c r="A20" s="58" t="s">
        <v>52</v>
      </c>
      <c r="B20" s="58" t="s">
        <v>5</v>
      </c>
      <c r="C20" s="69" t="s">
        <v>759</v>
      </c>
      <c r="D20" s="70" t="s">
        <v>759</v>
      </c>
      <c r="E20" s="70" t="s">
        <v>759</v>
      </c>
      <c r="F20" s="71" t="s">
        <v>759</v>
      </c>
    </row>
    <row r="21" spans="1:6" x14ac:dyDescent="0.2">
      <c r="A21" s="58" t="s">
        <v>52</v>
      </c>
      <c r="B21" s="58" t="s">
        <v>1</v>
      </c>
      <c r="C21" s="69">
        <v>15</v>
      </c>
      <c r="D21" s="70">
        <v>767508</v>
      </c>
      <c r="E21" s="70">
        <v>46050</v>
      </c>
      <c r="F21" s="71">
        <v>5.907606902317822E-5</v>
      </c>
    </row>
    <row r="22" spans="1:6" x14ac:dyDescent="0.2">
      <c r="A22" s="58" t="s">
        <v>52</v>
      </c>
      <c r="B22" s="58" t="s">
        <v>760</v>
      </c>
      <c r="C22" s="69">
        <v>48</v>
      </c>
      <c r="D22" s="70">
        <v>1292268</v>
      </c>
      <c r="E22" s="70">
        <v>77536</v>
      </c>
      <c r="F22" s="71">
        <v>9.9468449246061809E-5</v>
      </c>
    </row>
    <row r="23" spans="1:6" x14ac:dyDescent="0.2">
      <c r="A23" s="58" t="s">
        <v>52</v>
      </c>
      <c r="B23" s="58" t="s">
        <v>3</v>
      </c>
      <c r="C23" s="69">
        <v>12</v>
      </c>
      <c r="D23" s="70">
        <v>576293</v>
      </c>
      <c r="E23" s="70">
        <v>34578</v>
      </c>
      <c r="F23" s="71">
        <v>4.43590079192933E-5</v>
      </c>
    </row>
    <row r="24" spans="1:6" x14ac:dyDescent="0.2">
      <c r="A24" s="58" t="s">
        <v>52</v>
      </c>
      <c r="B24" s="58" t="s">
        <v>2</v>
      </c>
      <c r="C24" s="69" t="s">
        <v>759</v>
      </c>
      <c r="D24" s="70" t="s">
        <v>759</v>
      </c>
      <c r="E24" s="70" t="s">
        <v>759</v>
      </c>
      <c r="F24" s="71" t="s">
        <v>759</v>
      </c>
    </row>
    <row r="25" spans="1:6" x14ac:dyDescent="0.2">
      <c r="A25" s="58" t="s">
        <v>52</v>
      </c>
      <c r="B25" s="58" t="s">
        <v>6</v>
      </c>
      <c r="C25" s="69" t="s">
        <v>759</v>
      </c>
      <c r="D25" s="70" t="s">
        <v>759</v>
      </c>
      <c r="E25" s="70" t="s">
        <v>759</v>
      </c>
      <c r="F25" s="71" t="s">
        <v>759</v>
      </c>
    </row>
    <row r="26" spans="1:6" x14ac:dyDescent="0.2">
      <c r="A26" s="58" t="s">
        <v>52</v>
      </c>
      <c r="B26" s="58" t="s">
        <v>10</v>
      </c>
      <c r="C26" s="69">
        <v>70</v>
      </c>
      <c r="D26" s="70">
        <v>1470018</v>
      </c>
      <c r="E26" s="70">
        <v>88201</v>
      </c>
      <c r="F26" s="71">
        <v>1.1315023591559918E-4</v>
      </c>
    </row>
    <row r="27" spans="1:6" x14ac:dyDescent="0.2">
      <c r="A27" s="58" t="s">
        <v>52</v>
      </c>
      <c r="B27" s="58" t="s">
        <v>4</v>
      </c>
      <c r="C27" s="69" t="s">
        <v>759</v>
      </c>
      <c r="D27" s="70" t="s">
        <v>759</v>
      </c>
      <c r="E27" s="70" t="s">
        <v>759</v>
      </c>
      <c r="F27" s="71" t="s">
        <v>759</v>
      </c>
    </row>
    <row r="28" spans="1:6" x14ac:dyDescent="0.2">
      <c r="A28" s="58" t="s">
        <v>52</v>
      </c>
      <c r="B28" s="58" t="s">
        <v>761</v>
      </c>
      <c r="C28" s="69">
        <v>117</v>
      </c>
      <c r="D28" s="70">
        <v>2728718</v>
      </c>
      <c r="E28" s="70">
        <v>159801</v>
      </c>
      <c r="F28" s="71">
        <v>2.0500358102004131E-4</v>
      </c>
    </row>
    <row r="29" spans="1:6" x14ac:dyDescent="0.2">
      <c r="A29" s="58" t="s">
        <v>52</v>
      </c>
      <c r="B29" s="58" t="s">
        <v>8</v>
      </c>
      <c r="C29" s="69">
        <v>13</v>
      </c>
      <c r="D29" s="70">
        <v>65562</v>
      </c>
      <c r="E29" s="70">
        <v>3934</v>
      </c>
      <c r="F29" s="71">
        <v>5.0468025089507732E-6</v>
      </c>
    </row>
    <row r="30" spans="1:6" x14ac:dyDescent="0.2">
      <c r="A30" s="58" t="s">
        <v>52</v>
      </c>
      <c r="B30" s="58" t="s">
        <v>762</v>
      </c>
      <c r="C30" s="69">
        <v>27</v>
      </c>
      <c r="D30" s="70">
        <v>1302098</v>
      </c>
      <c r="E30" s="70">
        <v>78126</v>
      </c>
      <c r="F30" s="71">
        <v>1.0022534133560958E-4</v>
      </c>
    </row>
    <row r="31" spans="1:6" x14ac:dyDescent="0.2">
      <c r="A31" s="58" t="s">
        <v>52</v>
      </c>
      <c r="B31" s="58" t="s">
        <v>25</v>
      </c>
      <c r="C31" s="69">
        <v>33</v>
      </c>
      <c r="D31" s="70">
        <v>2894073</v>
      </c>
      <c r="E31" s="70">
        <v>173644</v>
      </c>
      <c r="F31" s="71">
        <v>2.2276232202954958E-4</v>
      </c>
    </row>
    <row r="32" spans="1:6" x14ac:dyDescent="0.2">
      <c r="A32" s="58" t="s">
        <v>52</v>
      </c>
      <c r="B32" s="58" t="s">
        <v>51</v>
      </c>
      <c r="C32" s="69">
        <v>359</v>
      </c>
      <c r="D32" s="70">
        <v>11583727</v>
      </c>
      <c r="E32" s="70">
        <v>691102</v>
      </c>
      <c r="F32" s="71">
        <v>8.8659260486550519E-4</v>
      </c>
    </row>
    <row r="33" spans="1:6" x14ac:dyDescent="0.2">
      <c r="A33" s="58" t="s">
        <v>55</v>
      </c>
      <c r="B33" s="58" t="s">
        <v>5</v>
      </c>
      <c r="C33" s="69">
        <v>18</v>
      </c>
      <c r="D33" s="70">
        <v>146628</v>
      </c>
      <c r="E33" s="70">
        <v>8782</v>
      </c>
      <c r="F33" s="71">
        <v>1.1266146322726408E-5</v>
      </c>
    </row>
    <row r="34" spans="1:6" x14ac:dyDescent="0.2">
      <c r="A34" s="58" t="s">
        <v>55</v>
      </c>
      <c r="B34" s="58" t="s">
        <v>1</v>
      </c>
      <c r="C34" s="69">
        <v>42</v>
      </c>
      <c r="D34" s="70">
        <v>2969556</v>
      </c>
      <c r="E34" s="70">
        <v>178173</v>
      </c>
      <c r="F34" s="71">
        <v>2.2857243096779007E-4</v>
      </c>
    </row>
    <row r="35" spans="1:6" x14ac:dyDescent="0.2">
      <c r="A35" s="58" t="s">
        <v>55</v>
      </c>
      <c r="B35" s="58" t="s">
        <v>760</v>
      </c>
      <c r="C35" s="69">
        <v>128</v>
      </c>
      <c r="D35" s="70">
        <v>3491703</v>
      </c>
      <c r="E35" s="70">
        <v>209502</v>
      </c>
      <c r="F35" s="71">
        <v>2.6876340092277706E-4</v>
      </c>
    </row>
    <row r="36" spans="1:6" x14ac:dyDescent="0.2">
      <c r="A36" s="58" t="s">
        <v>55</v>
      </c>
      <c r="B36" s="58" t="s">
        <v>3</v>
      </c>
      <c r="C36" s="69">
        <v>58</v>
      </c>
      <c r="D36" s="70">
        <v>4839352</v>
      </c>
      <c r="E36" s="70">
        <v>290361</v>
      </c>
      <c r="F36" s="71">
        <v>3.7249482036132576E-4</v>
      </c>
    </row>
    <row r="37" spans="1:6" x14ac:dyDescent="0.2">
      <c r="A37" s="58" t="s">
        <v>55</v>
      </c>
      <c r="B37" s="58" t="s">
        <v>2</v>
      </c>
      <c r="C37" s="69">
        <v>24</v>
      </c>
      <c r="D37" s="70">
        <v>1561407</v>
      </c>
      <c r="E37" s="70">
        <v>93684</v>
      </c>
      <c r="F37" s="71">
        <v>1.2018420087659997E-4</v>
      </c>
    </row>
    <row r="38" spans="1:6" x14ac:dyDescent="0.2">
      <c r="A38" s="58" t="s">
        <v>55</v>
      </c>
      <c r="B38" s="58" t="s">
        <v>6</v>
      </c>
      <c r="C38" s="69">
        <v>21</v>
      </c>
      <c r="D38" s="70">
        <v>1735033</v>
      </c>
      <c r="E38" s="70">
        <v>104102</v>
      </c>
      <c r="F38" s="71">
        <v>1.3354911916288597E-4</v>
      </c>
    </row>
    <row r="39" spans="1:6" x14ac:dyDescent="0.2">
      <c r="A39" s="58" t="s">
        <v>55</v>
      </c>
      <c r="B39" s="58" t="s">
        <v>10</v>
      </c>
      <c r="C39" s="69">
        <v>203</v>
      </c>
      <c r="D39" s="70">
        <v>4398556</v>
      </c>
      <c r="E39" s="70">
        <v>263913</v>
      </c>
      <c r="F39" s="71">
        <v>3.3856552886241115E-4</v>
      </c>
    </row>
    <row r="40" spans="1:6" x14ac:dyDescent="0.2">
      <c r="A40" s="58" t="s">
        <v>55</v>
      </c>
      <c r="B40" s="58" t="s">
        <v>4</v>
      </c>
      <c r="C40" s="69">
        <v>25</v>
      </c>
      <c r="D40" s="70">
        <v>1429460</v>
      </c>
      <c r="E40" s="70">
        <v>85768</v>
      </c>
      <c r="F40" s="71">
        <v>1.1002901819717589E-4</v>
      </c>
    </row>
    <row r="41" spans="1:6" x14ac:dyDescent="0.2">
      <c r="A41" s="58" t="s">
        <v>55</v>
      </c>
      <c r="B41" s="58" t="s">
        <v>761</v>
      </c>
      <c r="C41" s="69">
        <v>441</v>
      </c>
      <c r="D41" s="70">
        <v>5496121</v>
      </c>
      <c r="E41" s="70">
        <v>324994</v>
      </c>
      <c r="F41" s="71">
        <v>4.1692438601778029E-4</v>
      </c>
    </row>
    <row r="42" spans="1:6" x14ac:dyDescent="0.2">
      <c r="A42" s="58" t="s">
        <v>55</v>
      </c>
      <c r="B42" s="58" t="s">
        <v>8</v>
      </c>
      <c r="C42" s="69">
        <v>162</v>
      </c>
      <c r="D42" s="70">
        <v>5173439</v>
      </c>
      <c r="E42" s="70">
        <v>310406</v>
      </c>
      <c r="F42" s="71">
        <v>3.9820990838672441E-4</v>
      </c>
    </row>
    <row r="43" spans="1:6" x14ac:dyDescent="0.2">
      <c r="A43" s="58" t="s">
        <v>55</v>
      </c>
      <c r="B43" s="58" t="s">
        <v>762</v>
      </c>
      <c r="C43" s="69">
        <v>57</v>
      </c>
      <c r="D43" s="70">
        <v>1910317</v>
      </c>
      <c r="E43" s="70">
        <v>114619</v>
      </c>
      <c r="F43" s="71">
        <v>1.4704104137606221E-4</v>
      </c>
    </row>
    <row r="44" spans="1:6" x14ac:dyDescent="0.2">
      <c r="A44" s="58" t="s">
        <v>55</v>
      </c>
      <c r="B44" s="58" t="s">
        <v>25</v>
      </c>
      <c r="C44" s="69">
        <v>55</v>
      </c>
      <c r="D44" s="70">
        <v>4214725</v>
      </c>
      <c r="E44" s="70">
        <v>252884</v>
      </c>
      <c r="F44" s="71">
        <v>3.2441677825966126E-4</v>
      </c>
    </row>
    <row r="45" spans="1:6" x14ac:dyDescent="0.2">
      <c r="A45" s="58" t="s">
        <v>55</v>
      </c>
      <c r="B45" s="58" t="s">
        <v>51</v>
      </c>
      <c r="C45" s="69">
        <v>1234</v>
      </c>
      <c r="D45" s="70">
        <v>37366297</v>
      </c>
      <c r="E45" s="70">
        <v>2237189</v>
      </c>
      <c r="F45" s="71">
        <v>2.8700180625818687E-3</v>
      </c>
    </row>
    <row r="46" spans="1:6" x14ac:dyDescent="0.2">
      <c r="A46" s="58" t="s">
        <v>62</v>
      </c>
      <c r="B46" s="58" t="s">
        <v>5</v>
      </c>
      <c r="C46" s="69">
        <v>24</v>
      </c>
      <c r="D46" s="70">
        <v>400120</v>
      </c>
      <c r="E46" s="70">
        <v>24007</v>
      </c>
      <c r="F46" s="71">
        <v>3.0797810836904221E-5</v>
      </c>
    </row>
    <row r="47" spans="1:6" x14ac:dyDescent="0.2">
      <c r="A47" s="58" t="s">
        <v>62</v>
      </c>
      <c r="B47" s="58" t="s">
        <v>1</v>
      </c>
      <c r="C47" s="69">
        <v>24</v>
      </c>
      <c r="D47" s="70">
        <v>4519922</v>
      </c>
      <c r="E47" s="70">
        <v>271195</v>
      </c>
      <c r="F47" s="71">
        <v>3.4790737326255845E-4</v>
      </c>
    </row>
    <row r="48" spans="1:6" x14ac:dyDescent="0.2">
      <c r="A48" s="58" t="s">
        <v>62</v>
      </c>
      <c r="B48" s="58" t="s">
        <v>760</v>
      </c>
      <c r="C48" s="69">
        <v>89</v>
      </c>
      <c r="D48" s="70">
        <v>4306446</v>
      </c>
      <c r="E48" s="70">
        <v>258328</v>
      </c>
      <c r="F48" s="71">
        <v>3.3140071137067496E-4</v>
      </c>
    </row>
    <row r="49" spans="1:6" x14ac:dyDescent="0.2">
      <c r="A49" s="58" t="s">
        <v>62</v>
      </c>
      <c r="B49" s="58" t="s">
        <v>3</v>
      </c>
      <c r="C49" s="69">
        <v>48</v>
      </c>
      <c r="D49" s="70">
        <v>3328580</v>
      </c>
      <c r="E49" s="70">
        <v>199608</v>
      </c>
      <c r="F49" s="71">
        <v>2.5607070544144534E-4</v>
      </c>
    </row>
    <row r="50" spans="1:6" x14ac:dyDescent="0.2">
      <c r="A50" s="58" t="s">
        <v>62</v>
      </c>
      <c r="B50" s="58" t="s">
        <v>2</v>
      </c>
      <c r="C50" s="69">
        <v>24</v>
      </c>
      <c r="D50" s="70">
        <v>8084008</v>
      </c>
      <c r="E50" s="70">
        <v>485040</v>
      </c>
      <c r="F50" s="71">
        <v>6.2224226968517616E-4</v>
      </c>
    </row>
    <row r="51" spans="1:6" x14ac:dyDescent="0.2">
      <c r="A51" s="58" t="s">
        <v>62</v>
      </c>
      <c r="B51" s="58" t="s">
        <v>6</v>
      </c>
      <c r="C51" s="69">
        <v>18</v>
      </c>
      <c r="D51" s="70">
        <v>841969</v>
      </c>
      <c r="E51" s="70">
        <v>50518</v>
      </c>
      <c r="F51" s="71">
        <v>6.4807923016567154E-5</v>
      </c>
    </row>
    <row r="52" spans="1:6" x14ac:dyDescent="0.2">
      <c r="A52" s="58" t="s">
        <v>62</v>
      </c>
      <c r="B52" s="58" t="s">
        <v>10</v>
      </c>
      <c r="C52" s="69">
        <v>139</v>
      </c>
      <c r="D52" s="70">
        <v>4899036</v>
      </c>
      <c r="E52" s="70">
        <v>293942</v>
      </c>
      <c r="F52" s="71">
        <v>3.7708877048449622E-4</v>
      </c>
    </row>
    <row r="53" spans="1:6" x14ac:dyDescent="0.2">
      <c r="A53" s="58" t="s">
        <v>62</v>
      </c>
      <c r="B53" s="58" t="s">
        <v>4</v>
      </c>
      <c r="C53" s="69">
        <v>39</v>
      </c>
      <c r="D53" s="70">
        <v>845106</v>
      </c>
      <c r="E53" s="70">
        <v>50291</v>
      </c>
      <c r="F53" s="71">
        <v>6.4516711992283507E-5</v>
      </c>
    </row>
    <row r="54" spans="1:6" x14ac:dyDescent="0.2">
      <c r="A54" s="58" t="s">
        <v>62</v>
      </c>
      <c r="B54" s="58" t="s">
        <v>761</v>
      </c>
      <c r="C54" s="69">
        <v>342</v>
      </c>
      <c r="D54" s="70">
        <v>3833702</v>
      </c>
      <c r="E54" s="70">
        <v>223133</v>
      </c>
      <c r="F54" s="71">
        <v>2.8625017392722748E-4</v>
      </c>
    </row>
    <row r="55" spans="1:6" x14ac:dyDescent="0.2">
      <c r="A55" s="58" t="s">
        <v>62</v>
      </c>
      <c r="B55" s="58" t="s">
        <v>8</v>
      </c>
      <c r="C55" s="69">
        <v>92</v>
      </c>
      <c r="D55" s="70">
        <v>1235511</v>
      </c>
      <c r="E55" s="70">
        <v>74094</v>
      </c>
      <c r="F55" s="71">
        <v>9.5052817767716984E-5</v>
      </c>
    </row>
    <row r="56" spans="1:6" x14ac:dyDescent="0.2">
      <c r="A56" s="58" t="s">
        <v>62</v>
      </c>
      <c r="B56" s="58" t="s">
        <v>762</v>
      </c>
      <c r="C56" s="69">
        <v>53</v>
      </c>
      <c r="D56" s="70">
        <v>4329155</v>
      </c>
      <c r="E56" s="70">
        <v>259749</v>
      </c>
      <c r="F56" s="71">
        <v>3.3322366672533158E-4</v>
      </c>
    </row>
    <row r="57" spans="1:6" x14ac:dyDescent="0.2">
      <c r="A57" s="58" t="s">
        <v>62</v>
      </c>
      <c r="B57" s="58" t="s">
        <v>25</v>
      </c>
      <c r="C57" s="69">
        <v>39</v>
      </c>
      <c r="D57" s="70">
        <v>2127424</v>
      </c>
      <c r="E57" s="70">
        <v>127645</v>
      </c>
      <c r="F57" s="71">
        <v>1.6375167927173905E-4</v>
      </c>
    </row>
    <row r="58" spans="1:6" x14ac:dyDescent="0.2">
      <c r="A58" s="58" t="s">
        <v>62</v>
      </c>
      <c r="B58" s="58" t="s">
        <v>51</v>
      </c>
      <c r="C58" s="69">
        <v>931</v>
      </c>
      <c r="D58" s="70">
        <v>38750980</v>
      </c>
      <c r="E58" s="70">
        <v>2317551</v>
      </c>
      <c r="F58" s="71">
        <v>2.9731118966500694E-3</v>
      </c>
    </row>
    <row r="59" spans="1:6" x14ac:dyDescent="0.2">
      <c r="A59" s="58" t="s">
        <v>67</v>
      </c>
      <c r="B59" s="58" t="s">
        <v>5</v>
      </c>
      <c r="C59" s="69" t="s">
        <v>759</v>
      </c>
      <c r="D59" s="70" t="s">
        <v>759</v>
      </c>
      <c r="E59" s="70" t="s">
        <v>759</v>
      </c>
      <c r="F59" s="71" t="s">
        <v>759</v>
      </c>
    </row>
    <row r="60" spans="1:6" x14ac:dyDescent="0.2">
      <c r="A60" s="58" t="s">
        <v>67</v>
      </c>
      <c r="B60" s="58" t="s">
        <v>1</v>
      </c>
      <c r="C60" s="69" t="s">
        <v>759</v>
      </c>
      <c r="D60" s="70" t="s">
        <v>759</v>
      </c>
      <c r="E60" s="70" t="s">
        <v>759</v>
      </c>
      <c r="F60" s="71" t="s">
        <v>759</v>
      </c>
    </row>
    <row r="61" spans="1:6" x14ac:dyDescent="0.2">
      <c r="A61" s="58" t="s">
        <v>67</v>
      </c>
      <c r="B61" s="58" t="s">
        <v>760</v>
      </c>
      <c r="C61" s="69">
        <v>42</v>
      </c>
      <c r="D61" s="70">
        <v>913798</v>
      </c>
      <c r="E61" s="70">
        <v>54828</v>
      </c>
      <c r="F61" s="71">
        <v>7.0337083874111081E-5</v>
      </c>
    </row>
    <row r="62" spans="1:6" x14ac:dyDescent="0.2">
      <c r="A62" s="58" t="s">
        <v>67</v>
      </c>
      <c r="B62" s="58" t="s">
        <v>3</v>
      </c>
      <c r="C62" s="69" t="s">
        <v>759</v>
      </c>
      <c r="D62" s="70" t="s">
        <v>759</v>
      </c>
      <c r="E62" s="70" t="s">
        <v>759</v>
      </c>
      <c r="F62" s="71" t="s">
        <v>759</v>
      </c>
    </row>
    <row r="63" spans="1:6" x14ac:dyDescent="0.2">
      <c r="A63" s="58" t="s">
        <v>67</v>
      </c>
      <c r="B63" s="58" t="s">
        <v>2</v>
      </c>
      <c r="C63" s="69">
        <v>12</v>
      </c>
      <c r="D63" s="70">
        <v>908208</v>
      </c>
      <c r="E63" s="70">
        <v>54492</v>
      </c>
      <c r="F63" s="71">
        <v>6.9906040243453363E-5</v>
      </c>
    </row>
    <row r="64" spans="1:6" x14ac:dyDescent="0.2">
      <c r="A64" s="58" t="s">
        <v>67</v>
      </c>
      <c r="B64" s="58" t="s">
        <v>6</v>
      </c>
      <c r="C64" s="69" t="s">
        <v>759</v>
      </c>
      <c r="D64" s="70" t="s">
        <v>759</v>
      </c>
      <c r="E64" s="70" t="s">
        <v>759</v>
      </c>
      <c r="F64" s="71" t="s">
        <v>759</v>
      </c>
    </row>
    <row r="65" spans="1:6" x14ac:dyDescent="0.2">
      <c r="A65" s="58" t="s">
        <v>67</v>
      </c>
      <c r="B65" s="58" t="s">
        <v>10</v>
      </c>
      <c r="C65" s="69">
        <v>86</v>
      </c>
      <c r="D65" s="70">
        <v>1866716</v>
      </c>
      <c r="E65" s="70">
        <v>112003</v>
      </c>
      <c r="F65" s="71">
        <v>1.4368505882308427E-4</v>
      </c>
    </row>
    <row r="66" spans="1:6" x14ac:dyDescent="0.2">
      <c r="A66" s="58" t="s">
        <v>67</v>
      </c>
      <c r="B66" s="58" t="s">
        <v>4</v>
      </c>
      <c r="C66" s="69">
        <v>21</v>
      </c>
      <c r="D66" s="70">
        <v>1416742</v>
      </c>
      <c r="E66" s="70">
        <v>85005</v>
      </c>
      <c r="F66" s="71">
        <v>1.0905018995255731E-4</v>
      </c>
    </row>
    <row r="67" spans="1:6" x14ac:dyDescent="0.2">
      <c r="A67" s="58" t="s">
        <v>67</v>
      </c>
      <c r="B67" s="58" t="s">
        <v>761</v>
      </c>
      <c r="C67" s="69">
        <v>171</v>
      </c>
      <c r="D67" s="70">
        <v>1911385</v>
      </c>
      <c r="E67" s="70">
        <v>113484</v>
      </c>
      <c r="F67" s="71">
        <v>1.4558498625464401E-4</v>
      </c>
    </row>
    <row r="68" spans="1:6" x14ac:dyDescent="0.2">
      <c r="A68" s="58" t="s">
        <v>67</v>
      </c>
      <c r="B68" s="58" t="s">
        <v>8</v>
      </c>
      <c r="C68" s="69">
        <v>57</v>
      </c>
      <c r="D68" s="70">
        <v>636829</v>
      </c>
      <c r="E68" s="70">
        <v>38093</v>
      </c>
      <c r="F68" s="71">
        <v>4.886828875787031E-5</v>
      </c>
    </row>
    <row r="69" spans="1:6" x14ac:dyDescent="0.2">
      <c r="A69" s="58" t="s">
        <v>67</v>
      </c>
      <c r="B69" s="58" t="s">
        <v>762</v>
      </c>
      <c r="C69" s="69">
        <v>36</v>
      </c>
      <c r="D69" s="70">
        <v>1421150</v>
      </c>
      <c r="E69" s="70">
        <v>85269</v>
      </c>
      <c r="F69" s="71">
        <v>1.0938886709093123E-4</v>
      </c>
    </row>
    <row r="70" spans="1:6" x14ac:dyDescent="0.2">
      <c r="A70" s="58" t="s">
        <v>67</v>
      </c>
      <c r="B70" s="58" t="s">
        <v>25</v>
      </c>
      <c r="C70" s="69">
        <v>45</v>
      </c>
      <c r="D70" s="70">
        <v>1441056</v>
      </c>
      <c r="E70" s="70">
        <v>86463</v>
      </c>
      <c r="F70" s="71">
        <v>1.109206114213042E-4</v>
      </c>
    </row>
    <row r="71" spans="1:6" x14ac:dyDescent="0.2">
      <c r="A71" s="58" t="s">
        <v>67</v>
      </c>
      <c r="B71" s="58" t="s">
        <v>51</v>
      </c>
      <c r="C71" s="69">
        <v>491</v>
      </c>
      <c r="D71" s="70">
        <v>12331434</v>
      </c>
      <c r="E71" s="70">
        <v>738570</v>
      </c>
      <c r="F71" s="71">
        <v>9.4748778063949478E-4</v>
      </c>
    </row>
    <row r="72" spans="1:6" x14ac:dyDescent="0.2">
      <c r="A72" s="58" t="s">
        <v>70</v>
      </c>
      <c r="B72" s="58" t="s">
        <v>5</v>
      </c>
      <c r="C72" s="69">
        <v>43</v>
      </c>
      <c r="D72" s="70">
        <v>671589</v>
      </c>
      <c r="E72" s="70">
        <v>40295</v>
      </c>
      <c r="F72" s="71">
        <v>5.1693163980216424E-5</v>
      </c>
    </row>
    <row r="73" spans="1:6" x14ac:dyDescent="0.2">
      <c r="A73" s="58" t="s">
        <v>70</v>
      </c>
      <c r="B73" s="58" t="s">
        <v>1</v>
      </c>
      <c r="C73" s="69">
        <v>21</v>
      </c>
      <c r="D73" s="70">
        <v>4453328</v>
      </c>
      <c r="E73" s="70">
        <v>267200</v>
      </c>
      <c r="F73" s="71">
        <v>3.4278231580875613E-4</v>
      </c>
    </row>
    <row r="74" spans="1:6" x14ac:dyDescent="0.2">
      <c r="A74" s="58" t="s">
        <v>70</v>
      </c>
      <c r="B74" s="58" t="s">
        <v>760</v>
      </c>
      <c r="C74" s="69">
        <v>168</v>
      </c>
      <c r="D74" s="70">
        <v>3755559</v>
      </c>
      <c r="E74" s="70">
        <v>225334</v>
      </c>
      <c r="F74" s="71">
        <v>2.8907376628162522E-4</v>
      </c>
    </row>
    <row r="75" spans="1:6" x14ac:dyDescent="0.2">
      <c r="A75" s="58" t="s">
        <v>70</v>
      </c>
      <c r="B75" s="58" t="s">
        <v>3</v>
      </c>
      <c r="C75" s="69">
        <v>42</v>
      </c>
      <c r="D75" s="70">
        <v>4378439</v>
      </c>
      <c r="E75" s="70">
        <v>262706</v>
      </c>
      <c r="F75" s="71">
        <v>3.3701710724870916E-4</v>
      </c>
    </row>
    <row r="76" spans="1:6" x14ac:dyDescent="0.2">
      <c r="A76" s="58" t="s">
        <v>70</v>
      </c>
      <c r="B76" s="58" t="s">
        <v>2</v>
      </c>
      <c r="C76" s="69">
        <v>54</v>
      </c>
      <c r="D76" s="70">
        <v>2219697</v>
      </c>
      <c r="E76" s="70">
        <v>133182</v>
      </c>
      <c r="F76" s="71">
        <v>1.7085491910195268E-4</v>
      </c>
    </row>
    <row r="77" spans="1:6" x14ac:dyDescent="0.2">
      <c r="A77" s="58" t="s">
        <v>70</v>
      </c>
      <c r="B77" s="58" t="s">
        <v>6</v>
      </c>
      <c r="C77" s="69">
        <v>21</v>
      </c>
      <c r="D77" s="70">
        <v>869764</v>
      </c>
      <c r="E77" s="70">
        <v>52186</v>
      </c>
      <c r="F77" s="71">
        <v>6.6947746754475104E-5</v>
      </c>
    </row>
    <row r="78" spans="1:6" x14ac:dyDescent="0.2">
      <c r="A78" s="58" t="s">
        <v>70</v>
      </c>
      <c r="B78" s="58" t="s">
        <v>10</v>
      </c>
      <c r="C78" s="69">
        <v>303</v>
      </c>
      <c r="D78" s="70">
        <v>6918525</v>
      </c>
      <c r="E78" s="70">
        <v>415111</v>
      </c>
      <c r="F78" s="71">
        <v>5.3253259692248719E-4</v>
      </c>
    </row>
    <row r="79" spans="1:6" x14ac:dyDescent="0.2">
      <c r="A79" s="58" t="s">
        <v>70</v>
      </c>
      <c r="B79" s="58" t="s">
        <v>4</v>
      </c>
      <c r="C79" s="69">
        <v>73</v>
      </c>
      <c r="D79" s="70">
        <v>4773017</v>
      </c>
      <c r="E79" s="70">
        <v>286381</v>
      </c>
      <c r="F79" s="71">
        <v>3.6738900592674919E-4</v>
      </c>
    </row>
    <row r="80" spans="1:6" x14ac:dyDescent="0.2">
      <c r="A80" s="58" t="s">
        <v>70</v>
      </c>
      <c r="B80" s="58" t="s">
        <v>761</v>
      </c>
      <c r="C80" s="69">
        <v>516</v>
      </c>
      <c r="D80" s="70">
        <v>5599033</v>
      </c>
      <c r="E80" s="70">
        <v>334793</v>
      </c>
      <c r="F80" s="71">
        <v>4.2949520904401534E-4</v>
      </c>
    </row>
    <row r="81" spans="1:6" x14ac:dyDescent="0.2">
      <c r="A81" s="58" t="s">
        <v>70</v>
      </c>
      <c r="B81" s="58" t="s">
        <v>8</v>
      </c>
      <c r="C81" s="69">
        <v>132</v>
      </c>
      <c r="D81" s="70">
        <v>2139155</v>
      </c>
      <c r="E81" s="70">
        <v>128349</v>
      </c>
      <c r="F81" s="71">
        <v>1.6465481830740285E-4</v>
      </c>
    </row>
    <row r="82" spans="1:6" x14ac:dyDescent="0.2">
      <c r="A82" s="58" t="s">
        <v>70</v>
      </c>
      <c r="B82" s="58" t="s">
        <v>762</v>
      </c>
      <c r="C82" s="69">
        <v>123</v>
      </c>
      <c r="D82" s="70">
        <v>5017716</v>
      </c>
      <c r="E82" s="70">
        <v>301063</v>
      </c>
      <c r="F82" s="71">
        <v>3.8622407314495337E-4</v>
      </c>
    </row>
    <row r="83" spans="1:6" x14ac:dyDescent="0.2">
      <c r="A83" s="58" t="s">
        <v>70</v>
      </c>
      <c r="B83" s="58" t="s">
        <v>25</v>
      </c>
      <c r="C83" s="69">
        <v>88</v>
      </c>
      <c r="D83" s="70">
        <v>5947498</v>
      </c>
      <c r="E83" s="70">
        <v>356850</v>
      </c>
      <c r="F83" s="71">
        <v>4.577914273815667E-4</v>
      </c>
    </row>
    <row r="84" spans="1:6" x14ac:dyDescent="0.2">
      <c r="A84" s="58" t="s">
        <v>70</v>
      </c>
      <c r="B84" s="58" t="s">
        <v>51</v>
      </c>
      <c r="C84" s="69">
        <v>1584</v>
      </c>
      <c r="D84" s="70">
        <v>46743320</v>
      </c>
      <c r="E84" s="70">
        <v>2803450</v>
      </c>
      <c r="F84" s="71">
        <v>3.5964561499029096E-3</v>
      </c>
    </row>
    <row r="85" spans="1:6" x14ac:dyDescent="0.2">
      <c r="A85" s="58" t="s">
        <v>83</v>
      </c>
      <c r="B85" s="58" t="s">
        <v>5</v>
      </c>
      <c r="C85" s="69">
        <v>198</v>
      </c>
      <c r="D85" s="70">
        <v>18697614</v>
      </c>
      <c r="E85" s="70">
        <v>1121857</v>
      </c>
      <c r="F85" s="71">
        <v>1.4391943879725438E-3</v>
      </c>
    </row>
    <row r="86" spans="1:6" x14ac:dyDescent="0.2">
      <c r="A86" s="58" t="s">
        <v>83</v>
      </c>
      <c r="B86" s="58" t="s">
        <v>1</v>
      </c>
      <c r="C86" s="69">
        <v>122</v>
      </c>
      <c r="D86" s="70">
        <v>97383335</v>
      </c>
      <c r="E86" s="70">
        <v>5843000</v>
      </c>
      <c r="F86" s="71">
        <v>7.4957974224197687E-3</v>
      </c>
    </row>
    <row r="87" spans="1:6" x14ac:dyDescent="0.2">
      <c r="A87" s="58" t="s">
        <v>83</v>
      </c>
      <c r="B87" s="58" t="s">
        <v>760</v>
      </c>
      <c r="C87" s="69">
        <v>1051</v>
      </c>
      <c r="D87" s="70">
        <v>67973859</v>
      </c>
      <c r="E87" s="70">
        <v>4078432</v>
      </c>
      <c r="F87" s="71">
        <v>5.2320896924720689E-3</v>
      </c>
    </row>
    <row r="88" spans="1:6" x14ac:dyDescent="0.2">
      <c r="A88" s="58" t="s">
        <v>83</v>
      </c>
      <c r="B88" s="58" t="s">
        <v>3</v>
      </c>
      <c r="C88" s="69">
        <v>372</v>
      </c>
      <c r="D88" s="70">
        <v>38250539</v>
      </c>
      <c r="E88" s="70">
        <v>2295032</v>
      </c>
      <c r="F88" s="71">
        <v>2.9442229933203637E-3</v>
      </c>
    </row>
    <row r="89" spans="1:6" x14ac:dyDescent="0.2">
      <c r="A89" s="58" t="s">
        <v>83</v>
      </c>
      <c r="B89" s="58" t="s">
        <v>2</v>
      </c>
      <c r="C89" s="69">
        <v>227</v>
      </c>
      <c r="D89" s="70">
        <v>84515883</v>
      </c>
      <c r="E89" s="70">
        <v>5070953</v>
      </c>
      <c r="F89" s="71">
        <v>6.505363071472153E-3</v>
      </c>
    </row>
    <row r="90" spans="1:6" x14ac:dyDescent="0.2">
      <c r="A90" s="58" t="s">
        <v>83</v>
      </c>
      <c r="B90" s="58" t="s">
        <v>6</v>
      </c>
      <c r="C90" s="69">
        <v>184</v>
      </c>
      <c r="D90" s="70">
        <v>20161771</v>
      </c>
      <c r="E90" s="70">
        <v>1209706</v>
      </c>
      <c r="F90" s="71">
        <v>1.5518930543703111E-3</v>
      </c>
    </row>
    <row r="91" spans="1:6" x14ac:dyDescent="0.2">
      <c r="A91" s="58" t="s">
        <v>83</v>
      </c>
      <c r="B91" s="58" t="s">
        <v>10</v>
      </c>
      <c r="C91" s="69">
        <v>990</v>
      </c>
      <c r="D91" s="70">
        <v>45225363</v>
      </c>
      <c r="E91" s="70">
        <v>2713522</v>
      </c>
      <c r="F91" s="71">
        <v>3.4810904010404474E-3</v>
      </c>
    </row>
    <row r="92" spans="1:6" x14ac:dyDescent="0.2">
      <c r="A92" s="58" t="s">
        <v>83</v>
      </c>
      <c r="B92" s="58" t="s">
        <v>4</v>
      </c>
      <c r="C92" s="69">
        <v>266</v>
      </c>
      <c r="D92" s="70">
        <v>31815232</v>
      </c>
      <c r="E92" s="70">
        <v>1908914</v>
      </c>
      <c r="F92" s="71">
        <v>2.4488845868254339E-3</v>
      </c>
    </row>
    <row r="93" spans="1:6" x14ac:dyDescent="0.2">
      <c r="A93" s="58" t="s">
        <v>83</v>
      </c>
      <c r="B93" s="58" t="s">
        <v>761</v>
      </c>
      <c r="C93" s="69">
        <v>2474</v>
      </c>
      <c r="D93" s="70">
        <v>91971653</v>
      </c>
      <c r="E93" s="70">
        <v>5407864</v>
      </c>
      <c r="F93" s="71">
        <v>6.93757539483085E-3</v>
      </c>
    </row>
    <row r="94" spans="1:6" x14ac:dyDescent="0.2">
      <c r="A94" s="58" t="s">
        <v>83</v>
      </c>
      <c r="B94" s="58" t="s">
        <v>8</v>
      </c>
      <c r="C94" s="69">
        <v>937</v>
      </c>
      <c r="D94" s="70">
        <v>50460206</v>
      </c>
      <c r="E94" s="70">
        <v>3027612</v>
      </c>
      <c r="F94" s="71">
        <v>3.8840263949490262E-3</v>
      </c>
    </row>
    <row r="95" spans="1:6" x14ac:dyDescent="0.2">
      <c r="A95" s="58" t="s">
        <v>83</v>
      </c>
      <c r="B95" s="58" t="s">
        <v>762</v>
      </c>
      <c r="C95" s="69">
        <v>239</v>
      </c>
      <c r="D95" s="70">
        <v>41541199</v>
      </c>
      <c r="E95" s="70">
        <v>2492472</v>
      </c>
      <c r="F95" s="71">
        <v>3.1975124410497081E-3</v>
      </c>
    </row>
    <row r="96" spans="1:6" x14ac:dyDescent="0.2">
      <c r="A96" s="58" t="s">
        <v>83</v>
      </c>
      <c r="B96" s="58" t="s">
        <v>25</v>
      </c>
      <c r="C96" s="69">
        <v>360</v>
      </c>
      <c r="D96" s="70">
        <v>51707550</v>
      </c>
      <c r="E96" s="70">
        <v>3102453</v>
      </c>
      <c r="F96" s="71">
        <v>3.9800375150741878E-3</v>
      </c>
    </row>
    <row r="97" spans="1:6" x14ac:dyDescent="0.2">
      <c r="A97" s="58" t="s">
        <v>83</v>
      </c>
      <c r="B97" s="58" t="s">
        <v>51</v>
      </c>
      <c r="C97" s="69">
        <v>7420</v>
      </c>
      <c r="D97" s="70">
        <v>639704204</v>
      </c>
      <c r="E97" s="70">
        <v>38271817</v>
      </c>
      <c r="F97" s="71">
        <v>4.9097687355796865E-2</v>
      </c>
    </row>
    <row r="98" spans="1:6" x14ac:dyDescent="0.2">
      <c r="A98" s="58" t="s">
        <v>94</v>
      </c>
      <c r="B98" s="58" t="s">
        <v>5</v>
      </c>
      <c r="C98" s="69">
        <v>21</v>
      </c>
      <c r="D98" s="70">
        <v>955804</v>
      </c>
      <c r="E98" s="70">
        <v>57348</v>
      </c>
      <c r="F98" s="71">
        <v>7.3569911104043962E-5</v>
      </c>
    </row>
    <row r="99" spans="1:6" x14ac:dyDescent="0.2">
      <c r="A99" s="58" t="s">
        <v>94</v>
      </c>
      <c r="B99" s="58" t="s">
        <v>1</v>
      </c>
      <c r="C99" s="69">
        <v>42</v>
      </c>
      <c r="D99" s="70">
        <v>5188399</v>
      </c>
      <c r="E99" s="70">
        <v>311304</v>
      </c>
      <c r="F99" s="71">
        <v>3.9936192380437505E-4</v>
      </c>
    </row>
    <row r="100" spans="1:6" x14ac:dyDescent="0.2">
      <c r="A100" s="58" t="s">
        <v>94</v>
      </c>
      <c r="B100" s="58" t="s">
        <v>760</v>
      </c>
      <c r="C100" s="69">
        <v>141</v>
      </c>
      <c r="D100" s="70">
        <v>7153710</v>
      </c>
      <c r="E100" s="70">
        <v>429223</v>
      </c>
      <c r="F100" s="71">
        <v>5.5063642941011127E-4</v>
      </c>
    </row>
    <row r="101" spans="1:6" x14ac:dyDescent="0.2">
      <c r="A101" s="58" t="s">
        <v>94</v>
      </c>
      <c r="B101" s="58" t="s">
        <v>3</v>
      </c>
      <c r="C101" s="69">
        <v>48</v>
      </c>
      <c r="D101" s="70">
        <v>3846356</v>
      </c>
      <c r="E101" s="70">
        <v>230781</v>
      </c>
      <c r="F101" s="71">
        <v>2.960615479964841E-4</v>
      </c>
    </row>
    <row r="102" spans="1:6" x14ac:dyDescent="0.2">
      <c r="A102" s="58" t="s">
        <v>94</v>
      </c>
      <c r="B102" s="58" t="s">
        <v>2</v>
      </c>
      <c r="C102" s="69">
        <v>45</v>
      </c>
      <c r="D102" s="70">
        <v>8667135</v>
      </c>
      <c r="E102" s="70">
        <v>520028</v>
      </c>
      <c r="F102" s="71">
        <v>6.6712725346330774E-4</v>
      </c>
    </row>
    <row r="103" spans="1:6" x14ac:dyDescent="0.2">
      <c r="A103" s="58" t="s">
        <v>94</v>
      </c>
      <c r="B103" s="58" t="s">
        <v>6</v>
      </c>
      <c r="C103" s="69">
        <v>21</v>
      </c>
      <c r="D103" s="70">
        <v>4746805</v>
      </c>
      <c r="E103" s="70">
        <v>284808</v>
      </c>
      <c r="F103" s="71">
        <v>3.6537105464393794E-4</v>
      </c>
    </row>
    <row r="104" spans="1:6" x14ac:dyDescent="0.2">
      <c r="A104" s="58" t="s">
        <v>94</v>
      </c>
      <c r="B104" s="58" t="s">
        <v>10</v>
      </c>
      <c r="C104" s="69">
        <v>338</v>
      </c>
      <c r="D104" s="70">
        <v>21982863</v>
      </c>
      <c r="E104" s="70">
        <v>1318972</v>
      </c>
      <c r="F104" s="71">
        <v>1.6920669036186629E-3</v>
      </c>
    </row>
    <row r="105" spans="1:6" x14ac:dyDescent="0.2">
      <c r="A105" s="58" t="s">
        <v>94</v>
      </c>
      <c r="B105" s="58" t="s">
        <v>4</v>
      </c>
      <c r="C105" s="69">
        <v>37</v>
      </c>
      <c r="D105" s="70">
        <v>4047553</v>
      </c>
      <c r="E105" s="70">
        <v>242853</v>
      </c>
      <c r="F105" s="71">
        <v>3.1154832986940065E-4</v>
      </c>
    </row>
    <row r="106" spans="1:6" x14ac:dyDescent="0.2">
      <c r="A106" s="58" t="s">
        <v>94</v>
      </c>
      <c r="B106" s="58" t="s">
        <v>761</v>
      </c>
      <c r="C106" s="69">
        <v>537</v>
      </c>
      <c r="D106" s="70">
        <v>9097683</v>
      </c>
      <c r="E106" s="70">
        <v>536489</v>
      </c>
      <c r="F106" s="71">
        <v>6.8824454276169081E-4</v>
      </c>
    </row>
    <row r="107" spans="1:6" x14ac:dyDescent="0.2">
      <c r="A107" s="58" t="s">
        <v>94</v>
      </c>
      <c r="B107" s="58" t="s">
        <v>8</v>
      </c>
      <c r="C107" s="69">
        <v>140</v>
      </c>
      <c r="D107" s="70">
        <v>2592361</v>
      </c>
      <c r="E107" s="70">
        <v>155542</v>
      </c>
      <c r="F107" s="71">
        <v>1.9953984642786507E-4</v>
      </c>
    </row>
    <row r="108" spans="1:6" x14ac:dyDescent="0.2">
      <c r="A108" s="58" t="s">
        <v>94</v>
      </c>
      <c r="B108" s="58" t="s">
        <v>762</v>
      </c>
      <c r="C108" s="69">
        <v>75</v>
      </c>
      <c r="D108" s="70">
        <v>2641629</v>
      </c>
      <c r="E108" s="70">
        <v>158402</v>
      </c>
      <c r="F108" s="71">
        <v>2.032088487602492E-4</v>
      </c>
    </row>
    <row r="109" spans="1:6" x14ac:dyDescent="0.2">
      <c r="A109" s="58" t="s">
        <v>94</v>
      </c>
      <c r="B109" s="58" t="s">
        <v>25</v>
      </c>
      <c r="C109" s="69">
        <v>60</v>
      </c>
      <c r="D109" s="70">
        <v>4139638</v>
      </c>
      <c r="E109" s="70">
        <v>248378</v>
      </c>
      <c r="F109" s="71">
        <v>3.1863617528423365E-4</v>
      </c>
    </row>
    <row r="110" spans="1:6" x14ac:dyDescent="0.2">
      <c r="A110" s="58" t="s">
        <v>94</v>
      </c>
      <c r="B110" s="58" t="s">
        <v>51</v>
      </c>
      <c r="C110" s="69">
        <v>1505</v>
      </c>
      <c r="D110" s="70">
        <v>75059937</v>
      </c>
      <c r="E110" s="70">
        <v>4494128</v>
      </c>
      <c r="F110" s="71">
        <v>5.7653727671443623E-3</v>
      </c>
    </row>
    <row r="111" spans="1:6" x14ac:dyDescent="0.2">
      <c r="A111" s="58" t="s">
        <v>98</v>
      </c>
      <c r="B111" s="58" t="s">
        <v>5</v>
      </c>
      <c r="C111" s="69">
        <v>18</v>
      </c>
      <c r="D111" s="70">
        <v>334648</v>
      </c>
      <c r="E111" s="70">
        <v>20079</v>
      </c>
      <c r="F111" s="71">
        <v>2.5758705535643766E-5</v>
      </c>
    </row>
    <row r="112" spans="1:6" x14ac:dyDescent="0.2">
      <c r="A112" s="58" t="s">
        <v>98</v>
      </c>
      <c r="B112" s="58" t="s">
        <v>1</v>
      </c>
      <c r="C112" s="69">
        <v>27</v>
      </c>
      <c r="D112" s="70">
        <v>4059900</v>
      </c>
      <c r="E112" s="70">
        <v>243594</v>
      </c>
      <c r="F112" s="71">
        <v>3.1249893501915474E-4</v>
      </c>
    </row>
    <row r="113" spans="1:6" x14ac:dyDescent="0.2">
      <c r="A113" s="58" t="s">
        <v>98</v>
      </c>
      <c r="B113" s="58" t="s">
        <v>760</v>
      </c>
      <c r="C113" s="69">
        <v>177</v>
      </c>
      <c r="D113" s="70">
        <v>8286651</v>
      </c>
      <c r="E113" s="70">
        <v>497199</v>
      </c>
      <c r="F113" s="71">
        <v>6.3784066106960236E-4</v>
      </c>
    </row>
    <row r="114" spans="1:6" x14ac:dyDescent="0.2">
      <c r="A114" s="58" t="s">
        <v>98</v>
      </c>
      <c r="B114" s="58" t="s">
        <v>3</v>
      </c>
      <c r="C114" s="69">
        <v>54</v>
      </c>
      <c r="D114" s="70">
        <v>7771358</v>
      </c>
      <c r="E114" s="70">
        <v>466282</v>
      </c>
      <c r="F114" s="71">
        <v>5.9817823270935037E-4</v>
      </c>
    </row>
    <row r="115" spans="1:6" x14ac:dyDescent="0.2">
      <c r="A115" s="58" t="s">
        <v>98</v>
      </c>
      <c r="B115" s="58" t="s">
        <v>2</v>
      </c>
      <c r="C115" s="69">
        <v>39</v>
      </c>
      <c r="D115" s="70">
        <v>12664882</v>
      </c>
      <c r="E115" s="70">
        <v>759893</v>
      </c>
      <c r="F115" s="71">
        <v>9.7484237390293082E-4</v>
      </c>
    </row>
    <row r="116" spans="1:6" x14ac:dyDescent="0.2">
      <c r="A116" s="58" t="s">
        <v>98</v>
      </c>
      <c r="B116" s="58" t="s">
        <v>6</v>
      </c>
      <c r="C116" s="69">
        <v>36</v>
      </c>
      <c r="D116" s="70">
        <v>2823601</v>
      </c>
      <c r="E116" s="70">
        <v>169416</v>
      </c>
      <c r="F116" s="71">
        <v>2.1733835634377331E-4</v>
      </c>
    </row>
    <row r="117" spans="1:6" x14ac:dyDescent="0.2">
      <c r="A117" s="58" t="s">
        <v>98</v>
      </c>
      <c r="B117" s="58" t="s">
        <v>10</v>
      </c>
      <c r="C117" s="69">
        <v>250</v>
      </c>
      <c r="D117" s="70">
        <v>8072307</v>
      </c>
      <c r="E117" s="70">
        <v>484338</v>
      </c>
      <c r="F117" s="71">
        <v>6.2134169638540916E-4</v>
      </c>
    </row>
    <row r="118" spans="1:6" x14ac:dyDescent="0.2">
      <c r="A118" s="58" t="s">
        <v>98</v>
      </c>
      <c r="B118" s="58" t="s">
        <v>4</v>
      </c>
      <c r="C118" s="69">
        <v>54</v>
      </c>
      <c r="D118" s="70">
        <v>5109452</v>
      </c>
      <c r="E118" s="70">
        <v>306567</v>
      </c>
      <c r="F118" s="71">
        <v>3.9328497833287027E-4</v>
      </c>
    </row>
    <row r="119" spans="1:6" x14ac:dyDescent="0.2">
      <c r="A119" s="58" t="s">
        <v>98</v>
      </c>
      <c r="B119" s="58" t="s">
        <v>761</v>
      </c>
      <c r="C119" s="69">
        <v>521</v>
      </c>
      <c r="D119" s="70">
        <v>7167717</v>
      </c>
      <c r="E119" s="70">
        <v>422458</v>
      </c>
      <c r="F119" s="71">
        <v>5.419578277392796E-4</v>
      </c>
    </row>
    <row r="120" spans="1:6" x14ac:dyDescent="0.2">
      <c r="A120" s="58" t="s">
        <v>98</v>
      </c>
      <c r="B120" s="58" t="s">
        <v>8</v>
      </c>
      <c r="C120" s="69">
        <v>135</v>
      </c>
      <c r="D120" s="70">
        <v>2534451</v>
      </c>
      <c r="E120" s="70">
        <v>152067</v>
      </c>
      <c r="F120" s="71">
        <v>1.9508188030722349E-4</v>
      </c>
    </row>
    <row r="121" spans="1:6" x14ac:dyDescent="0.2">
      <c r="A121" s="58" t="s">
        <v>98</v>
      </c>
      <c r="B121" s="58" t="s">
        <v>762</v>
      </c>
      <c r="C121" s="69">
        <v>72</v>
      </c>
      <c r="D121" s="70">
        <v>5606806</v>
      </c>
      <c r="E121" s="70">
        <v>336408</v>
      </c>
      <c r="F121" s="71">
        <v>4.3156704078065879E-4</v>
      </c>
    </row>
    <row r="122" spans="1:6" x14ac:dyDescent="0.2">
      <c r="A122" s="58" t="s">
        <v>98</v>
      </c>
      <c r="B122" s="58" t="s">
        <v>25</v>
      </c>
      <c r="C122" s="69">
        <v>100</v>
      </c>
      <c r="D122" s="70">
        <v>4212523</v>
      </c>
      <c r="E122" s="70">
        <v>252751</v>
      </c>
      <c r="F122" s="71">
        <v>3.2424615682252592E-4</v>
      </c>
    </row>
    <row r="123" spans="1:6" x14ac:dyDescent="0.2">
      <c r="A123" s="58" t="s">
        <v>98</v>
      </c>
      <c r="B123" s="58" t="s">
        <v>51</v>
      </c>
      <c r="C123" s="69">
        <v>1483</v>
      </c>
      <c r="D123" s="70">
        <v>68644295</v>
      </c>
      <c r="E123" s="70">
        <v>4111052</v>
      </c>
      <c r="F123" s="71">
        <v>5.2739368449484228E-3</v>
      </c>
    </row>
    <row r="124" spans="1:6" x14ac:dyDescent="0.2">
      <c r="A124" s="58" t="s">
        <v>105</v>
      </c>
      <c r="B124" s="58" t="s">
        <v>5</v>
      </c>
      <c r="C124" s="69">
        <v>21</v>
      </c>
      <c r="D124" s="70">
        <v>124716</v>
      </c>
      <c r="E124" s="70">
        <v>7483</v>
      </c>
      <c r="F124" s="71">
        <v>9.5997008577729123E-6</v>
      </c>
    </row>
    <row r="125" spans="1:6" x14ac:dyDescent="0.2">
      <c r="A125" s="58" t="s">
        <v>105</v>
      </c>
      <c r="B125" s="58" t="s">
        <v>1</v>
      </c>
      <c r="C125" s="69">
        <v>30</v>
      </c>
      <c r="D125" s="70">
        <v>3153216</v>
      </c>
      <c r="E125" s="70">
        <v>189193</v>
      </c>
      <c r="F125" s="71">
        <v>2.4270963575900449E-4</v>
      </c>
    </row>
    <row r="126" spans="1:6" x14ac:dyDescent="0.2">
      <c r="A126" s="58" t="s">
        <v>105</v>
      </c>
      <c r="B126" s="58" t="s">
        <v>760</v>
      </c>
      <c r="C126" s="69">
        <v>129</v>
      </c>
      <c r="D126" s="70">
        <v>5326988</v>
      </c>
      <c r="E126" s="70">
        <v>319619</v>
      </c>
      <c r="F126" s="71">
        <v>4.1002897079520518E-4</v>
      </c>
    </row>
    <row r="127" spans="1:6" x14ac:dyDescent="0.2">
      <c r="A127" s="58" t="s">
        <v>105</v>
      </c>
      <c r="B127" s="58" t="s">
        <v>3</v>
      </c>
      <c r="C127" s="69">
        <v>48</v>
      </c>
      <c r="D127" s="70">
        <v>4206529</v>
      </c>
      <c r="E127" s="70">
        <v>252392</v>
      </c>
      <c r="F127" s="71">
        <v>3.2378560722905533E-4</v>
      </c>
    </row>
    <row r="128" spans="1:6" x14ac:dyDescent="0.2">
      <c r="A128" s="58" t="s">
        <v>105</v>
      </c>
      <c r="B128" s="58" t="s">
        <v>2</v>
      </c>
      <c r="C128" s="69">
        <v>46</v>
      </c>
      <c r="D128" s="70">
        <v>8314956</v>
      </c>
      <c r="E128" s="70">
        <v>498897</v>
      </c>
      <c r="F128" s="71">
        <v>6.400189708459619E-4</v>
      </c>
    </row>
    <row r="129" spans="1:6" x14ac:dyDescent="0.2">
      <c r="A129" s="58" t="s">
        <v>105</v>
      </c>
      <c r="B129" s="58" t="s">
        <v>6</v>
      </c>
      <c r="C129" s="69">
        <v>33</v>
      </c>
      <c r="D129" s="70">
        <v>2175631</v>
      </c>
      <c r="E129" s="70">
        <v>130538</v>
      </c>
      <c r="F129" s="71">
        <v>1.6746301624641995E-4</v>
      </c>
    </row>
    <row r="130" spans="1:6" x14ac:dyDescent="0.2">
      <c r="A130" s="58" t="s">
        <v>105</v>
      </c>
      <c r="B130" s="58" t="s">
        <v>10</v>
      </c>
      <c r="C130" s="69">
        <v>252</v>
      </c>
      <c r="D130" s="70">
        <v>6611962</v>
      </c>
      <c r="E130" s="70">
        <v>396718</v>
      </c>
      <c r="F130" s="71">
        <v>5.0893680674782228E-4</v>
      </c>
    </row>
    <row r="131" spans="1:6" x14ac:dyDescent="0.2">
      <c r="A131" s="58" t="s">
        <v>105</v>
      </c>
      <c r="B131" s="58" t="s">
        <v>4</v>
      </c>
      <c r="C131" s="69">
        <v>48</v>
      </c>
      <c r="D131" s="70">
        <v>3965875</v>
      </c>
      <c r="E131" s="70">
        <v>237953</v>
      </c>
      <c r="F131" s="71">
        <v>3.0526227692230891E-4</v>
      </c>
    </row>
    <row r="132" spans="1:6" x14ac:dyDescent="0.2">
      <c r="A132" s="58" t="s">
        <v>105</v>
      </c>
      <c r="B132" s="58" t="s">
        <v>761</v>
      </c>
      <c r="C132" s="69">
        <v>471</v>
      </c>
      <c r="D132" s="70">
        <v>5340450</v>
      </c>
      <c r="E132" s="70">
        <v>314677</v>
      </c>
      <c r="F132" s="71">
        <v>4.0368903739428129E-4</v>
      </c>
    </row>
    <row r="133" spans="1:6" x14ac:dyDescent="0.2">
      <c r="A133" s="58" t="s">
        <v>105</v>
      </c>
      <c r="B133" s="58" t="s">
        <v>8</v>
      </c>
      <c r="C133" s="69">
        <v>166</v>
      </c>
      <c r="D133" s="70">
        <v>2522483</v>
      </c>
      <c r="E133" s="70">
        <v>151326</v>
      </c>
      <c r="F133" s="71">
        <v>1.9413127515746943E-4</v>
      </c>
    </row>
    <row r="134" spans="1:6" x14ac:dyDescent="0.2">
      <c r="A134" s="58" t="s">
        <v>105</v>
      </c>
      <c r="B134" s="58" t="s">
        <v>762</v>
      </c>
      <c r="C134" s="69">
        <v>84</v>
      </c>
      <c r="D134" s="70">
        <v>3245792</v>
      </c>
      <c r="E134" s="70">
        <v>194748</v>
      </c>
      <c r="F134" s="71">
        <v>2.4983596721228906E-4</v>
      </c>
    </row>
    <row r="135" spans="1:6" x14ac:dyDescent="0.2">
      <c r="A135" s="58" t="s">
        <v>105</v>
      </c>
      <c r="B135" s="58" t="s">
        <v>25</v>
      </c>
      <c r="C135" s="69">
        <v>60</v>
      </c>
      <c r="D135" s="70">
        <v>6751806</v>
      </c>
      <c r="E135" s="70">
        <v>405108</v>
      </c>
      <c r="F135" s="71">
        <v>5.1970006883478141E-4</v>
      </c>
    </row>
    <row r="136" spans="1:6" x14ac:dyDescent="0.2">
      <c r="A136" s="58" t="s">
        <v>105</v>
      </c>
      <c r="B136" s="58" t="s">
        <v>51</v>
      </c>
      <c r="C136" s="69">
        <v>1388</v>
      </c>
      <c r="D136" s="70">
        <v>51740405</v>
      </c>
      <c r="E136" s="70">
        <v>3098652</v>
      </c>
      <c r="F136" s="71">
        <v>3.9751613340023723E-3</v>
      </c>
    </row>
    <row r="137" spans="1:6" x14ac:dyDescent="0.2">
      <c r="A137" s="58" t="s">
        <v>115</v>
      </c>
      <c r="B137" s="58" t="s">
        <v>5</v>
      </c>
      <c r="C137" s="69">
        <v>42</v>
      </c>
      <c r="D137" s="70">
        <v>1034350</v>
      </c>
      <c r="E137" s="70">
        <v>62061</v>
      </c>
      <c r="F137" s="71">
        <v>7.9616067744787473E-5</v>
      </c>
    </row>
    <row r="138" spans="1:6" x14ac:dyDescent="0.2">
      <c r="A138" s="58" t="s">
        <v>115</v>
      </c>
      <c r="B138" s="58" t="s">
        <v>1</v>
      </c>
      <c r="C138" s="69">
        <v>33</v>
      </c>
      <c r="D138" s="70">
        <v>6761987</v>
      </c>
      <c r="E138" s="70">
        <v>405719</v>
      </c>
      <c r="F138" s="71">
        <v>5.2048390115124528E-4</v>
      </c>
    </row>
    <row r="139" spans="1:6" x14ac:dyDescent="0.2">
      <c r="A139" s="58" t="s">
        <v>115</v>
      </c>
      <c r="B139" s="58" t="s">
        <v>760</v>
      </c>
      <c r="C139" s="69">
        <v>177</v>
      </c>
      <c r="D139" s="70">
        <v>6200277</v>
      </c>
      <c r="E139" s="70">
        <v>372017</v>
      </c>
      <c r="F139" s="71">
        <v>4.7724868555473814E-4</v>
      </c>
    </row>
    <row r="140" spans="1:6" x14ac:dyDescent="0.2">
      <c r="A140" s="58" t="s">
        <v>115</v>
      </c>
      <c r="B140" s="58" t="s">
        <v>3</v>
      </c>
      <c r="C140" s="69">
        <v>105</v>
      </c>
      <c r="D140" s="70">
        <v>8070021</v>
      </c>
      <c r="E140" s="70">
        <v>484201</v>
      </c>
      <c r="F140" s="71">
        <v>6.2116594347648023E-4</v>
      </c>
    </row>
    <row r="141" spans="1:6" x14ac:dyDescent="0.2">
      <c r="A141" s="58" t="s">
        <v>115</v>
      </c>
      <c r="B141" s="58" t="s">
        <v>2</v>
      </c>
      <c r="C141" s="69">
        <v>25</v>
      </c>
      <c r="D141" s="70">
        <v>11612284</v>
      </c>
      <c r="E141" s="70">
        <v>696737</v>
      </c>
      <c r="F141" s="71">
        <v>8.9382156575466061E-4</v>
      </c>
    </row>
    <row r="142" spans="1:6" x14ac:dyDescent="0.2">
      <c r="A142" s="58" t="s">
        <v>115</v>
      </c>
      <c r="B142" s="58" t="s">
        <v>6</v>
      </c>
      <c r="C142" s="69">
        <v>30</v>
      </c>
      <c r="D142" s="70">
        <v>2110611</v>
      </c>
      <c r="E142" s="70">
        <v>126637</v>
      </c>
      <c r="F142" s="71">
        <v>1.6245854837976589E-4</v>
      </c>
    </row>
    <row r="143" spans="1:6" x14ac:dyDescent="0.2">
      <c r="A143" s="58" t="s">
        <v>115</v>
      </c>
      <c r="B143" s="58" t="s">
        <v>10</v>
      </c>
      <c r="C143" s="69">
        <v>238</v>
      </c>
      <c r="D143" s="70">
        <v>5830403</v>
      </c>
      <c r="E143" s="70">
        <v>349824</v>
      </c>
      <c r="F143" s="71">
        <v>4.4877799717620622E-4</v>
      </c>
    </row>
    <row r="144" spans="1:6" x14ac:dyDescent="0.2">
      <c r="A144" s="58" t="s">
        <v>115</v>
      </c>
      <c r="B144" s="58" t="s">
        <v>4</v>
      </c>
      <c r="C144" s="69">
        <v>39</v>
      </c>
      <c r="D144" s="70">
        <v>6423384</v>
      </c>
      <c r="E144" s="70">
        <v>385403</v>
      </c>
      <c r="F144" s="71">
        <v>4.94421155911834E-4</v>
      </c>
    </row>
    <row r="145" spans="1:6" x14ac:dyDescent="0.2">
      <c r="A145" s="58" t="s">
        <v>115</v>
      </c>
      <c r="B145" s="58" t="s">
        <v>761</v>
      </c>
      <c r="C145" s="69">
        <v>388</v>
      </c>
      <c r="D145" s="70">
        <v>6986400</v>
      </c>
      <c r="E145" s="70">
        <v>414787</v>
      </c>
      <c r="F145" s="71">
        <v>5.3211694770721003E-4</v>
      </c>
    </row>
    <row r="146" spans="1:6" x14ac:dyDescent="0.2">
      <c r="A146" s="58" t="s">
        <v>115</v>
      </c>
      <c r="B146" s="58" t="s">
        <v>8</v>
      </c>
      <c r="C146" s="69">
        <v>125</v>
      </c>
      <c r="D146" s="70">
        <v>3480763</v>
      </c>
      <c r="E146" s="70">
        <v>208799</v>
      </c>
      <c r="F146" s="71">
        <v>2.6786154475506163E-4</v>
      </c>
    </row>
    <row r="147" spans="1:6" x14ac:dyDescent="0.2">
      <c r="A147" s="58" t="s">
        <v>115</v>
      </c>
      <c r="B147" s="58" t="s">
        <v>762</v>
      </c>
      <c r="C147" s="69">
        <v>75</v>
      </c>
      <c r="D147" s="70">
        <v>6024455</v>
      </c>
      <c r="E147" s="70">
        <v>351711</v>
      </c>
      <c r="F147" s="71">
        <v>4.5119876899481074E-4</v>
      </c>
    </row>
    <row r="148" spans="1:6" x14ac:dyDescent="0.2">
      <c r="A148" s="58" t="s">
        <v>115</v>
      </c>
      <c r="B148" s="58" t="s">
        <v>25</v>
      </c>
      <c r="C148" s="69">
        <v>73</v>
      </c>
      <c r="D148" s="70">
        <v>3198879</v>
      </c>
      <c r="E148" s="70">
        <v>191933</v>
      </c>
      <c r="F148" s="71">
        <v>2.4622469393758228E-4</v>
      </c>
    </row>
    <row r="149" spans="1:6" x14ac:dyDescent="0.2">
      <c r="A149" s="58" t="s">
        <v>115</v>
      </c>
      <c r="B149" s="58" t="s">
        <v>51</v>
      </c>
      <c r="C149" s="69">
        <v>1350</v>
      </c>
      <c r="D149" s="70">
        <v>67733813</v>
      </c>
      <c r="E149" s="70">
        <v>4049828</v>
      </c>
      <c r="F149" s="71">
        <v>5.1953945376764345E-3</v>
      </c>
    </row>
    <row r="150" spans="1:6" x14ac:dyDescent="0.2">
      <c r="A150" s="58" t="s">
        <v>122</v>
      </c>
      <c r="B150" s="58" t="s">
        <v>5</v>
      </c>
      <c r="C150" s="69" t="s">
        <v>759</v>
      </c>
      <c r="D150" s="70" t="s">
        <v>759</v>
      </c>
      <c r="E150" s="70" t="s">
        <v>759</v>
      </c>
      <c r="F150" s="71" t="s">
        <v>759</v>
      </c>
    </row>
    <row r="151" spans="1:6" x14ac:dyDescent="0.2">
      <c r="A151" s="58" t="s">
        <v>122</v>
      </c>
      <c r="B151" s="58" t="s">
        <v>1</v>
      </c>
      <c r="C151" s="69">
        <v>21</v>
      </c>
      <c r="D151" s="70">
        <v>3139842</v>
      </c>
      <c r="E151" s="70">
        <v>188391</v>
      </c>
      <c r="F151" s="71">
        <v>2.4168077566439887E-4</v>
      </c>
    </row>
    <row r="152" spans="1:6" x14ac:dyDescent="0.2">
      <c r="A152" s="58" t="s">
        <v>122</v>
      </c>
      <c r="B152" s="58" t="s">
        <v>760</v>
      </c>
      <c r="C152" s="69">
        <v>65</v>
      </c>
      <c r="D152" s="70">
        <v>1103201</v>
      </c>
      <c r="E152" s="70">
        <v>66192</v>
      </c>
      <c r="F152" s="71">
        <v>8.4915595239570303E-5</v>
      </c>
    </row>
    <row r="153" spans="1:6" x14ac:dyDescent="0.2">
      <c r="A153" s="58" t="s">
        <v>122</v>
      </c>
      <c r="B153" s="58" t="s">
        <v>3</v>
      </c>
      <c r="C153" s="69">
        <v>31</v>
      </c>
      <c r="D153" s="70">
        <v>2303026</v>
      </c>
      <c r="E153" s="70">
        <v>138182</v>
      </c>
      <c r="F153" s="71">
        <v>1.7726925884388301E-4</v>
      </c>
    </row>
    <row r="154" spans="1:6" x14ac:dyDescent="0.2">
      <c r="A154" s="58" t="s">
        <v>122</v>
      </c>
      <c r="B154" s="58" t="s">
        <v>2</v>
      </c>
      <c r="C154" s="69">
        <v>24</v>
      </c>
      <c r="D154" s="70">
        <v>1316428</v>
      </c>
      <c r="E154" s="70">
        <v>78986</v>
      </c>
      <c r="F154" s="71">
        <v>1.013286077712216E-4</v>
      </c>
    </row>
    <row r="155" spans="1:6" x14ac:dyDescent="0.2">
      <c r="A155" s="58" t="s">
        <v>122</v>
      </c>
      <c r="B155" s="58" t="s">
        <v>6</v>
      </c>
      <c r="C155" s="69" t="s">
        <v>759</v>
      </c>
      <c r="D155" s="70" t="s">
        <v>759</v>
      </c>
      <c r="E155" s="70" t="s">
        <v>759</v>
      </c>
      <c r="F155" s="71" t="s">
        <v>759</v>
      </c>
    </row>
    <row r="156" spans="1:6" x14ac:dyDescent="0.2">
      <c r="A156" s="58" t="s">
        <v>122</v>
      </c>
      <c r="B156" s="58" t="s">
        <v>10</v>
      </c>
      <c r="C156" s="69">
        <v>204</v>
      </c>
      <c r="D156" s="70">
        <v>3008177</v>
      </c>
      <c r="E156" s="70">
        <v>180339</v>
      </c>
      <c r="F156" s="71">
        <v>2.3135112294399429E-4</v>
      </c>
    </row>
    <row r="157" spans="1:6" x14ac:dyDescent="0.2">
      <c r="A157" s="58" t="s">
        <v>122</v>
      </c>
      <c r="B157" s="58" t="s">
        <v>4</v>
      </c>
      <c r="C157" s="69">
        <v>33</v>
      </c>
      <c r="D157" s="70">
        <v>3155871</v>
      </c>
      <c r="E157" s="70">
        <v>189352</v>
      </c>
      <c r="F157" s="71">
        <v>2.4291361176279787E-4</v>
      </c>
    </row>
    <row r="158" spans="1:6" x14ac:dyDescent="0.2">
      <c r="A158" s="58" t="s">
        <v>122</v>
      </c>
      <c r="B158" s="58" t="s">
        <v>761</v>
      </c>
      <c r="C158" s="69">
        <v>236</v>
      </c>
      <c r="D158" s="70">
        <v>3015744</v>
      </c>
      <c r="E158" s="70">
        <v>180406</v>
      </c>
      <c r="F158" s="71">
        <v>2.3143707509653614E-4</v>
      </c>
    </row>
    <row r="159" spans="1:6" x14ac:dyDescent="0.2">
      <c r="A159" s="58" t="s">
        <v>122</v>
      </c>
      <c r="B159" s="58" t="s">
        <v>8</v>
      </c>
      <c r="C159" s="69">
        <v>61</v>
      </c>
      <c r="D159" s="70">
        <v>311903</v>
      </c>
      <c r="E159" s="70">
        <v>18704</v>
      </c>
      <c r="F159" s="71">
        <v>2.3994762106612929E-5</v>
      </c>
    </row>
    <row r="160" spans="1:6" x14ac:dyDescent="0.2">
      <c r="A160" s="58" t="s">
        <v>122</v>
      </c>
      <c r="B160" s="58" t="s">
        <v>762</v>
      </c>
      <c r="C160" s="69">
        <v>90</v>
      </c>
      <c r="D160" s="70">
        <v>2186497</v>
      </c>
      <c r="E160" s="70">
        <v>131190</v>
      </c>
      <c r="F160" s="71">
        <v>1.6829944614876765E-4</v>
      </c>
    </row>
    <row r="161" spans="1:6" x14ac:dyDescent="0.2">
      <c r="A161" s="58" t="s">
        <v>122</v>
      </c>
      <c r="B161" s="58" t="s">
        <v>25</v>
      </c>
      <c r="C161" s="69">
        <v>53</v>
      </c>
      <c r="D161" s="70">
        <v>2521635</v>
      </c>
      <c r="E161" s="70">
        <v>151298</v>
      </c>
      <c r="F161" s="71">
        <v>1.9409535485491461E-4</v>
      </c>
    </row>
    <row r="162" spans="1:6" x14ac:dyDescent="0.2">
      <c r="A162" s="58" t="s">
        <v>122</v>
      </c>
      <c r="B162" s="58" t="s">
        <v>51</v>
      </c>
      <c r="C162" s="69">
        <v>842</v>
      </c>
      <c r="D162" s="70">
        <v>22118545</v>
      </c>
      <c r="E162" s="70">
        <v>1326412</v>
      </c>
      <c r="F162" s="71">
        <v>1.7016114411546551E-3</v>
      </c>
    </row>
    <row r="163" spans="1:6" x14ac:dyDescent="0.2">
      <c r="A163" s="58" t="s">
        <v>131</v>
      </c>
      <c r="B163" s="58" t="s">
        <v>5</v>
      </c>
      <c r="C163" s="69" t="s">
        <v>759</v>
      </c>
      <c r="D163" s="70" t="s">
        <v>759</v>
      </c>
      <c r="E163" s="70" t="s">
        <v>759</v>
      </c>
      <c r="F163" s="71" t="s">
        <v>759</v>
      </c>
    </row>
    <row r="164" spans="1:6" x14ac:dyDescent="0.2">
      <c r="A164" s="58" t="s">
        <v>131</v>
      </c>
      <c r="B164" s="58" t="s">
        <v>1</v>
      </c>
      <c r="C164" s="69">
        <v>24</v>
      </c>
      <c r="D164" s="70">
        <v>1373288</v>
      </c>
      <c r="E164" s="70">
        <v>82397</v>
      </c>
      <c r="F164" s="71">
        <v>1.0570447034316646E-4</v>
      </c>
    </row>
    <row r="165" spans="1:6" x14ac:dyDescent="0.2">
      <c r="A165" s="58" t="s">
        <v>131</v>
      </c>
      <c r="B165" s="58" t="s">
        <v>760</v>
      </c>
      <c r="C165" s="69">
        <v>58</v>
      </c>
      <c r="D165" s="70">
        <v>1731341</v>
      </c>
      <c r="E165" s="70">
        <v>103881</v>
      </c>
      <c r="F165" s="71">
        <v>1.3326560534629266E-4</v>
      </c>
    </row>
    <row r="166" spans="1:6" x14ac:dyDescent="0.2">
      <c r="A166" s="58" t="s">
        <v>131</v>
      </c>
      <c r="B166" s="58" t="s">
        <v>3</v>
      </c>
      <c r="C166" s="69">
        <v>33</v>
      </c>
      <c r="D166" s="70">
        <v>3502385</v>
      </c>
      <c r="E166" s="70">
        <v>210143</v>
      </c>
      <c r="F166" s="71">
        <v>2.695857192776925E-4</v>
      </c>
    </row>
    <row r="167" spans="1:6" x14ac:dyDescent="0.2">
      <c r="A167" s="58" t="s">
        <v>131</v>
      </c>
      <c r="B167" s="58" t="s">
        <v>2</v>
      </c>
      <c r="C167" s="69">
        <v>24</v>
      </c>
      <c r="D167" s="70">
        <v>1315622</v>
      </c>
      <c r="E167" s="70">
        <v>78937</v>
      </c>
      <c r="F167" s="71">
        <v>1.0126574724175068E-4</v>
      </c>
    </row>
    <row r="168" spans="1:6" x14ac:dyDescent="0.2">
      <c r="A168" s="58" t="s">
        <v>131</v>
      </c>
      <c r="B168" s="58" t="s">
        <v>6</v>
      </c>
      <c r="C168" s="69" t="s">
        <v>759</v>
      </c>
      <c r="D168" s="70" t="s">
        <v>759</v>
      </c>
      <c r="E168" s="70" t="s">
        <v>759</v>
      </c>
      <c r="F168" s="71" t="s">
        <v>759</v>
      </c>
    </row>
    <row r="169" spans="1:6" x14ac:dyDescent="0.2">
      <c r="A169" s="58" t="s">
        <v>131</v>
      </c>
      <c r="B169" s="58" t="s">
        <v>10</v>
      </c>
      <c r="C169" s="69">
        <v>145</v>
      </c>
      <c r="D169" s="70">
        <v>2906726</v>
      </c>
      <c r="E169" s="70">
        <v>174404</v>
      </c>
      <c r="F169" s="71">
        <v>2.23737301670323E-4</v>
      </c>
    </row>
    <row r="170" spans="1:6" x14ac:dyDescent="0.2">
      <c r="A170" s="58" t="s">
        <v>131</v>
      </c>
      <c r="B170" s="58" t="s">
        <v>4</v>
      </c>
      <c r="C170" s="69">
        <v>31</v>
      </c>
      <c r="D170" s="70">
        <v>1801352</v>
      </c>
      <c r="E170" s="70">
        <v>108081</v>
      </c>
      <c r="F170" s="71">
        <v>1.3865365072951411E-4</v>
      </c>
    </row>
    <row r="171" spans="1:6" x14ac:dyDescent="0.2">
      <c r="A171" s="58" t="s">
        <v>131</v>
      </c>
      <c r="B171" s="58" t="s">
        <v>761</v>
      </c>
      <c r="C171" s="69">
        <v>204</v>
      </c>
      <c r="D171" s="70">
        <v>2333906</v>
      </c>
      <c r="E171" s="70">
        <v>139555</v>
      </c>
      <c r="F171" s="71">
        <v>1.7903063653701708E-4</v>
      </c>
    </row>
    <row r="172" spans="1:6" x14ac:dyDescent="0.2">
      <c r="A172" s="58" t="s">
        <v>131</v>
      </c>
      <c r="B172" s="58" t="s">
        <v>8</v>
      </c>
      <c r="C172" s="69">
        <v>43</v>
      </c>
      <c r="D172" s="70">
        <v>317790</v>
      </c>
      <c r="E172" s="70">
        <v>19067</v>
      </c>
      <c r="F172" s="71">
        <v>2.4460443171877071E-5</v>
      </c>
    </row>
    <row r="173" spans="1:6" x14ac:dyDescent="0.2">
      <c r="A173" s="58" t="s">
        <v>131</v>
      </c>
      <c r="B173" s="58" t="s">
        <v>762</v>
      </c>
      <c r="C173" s="69">
        <v>39</v>
      </c>
      <c r="D173" s="70">
        <v>1765436</v>
      </c>
      <c r="E173" s="70">
        <v>105926</v>
      </c>
      <c r="F173" s="71">
        <v>1.3588907030074216E-4</v>
      </c>
    </row>
    <row r="174" spans="1:6" x14ac:dyDescent="0.2">
      <c r="A174" s="58" t="s">
        <v>131</v>
      </c>
      <c r="B174" s="58" t="s">
        <v>25</v>
      </c>
      <c r="C174" s="69">
        <v>48</v>
      </c>
      <c r="D174" s="70">
        <v>3235757</v>
      </c>
      <c r="E174" s="70">
        <v>194145</v>
      </c>
      <c r="F174" s="71">
        <v>2.4906239783941227E-4</v>
      </c>
    </row>
    <row r="175" spans="1:6" x14ac:dyDescent="0.2">
      <c r="A175" s="58" t="s">
        <v>131</v>
      </c>
      <c r="B175" s="58" t="s">
        <v>51</v>
      </c>
      <c r="C175" s="69">
        <v>658</v>
      </c>
      <c r="D175" s="70">
        <v>20449318</v>
      </c>
      <c r="E175" s="70">
        <v>1226479</v>
      </c>
      <c r="F175" s="71">
        <v>1.5734105984685906E-3</v>
      </c>
    </row>
    <row r="176" spans="1:6" x14ac:dyDescent="0.2">
      <c r="A176" s="58" t="s">
        <v>139</v>
      </c>
      <c r="B176" s="58" t="s">
        <v>5</v>
      </c>
      <c r="C176" s="69">
        <v>58</v>
      </c>
      <c r="D176" s="70">
        <v>1906167</v>
      </c>
      <c r="E176" s="70">
        <v>114370</v>
      </c>
      <c r="F176" s="71">
        <v>1.4672160725691407E-4</v>
      </c>
    </row>
    <row r="177" spans="1:6" x14ac:dyDescent="0.2">
      <c r="A177" s="58" t="s">
        <v>139</v>
      </c>
      <c r="B177" s="58" t="s">
        <v>1</v>
      </c>
      <c r="C177" s="69">
        <v>42</v>
      </c>
      <c r="D177" s="70">
        <v>11364533</v>
      </c>
      <c r="E177" s="70">
        <v>681872</v>
      </c>
      <c r="F177" s="71">
        <v>8.7475173370190186E-4</v>
      </c>
    </row>
    <row r="178" spans="1:6" x14ac:dyDescent="0.2">
      <c r="A178" s="58" t="s">
        <v>139</v>
      </c>
      <c r="B178" s="58" t="s">
        <v>760</v>
      </c>
      <c r="C178" s="69">
        <v>175</v>
      </c>
      <c r="D178" s="70">
        <v>9530002</v>
      </c>
      <c r="E178" s="70">
        <v>571800</v>
      </c>
      <c r="F178" s="71">
        <v>7.3354389288715106E-4</v>
      </c>
    </row>
    <row r="179" spans="1:6" x14ac:dyDescent="0.2">
      <c r="A179" s="58" t="s">
        <v>139</v>
      </c>
      <c r="B179" s="58" t="s">
        <v>3</v>
      </c>
      <c r="C179" s="69">
        <v>83</v>
      </c>
      <c r="D179" s="70">
        <v>7310370</v>
      </c>
      <c r="E179" s="70">
        <v>438622</v>
      </c>
      <c r="F179" s="71">
        <v>5.626941052569919E-4</v>
      </c>
    </row>
    <row r="180" spans="1:6" x14ac:dyDescent="0.2">
      <c r="A180" s="58" t="s">
        <v>139</v>
      </c>
      <c r="B180" s="58" t="s">
        <v>2</v>
      </c>
      <c r="C180" s="69">
        <v>60</v>
      </c>
      <c r="D180" s="70">
        <v>13891923</v>
      </c>
      <c r="E180" s="70">
        <v>833515</v>
      </c>
      <c r="F180" s="71">
        <v>1.0692896779990095E-3</v>
      </c>
    </row>
    <row r="181" spans="1:6" x14ac:dyDescent="0.2">
      <c r="A181" s="58" t="s">
        <v>139</v>
      </c>
      <c r="B181" s="58" t="s">
        <v>6</v>
      </c>
      <c r="C181" s="69">
        <v>39</v>
      </c>
      <c r="D181" s="70">
        <v>5809410</v>
      </c>
      <c r="E181" s="70">
        <v>348565</v>
      </c>
      <c r="F181" s="71">
        <v>4.4716286642918819E-4</v>
      </c>
    </row>
    <row r="182" spans="1:6" x14ac:dyDescent="0.2">
      <c r="A182" s="58" t="s">
        <v>139</v>
      </c>
      <c r="B182" s="58" t="s">
        <v>10</v>
      </c>
      <c r="C182" s="69">
        <v>330</v>
      </c>
      <c r="D182" s="70">
        <v>10053808</v>
      </c>
      <c r="E182" s="70">
        <v>603228</v>
      </c>
      <c r="F182" s="71">
        <v>7.7386186676902822E-4</v>
      </c>
    </row>
    <row r="183" spans="1:6" x14ac:dyDescent="0.2">
      <c r="A183" s="58" t="s">
        <v>139</v>
      </c>
      <c r="B183" s="58" t="s">
        <v>4</v>
      </c>
      <c r="C183" s="69">
        <v>79</v>
      </c>
      <c r="D183" s="70">
        <v>7020603</v>
      </c>
      <c r="E183" s="70">
        <v>421236</v>
      </c>
      <c r="F183" s="71">
        <v>5.4039016310635174E-4</v>
      </c>
    </row>
    <row r="184" spans="1:6" x14ac:dyDescent="0.2">
      <c r="A184" s="58" t="s">
        <v>139</v>
      </c>
      <c r="B184" s="58" t="s">
        <v>761</v>
      </c>
      <c r="C184" s="69">
        <v>679</v>
      </c>
      <c r="D184" s="70">
        <v>11671729</v>
      </c>
      <c r="E184" s="70">
        <v>690176</v>
      </c>
      <c r="F184" s="71">
        <v>8.8540466914529973E-4</v>
      </c>
    </row>
    <row r="185" spans="1:6" x14ac:dyDescent="0.2">
      <c r="A185" s="58" t="s">
        <v>139</v>
      </c>
      <c r="B185" s="58" t="s">
        <v>8</v>
      </c>
      <c r="C185" s="69">
        <v>233</v>
      </c>
      <c r="D185" s="70">
        <v>6545870</v>
      </c>
      <c r="E185" s="70">
        <v>392752</v>
      </c>
      <c r="F185" s="71">
        <v>5.0384895246452315E-4</v>
      </c>
    </row>
    <row r="186" spans="1:6" x14ac:dyDescent="0.2">
      <c r="A186" s="58" t="s">
        <v>139</v>
      </c>
      <c r="B186" s="58" t="s">
        <v>762</v>
      </c>
      <c r="C186" s="69">
        <v>111</v>
      </c>
      <c r="D186" s="70">
        <v>7426034</v>
      </c>
      <c r="E186" s="70">
        <v>445562</v>
      </c>
      <c r="F186" s="71">
        <v>5.7159720881879122E-4</v>
      </c>
    </row>
    <row r="187" spans="1:6" x14ac:dyDescent="0.2">
      <c r="A187" s="58" t="s">
        <v>139</v>
      </c>
      <c r="B187" s="58" t="s">
        <v>25</v>
      </c>
      <c r="C187" s="69">
        <v>113</v>
      </c>
      <c r="D187" s="70">
        <v>6779154</v>
      </c>
      <c r="E187" s="70">
        <v>406749</v>
      </c>
      <c r="F187" s="71">
        <v>5.2180525513808294E-4</v>
      </c>
    </row>
    <row r="188" spans="1:6" x14ac:dyDescent="0.2">
      <c r="A188" s="58" t="s">
        <v>139</v>
      </c>
      <c r="B188" s="58" t="s">
        <v>51</v>
      </c>
      <c r="C188" s="69">
        <v>2002</v>
      </c>
      <c r="D188" s="70">
        <v>99309603</v>
      </c>
      <c r="E188" s="70">
        <v>5948448</v>
      </c>
      <c r="F188" s="71">
        <v>7.6310732818411818E-3</v>
      </c>
    </row>
    <row r="189" spans="1:6" x14ac:dyDescent="0.2">
      <c r="A189" s="58" t="s">
        <v>149</v>
      </c>
      <c r="B189" s="58" t="s">
        <v>5</v>
      </c>
      <c r="C189" s="69">
        <v>18</v>
      </c>
      <c r="D189" s="70">
        <v>244873</v>
      </c>
      <c r="E189" s="70">
        <v>14692</v>
      </c>
      <c r="F189" s="71">
        <v>1.8847895897688044E-5</v>
      </c>
    </row>
    <row r="190" spans="1:6" x14ac:dyDescent="0.2">
      <c r="A190" s="58" t="s">
        <v>149</v>
      </c>
      <c r="B190" s="58" t="s">
        <v>1</v>
      </c>
      <c r="C190" s="69">
        <v>15</v>
      </c>
      <c r="D190" s="70">
        <v>2116940</v>
      </c>
      <c r="E190" s="70">
        <v>127016</v>
      </c>
      <c r="F190" s="71">
        <v>1.6294475533220422E-4</v>
      </c>
    </row>
    <row r="191" spans="1:6" x14ac:dyDescent="0.2">
      <c r="A191" s="58" t="s">
        <v>149</v>
      </c>
      <c r="B191" s="58" t="s">
        <v>760</v>
      </c>
      <c r="C191" s="69">
        <v>105</v>
      </c>
      <c r="D191" s="70">
        <v>4823046</v>
      </c>
      <c r="E191" s="70">
        <v>289383</v>
      </c>
      <c r="F191" s="71">
        <v>3.712401755078042E-4</v>
      </c>
    </row>
    <row r="192" spans="1:6" x14ac:dyDescent="0.2">
      <c r="A192" s="58" t="s">
        <v>149</v>
      </c>
      <c r="B192" s="58" t="s">
        <v>3</v>
      </c>
      <c r="C192" s="69">
        <v>15</v>
      </c>
      <c r="D192" s="70">
        <v>2125600</v>
      </c>
      <c r="E192" s="70">
        <v>127536</v>
      </c>
      <c r="F192" s="71">
        <v>1.6361184666536499E-4</v>
      </c>
    </row>
    <row r="193" spans="1:6" x14ac:dyDescent="0.2">
      <c r="A193" s="58" t="s">
        <v>149</v>
      </c>
      <c r="B193" s="58" t="s">
        <v>2</v>
      </c>
      <c r="C193" s="69">
        <v>26</v>
      </c>
      <c r="D193" s="70">
        <v>9583127</v>
      </c>
      <c r="E193" s="70">
        <v>574988</v>
      </c>
      <c r="F193" s="71">
        <v>7.3763367590660577E-4</v>
      </c>
    </row>
    <row r="194" spans="1:6" x14ac:dyDescent="0.2">
      <c r="A194" s="58" t="s">
        <v>149</v>
      </c>
      <c r="B194" s="58" t="s">
        <v>6</v>
      </c>
      <c r="C194" s="69">
        <v>24</v>
      </c>
      <c r="D194" s="70">
        <v>1355964</v>
      </c>
      <c r="E194" s="70">
        <v>81358</v>
      </c>
      <c r="F194" s="71">
        <v>1.0437157054479334E-4</v>
      </c>
    </row>
    <row r="195" spans="1:6" x14ac:dyDescent="0.2">
      <c r="A195" s="58" t="s">
        <v>149</v>
      </c>
      <c r="B195" s="58" t="s">
        <v>10</v>
      </c>
      <c r="C195" s="69">
        <v>174</v>
      </c>
      <c r="D195" s="70">
        <v>7002458</v>
      </c>
      <c r="E195" s="70">
        <v>420148</v>
      </c>
      <c r="F195" s="71">
        <v>5.3899440277850781E-4</v>
      </c>
    </row>
    <row r="196" spans="1:6" x14ac:dyDescent="0.2">
      <c r="A196" s="58" t="s">
        <v>149</v>
      </c>
      <c r="B196" s="58" t="s">
        <v>4</v>
      </c>
      <c r="C196" s="69">
        <v>51</v>
      </c>
      <c r="D196" s="70">
        <v>4563154</v>
      </c>
      <c r="E196" s="70">
        <v>273789</v>
      </c>
      <c r="F196" s="71">
        <v>3.5123513272067189E-4</v>
      </c>
    </row>
    <row r="197" spans="1:6" x14ac:dyDescent="0.2">
      <c r="A197" s="58" t="s">
        <v>149</v>
      </c>
      <c r="B197" s="58" t="s">
        <v>761</v>
      </c>
      <c r="C197" s="69">
        <v>353</v>
      </c>
      <c r="D197" s="70">
        <v>5619077</v>
      </c>
      <c r="E197" s="70">
        <v>333523</v>
      </c>
      <c r="F197" s="71">
        <v>4.2786596674956504E-4</v>
      </c>
    </row>
    <row r="198" spans="1:6" x14ac:dyDescent="0.2">
      <c r="A198" s="58" t="s">
        <v>149</v>
      </c>
      <c r="B198" s="58" t="s">
        <v>8</v>
      </c>
      <c r="C198" s="69">
        <v>90</v>
      </c>
      <c r="D198" s="70">
        <v>2312405</v>
      </c>
      <c r="E198" s="70">
        <v>138744</v>
      </c>
      <c r="F198" s="71">
        <v>1.7799023063087596E-4</v>
      </c>
    </row>
    <row r="199" spans="1:6" x14ac:dyDescent="0.2">
      <c r="A199" s="58" t="s">
        <v>149</v>
      </c>
      <c r="B199" s="58" t="s">
        <v>762</v>
      </c>
      <c r="C199" s="69">
        <v>99</v>
      </c>
      <c r="D199" s="70">
        <v>3510714</v>
      </c>
      <c r="E199" s="70">
        <v>210643</v>
      </c>
      <c r="F199" s="71">
        <v>2.7022715325188557E-4</v>
      </c>
    </row>
    <row r="200" spans="1:6" x14ac:dyDescent="0.2">
      <c r="A200" s="58" t="s">
        <v>149</v>
      </c>
      <c r="B200" s="58" t="s">
        <v>25</v>
      </c>
      <c r="C200" s="69">
        <v>114</v>
      </c>
      <c r="D200" s="70">
        <v>6668399</v>
      </c>
      <c r="E200" s="70">
        <v>400104</v>
      </c>
      <c r="F200" s="71">
        <v>5.1328059762105753E-4</v>
      </c>
    </row>
    <row r="201" spans="1:6" x14ac:dyDescent="0.2">
      <c r="A201" s="58" t="s">
        <v>149</v>
      </c>
      <c r="B201" s="58" t="s">
        <v>51</v>
      </c>
      <c r="C201" s="69">
        <v>1084</v>
      </c>
      <c r="D201" s="70">
        <v>49925755</v>
      </c>
      <c r="E201" s="70">
        <v>2991923</v>
      </c>
      <c r="F201" s="71">
        <v>3.8382421207390758E-3</v>
      </c>
    </row>
    <row r="202" spans="1:6" x14ac:dyDescent="0.2">
      <c r="A202" s="58" t="s">
        <v>157</v>
      </c>
      <c r="B202" s="58" t="s">
        <v>5</v>
      </c>
      <c r="C202" s="69" t="s">
        <v>759</v>
      </c>
      <c r="D202" s="70" t="s">
        <v>759</v>
      </c>
      <c r="E202" s="70" t="s">
        <v>759</v>
      </c>
      <c r="F202" s="71" t="s">
        <v>759</v>
      </c>
    </row>
    <row r="203" spans="1:6" x14ac:dyDescent="0.2">
      <c r="A203" s="58" t="s">
        <v>157</v>
      </c>
      <c r="B203" s="58" t="s">
        <v>1</v>
      </c>
      <c r="C203" s="69">
        <v>20</v>
      </c>
      <c r="D203" s="70">
        <v>633867</v>
      </c>
      <c r="E203" s="70">
        <v>38032</v>
      </c>
      <c r="F203" s="71">
        <v>4.8790033813018763E-5</v>
      </c>
    </row>
    <row r="204" spans="1:6" x14ac:dyDescent="0.2">
      <c r="A204" s="58" t="s">
        <v>157</v>
      </c>
      <c r="B204" s="58" t="s">
        <v>760</v>
      </c>
      <c r="C204" s="69">
        <v>106</v>
      </c>
      <c r="D204" s="70">
        <v>2930402</v>
      </c>
      <c r="E204" s="70">
        <v>175824</v>
      </c>
      <c r="F204" s="71">
        <v>2.2555897415703122E-4</v>
      </c>
    </row>
    <row r="205" spans="1:6" x14ac:dyDescent="0.2">
      <c r="A205" s="58" t="s">
        <v>157</v>
      </c>
      <c r="B205" s="58" t="s">
        <v>3</v>
      </c>
      <c r="C205" s="69">
        <v>36</v>
      </c>
      <c r="D205" s="70">
        <v>3708188</v>
      </c>
      <c r="E205" s="70">
        <v>222491</v>
      </c>
      <c r="F205" s="71">
        <v>2.8542657270436362E-4</v>
      </c>
    </row>
    <row r="206" spans="1:6" x14ac:dyDescent="0.2">
      <c r="A206" s="58" t="s">
        <v>157</v>
      </c>
      <c r="B206" s="58" t="s">
        <v>2</v>
      </c>
      <c r="C206" s="69">
        <v>21</v>
      </c>
      <c r="D206" s="70">
        <v>2866085</v>
      </c>
      <c r="E206" s="70">
        <v>171965</v>
      </c>
      <c r="F206" s="71">
        <v>2.206083867442094E-4</v>
      </c>
    </row>
    <row r="207" spans="1:6" x14ac:dyDescent="0.2">
      <c r="A207" s="58" t="s">
        <v>157</v>
      </c>
      <c r="B207" s="58" t="s">
        <v>6</v>
      </c>
      <c r="C207" s="69" t="s">
        <v>759</v>
      </c>
      <c r="D207" s="70" t="s">
        <v>759</v>
      </c>
      <c r="E207" s="70" t="s">
        <v>759</v>
      </c>
      <c r="F207" s="71" t="s">
        <v>759</v>
      </c>
    </row>
    <row r="208" spans="1:6" x14ac:dyDescent="0.2">
      <c r="A208" s="58" t="s">
        <v>157</v>
      </c>
      <c r="B208" s="58" t="s">
        <v>10</v>
      </c>
      <c r="C208" s="69">
        <v>271</v>
      </c>
      <c r="D208" s="70">
        <v>6772443</v>
      </c>
      <c r="E208" s="70">
        <v>406347</v>
      </c>
      <c r="F208" s="71">
        <v>5.2128954222283171E-4</v>
      </c>
    </row>
    <row r="209" spans="1:6" x14ac:dyDescent="0.2">
      <c r="A209" s="58" t="s">
        <v>157</v>
      </c>
      <c r="B209" s="58" t="s">
        <v>4</v>
      </c>
      <c r="C209" s="69">
        <v>42</v>
      </c>
      <c r="D209" s="70">
        <v>2095487</v>
      </c>
      <c r="E209" s="70">
        <v>125729</v>
      </c>
      <c r="F209" s="71">
        <v>1.6129370428263136E-4</v>
      </c>
    </row>
    <row r="210" spans="1:6" x14ac:dyDescent="0.2">
      <c r="A210" s="58" t="s">
        <v>157</v>
      </c>
      <c r="B210" s="58" t="s">
        <v>761</v>
      </c>
      <c r="C210" s="69">
        <v>315</v>
      </c>
      <c r="D210" s="70">
        <v>4464205</v>
      </c>
      <c r="E210" s="70">
        <v>267777</v>
      </c>
      <c r="F210" s="71">
        <v>3.4352253061497489E-4</v>
      </c>
    </row>
    <row r="211" spans="1:6" x14ac:dyDescent="0.2">
      <c r="A211" s="58" t="s">
        <v>157</v>
      </c>
      <c r="B211" s="58" t="s">
        <v>8</v>
      </c>
      <c r="C211" s="69">
        <v>78</v>
      </c>
      <c r="D211" s="70">
        <v>2175652</v>
      </c>
      <c r="E211" s="70">
        <v>130539</v>
      </c>
      <c r="F211" s="71">
        <v>1.6746429911436832E-4</v>
      </c>
    </row>
    <row r="212" spans="1:6" x14ac:dyDescent="0.2">
      <c r="A212" s="58" t="s">
        <v>157</v>
      </c>
      <c r="B212" s="58" t="s">
        <v>762</v>
      </c>
      <c r="C212" s="69">
        <v>102</v>
      </c>
      <c r="D212" s="70">
        <v>2232211</v>
      </c>
      <c r="E212" s="70">
        <v>133933</v>
      </c>
      <c r="F212" s="71">
        <v>1.7181835293119063E-4</v>
      </c>
    </row>
    <row r="213" spans="1:6" x14ac:dyDescent="0.2">
      <c r="A213" s="58" t="s">
        <v>157</v>
      </c>
      <c r="B213" s="58" t="s">
        <v>25</v>
      </c>
      <c r="C213" s="69">
        <v>82</v>
      </c>
      <c r="D213" s="70">
        <v>6505906</v>
      </c>
      <c r="E213" s="70">
        <v>390354</v>
      </c>
      <c r="F213" s="71">
        <v>5.0077263512429335E-4</v>
      </c>
    </row>
    <row r="214" spans="1:6" x14ac:dyDescent="0.2">
      <c r="A214" s="58" t="s">
        <v>157</v>
      </c>
      <c r="B214" s="58" t="s">
        <v>51</v>
      </c>
      <c r="C214" s="69">
        <v>1093</v>
      </c>
      <c r="D214" s="70">
        <v>34661556</v>
      </c>
      <c r="E214" s="70">
        <v>2079618</v>
      </c>
      <c r="F214" s="71">
        <v>2.6678752770867282E-3</v>
      </c>
    </row>
    <row r="215" spans="1:6" x14ac:dyDescent="0.2">
      <c r="A215" s="58" t="s">
        <v>166</v>
      </c>
      <c r="B215" s="58" t="s">
        <v>5</v>
      </c>
      <c r="C215" s="69">
        <v>66</v>
      </c>
      <c r="D215" s="70">
        <v>7797013</v>
      </c>
      <c r="E215" s="70">
        <v>467821</v>
      </c>
      <c r="F215" s="71">
        <v>6.0015256648191656E-4</v>
      </c>
    </row>
    <row r="216" spans="1:6" x14ac:dyDescent="0.2">
      <c r="A216" s="58" t="s">
        <v>166</v>
      </c>
      <c r="B216" s="58" t="s">
        <v>1</v>
      </c>
      <c r="C216" s="69">
        <v>64</v>
      </c>
      <c r="D216" s="70">
        <v>33823885</v>
      </c>
      <c r="E216" s="70">
        <v>2029433</v>
      </c>
      <c r="F216" s="71">
        <v>2.6034945490969737E-3</v>
      </c>
    </row>
    <row r="217" spans="1:6" x14ac:dyDescent="0.2">
      <c r="A217" s="58" t="s">
        <v>166</v>
      </c>
      <c r="B217" s="58" t="s">
        <v>760</v>
      </c>
      <c r="C217" s="69">
        <v>379</v>
      </c>
      <c r="D217" s="70">
        <v>25073505</v>
      </c>
      <c r="E217" s="70">
        <v>1502219</v>
      </c>
      <c r="F217" s="71">
        <v>1.9271486065565637E-3</v>
      </c>
    </row>
    <row r="218" spans="1:6" x14ac:dyDescent="0.2">
      <c r="A218" s="58" t="s">
        <v>166</v>
      </c>
      <c r="B218" s="58" t="s">
        <v>3</v>
      </c>
      <c r="C218" s="69">
        <v>169</v>
      </c>
      <c r="D218" s="70">
        <v>19603242</v>
      </c>
      <c r="E218" s="70">
        <v>1176057</v>
      </c>
      <c r="F218" s="71">
        <v>1.5087258307750686E-3</v>
      </c>
    </row>
    <row r="219" spans="1:6" x14ac:dyDescent="0.2">
      <c r="A219" s="58" t="s">
        <v>166</v>
      </c>
      <c r="B219" s="58" t="s">
        <v>2</v>
      </c>
      <c r="C219" s="69">
        <v>104</v>
      </c>
      <c r="D219" s="70">
        <v>29068848</v>
      </c>
      <c r="E219" s="70">
        <v>1744131</v>
      </c>
      <c r="F219" s="71">
        <v>2.2374897576865329E-3</v>
      </c>
    </row>
    <row r="220" spans="1:6" x14ac:dyDescent="0.2">
      <c r="A220" s="58" t="s">
        <v>166</v>
      </c>
      <c r="B220" s="58" t="s">
        <v>6</v>
      </c>
      <c r="C220" s="69">
        <v>83</v>
      </c>
      <c r="D220" s="70">
        <v>8387034</v>
      </c>
      <c r="E220" s="70">
        <v>503222</v>
      </c>
      <c r="F220" s="71">
        <v>6.4556737472273157E-4</v>
      </c>
    </row>
    <row r="221" spans="1:6" x14ac:dyDescent="0.2">
      <c r="A221" s="58" t="s">
        <v>166</v>
      </c>
      <c r="B221" s="58" t="s">
        <v>10</v>
      </c>
      <c r="C221" s="69">
        <v>608</v>
      </c>
      <c r="D221" s="70">
        <v>19897741</v>
      </c>
      <c r="E221" s="70">
        <v>1193864</v>
      </c>
      <c r="F221" s="71">
        <v>1.5315698603319793E-3</v>
      </c>
    </row>
    <row r="222" spans="1:6" x14ac:dyDescent="0.2">
      <c r="A222" s="58" t="s">
        <v>166</v>
      </c>
      <c r="B222" s="58" t="s">
        <v>4</v>
      </c>
      <c r="C222" s="69">
        <v>103</v>
      </c>
      <c r="D222" s="70">
        <v>13112262</v>
      </c>
      <c r="E222" s="70">
        <v>786736</v>
      </c>
      <c r="F222" s="71">
        <v>1.009278398241458E-3</v>
      </c>
    </row>
    <row r="223" spans="1:6" x14ac:dyDescent="0.2">
      <c r="A223" s="58" t="s">
        <v>166</v>
      </c>
      <c r="B223" s="58" t="s">
        <v>761</v>
      </c>
      <c r="C223" s="69">
        <v>1151</v>
      </c>
      <c r="D223" s="70">
        <v>28194382</v>
      </c>
      <c r="E223" s="70">
        <v>1642121</v>
      </c>
      <c r="F223" s="71">
        <v>2.1066243982716709E-3</v>
      </c>
    </row>
    <row r="224" spans="1:6" x14ac:dyDescent="0.2">
      <c r="A224" s="58" t="s">
        <v>166</v>
      </c>
      <c r="B224" s="58" t="s">
        <v>8</v>
      </c>
      <c r="C224" s="69">
        <v>316</v>
      </c>
      <c r="D224" s="70">
        <v>15825208</v>
      </c>
      <c r="E224" s="70">
        <v>949512</v>
      </c>
      <c r="F224" s="71">
        <v>1.2180985114079478E-3</v>
      </c>
    </row>
    <row r="225" spans="1:6" x14ac:dyDescent="0.2">
      <c r="A225" s="58" t="s">
        <v>166</v>
      </c>
      <c r="B225" s="58" t="s">
        <v>762</v>
      </c>
      <c r="C225" s="69">
        <v>181</v>
      </c>
      <c r="D225" s="70">
        <v>9134895</v>
      </c>
      <c r="E225" s="70">
        <v>547811</v>
      </c>
      <c r="F225" s="71">
        <v>7.0276917367331781E-4</v>
      </c>
    </row>
    <row r="226" spans="1:6" x14ac:dyDescent="0.2">
      <c r="A226" s="58" t="s">
        <v>166</v>
      </c>
      <c r="B226" s="58" t="s">
        <v>25</v>
      </c>
      <c r="C226" s="69">
        <v>193</v>
      </c>
      <c r="D226" s="70">
        <v>15510755</v>
      </c>
      <c r="E226" s="70">
        <v>930645</v>
      </c>
      <c r="F226" s="71">
        <v>1.193894641825748E-3</v>
      </c>
    </row>
    <row r="227" spans="1:6" x14ac:dyDescent="0.2">
      <c r="A227" s="58" t="s">
        <v>166</v>
      </c>
      <c r="B227" s="58" t="s">
        <v>51</v>
      </c>
      <c r="C227" s="69">
        <v>3417</v>
      </c>
      <c r="D227" s="70">
        <v>225428770</v>
      </c>
      <c r="E227" s="70">
        <v>13473573</v>
      </c>
      <c r="F227" s="71">
        <v>1.7284814951939856E-2</v>
      </c>
    </row>
    <row r="228" spans="1:6" x14ac:dyDescent="0.2">
      <c r="A228" s="58" t="s">
        <v>173</v>
      </c>
      <c r="B228" s="58" t="s">
        <v>5</v>
      </c>
      <c r="C228" s="69" t="s">
        <v>759</v>
      </c>
      <c r="D228" s="70" t="s">
        <v>759</v>
      </c>
      <c r="E228" s="70" t="s">
        <v>759</v>
      </c>
      <c r="F228" s="71" t="s">
        <v>759</v>
      </c>
    </row>
    <row r="229" spans="1:6" x14ac:dyDescent="0.2">
      <c r="A229" s="58" t="s">
        <v>173</v>
      </c>
      <c r="B229" s="58" t="s">
        <v>1</v>
      </c>
      <c r="C229" s="69">
        <v>24</v>
      </c>
      <c r="D229" s="70">
        <v>11280520</v>
      </c>
      <c r="E229" s="70">
        <v>676831</v>
      </c>
      <c r="F229" s="71">
        <v>8.6828479637408764E-4</v>
      </c>
    </row>
    <row r="230" spans="1:6" x14ac:dyDescent="0.2">
      <c r="A230" s="58" t="s">
        <v>173</v>
      </c>
      <c r="B230" s="58" t="s">
        <v>760</v>
      </c>
      <c r="C230" s="69">
        <v>78</v>
      </c>
      <c r="D230" s="70">
        <v>3262840</v>
      </c>
      <c r="E230" s="70">
        <v>195770</v>
      </c>
      <c r="F230" s="71">
        <v>2.5114705825553962E-4</v>
      </c>
    </row>
    <row r="231" spans="1:6" x14ac:dyDescent="0.2">
      <c r="A231" s="58" t="s">
        <v>173</v>
      </c>
      <c r="B231" s="58" t="s">
        <v>3</v>
      </c>
      <c r="C231" s="69">
        <v>33</v>
      </c>
      <c r="D231" s="70">
        <v>2587741</v>
      </c>
      <c r="E231" s="70">
        <v>155264</v>
      </c>
      <c r="F231" s="71">
        <v>1.9918320913821374E-4</v>
      </c>
    </row>
    <row r="232" spans="1:6" x14ac:dyDescent="0.2">
      <c r="A232" s="58" t="s">
        <v>173</v>
      </c>
      <c r="B232" s="58" t="s">
        <v>2</v>
      </c>
      <c r="C232" s="69" t="s">
        <v>759</v>
      </c>
      <c r="D232" s="70" t="s">
        <v>759</v>
      </c>
      <c r="E232" s="70" t="s">
        <v>759</v>
      </c>
      <c r="F232" s="71" t="s">
        <v>759</v>
      </c>
    </row>
    <row r="233" spans="1:6" x14ac:dyDescent="0.2">
      <c r="A233" s="58" t="s">
        <v>173</v>
      </c>
      <c r="B233" s="58" t="s">
        <v>6</v>
      </c>
      <c r="C233" s="69">
        <v>12</v>
      </c>
      <c r="D233" s="70">
        <v>1352501</v>
      </c>
      <c r="E233" s="70">
        <v>81150</v>
      </c>
      <c r="F233" s="71">
        <v>1.0410473401152904E-4</v>
      </c>
    </row>
    <row r="234" spans="1:6" x14ac:dyDescent="0.2">
      <c r="A234" s="58" t="s">
        <v>173</v>
      </c>
      <c r="B234" s="58" t="s">
        <v>10</v>
      </c>
      <c r="C234" s="69">
        <v>195</v>
      </c>
      <c r="D234" s="70">
        <v>7371686</v>
      </c>
      <c r="E234" s="70">
        <v>442301</v>
      </c>
      <c r="F234" s="71">
        <v>5.6741377643910421E-4</v>
      </c>
    </row>
    <row r="235" spans="1:6" x14ac:dyDescent="0.2">
      <c r="A235" s="58" t="s">
        <v>173</v>
      </c>
      <c r="B235" s="58" t="s">
        <v>4</v>
      </c>
      <c r="C235" s="69">
        <v>18</v>
      </c>
      <c r="D235" s="70">
        <v>1339998</v>
      </c>
      <c r="E235" s="70">
        <v>80400</v>
      </c>
      <c r="F235" s="71">
        <v>1.031425830502395E-4</v>
      </c>
    </row>
    <row r="236" spans="1:6" x14ac:dyDescent="0.2">
      <c r="A236" s="58" t="s">
        <v>173</v>
      </c>
      <c r="B236" s="58" t="s">
        <v>761</v>
      </c>
      <c r="C236" s="69">
        <v>333</v>
      </c>
      <c r="D236" s="70">
        <v>5414516</v>
      </c>
      <c r="E236" s="70">
        <v>319351</v>
      </c>
      <c r="F236" s="71">
        <v>4.0968516218503772E-4</v>
      </c>
    </row>
    <row r="237" spans="1:6" x14ac:dyDescent="0.2">
      <c r="A237" s="58" t="s">
        <v>173</v>
      </c>
      <c r="B237" s="58" t="s">
        <v>8</v>
      </c>
      <c r="C237" s="69">
        <v>92</v>
      </c>
      <c r="D237" s="70">
        <v>1221872</v>
      </c>
      <c r="E237" s="70">
        <v>73312</v>
      </c>
      <c r="F237" s="71">
        <v>9.4049615032079078E-5</v>
      </c>
    </row>
    <row r="238" spans="1:6" x14ac:dyDescent="0.2">
      <c r="A238" s="58" t="s">
        <v>173</v>
      </c>
      <c r="B238" s="58" t="s">
        <v>762</v>
      </c>
      <c r="C238" s="69">
        <v>57</v>
      </c>
      <c r="D238" s="70">
        <v>3357512</v>
      </c>
      <c r="E238" s="70">
        <v>201451</v>
      </c>
      <c r="F238" s="71">
        <v>2.5843503107032085E-4</v>
      </c>
    </row>
    <row r="239" spans="1:6" x14ac:dyDescent="0.2">
      <c r="A239" s="58" t="s">
        <v>173</v>
      </c>
      <c r="B239" s="58" t="s">
        <v>25</v>
      </c>
      <c r="C239" s="69">
        <v>30</v>
      </c>
      <c r="D239" s="70">
        <v>2627832</v>
      </c>
      <c r="E239" s="70">
        <v>157670</v>
      </c>
      <c r="F239" s="71">
        <v>2.022697894220306E-4</v>
      </c>
    </row>
    <row r="240" spans="1:6" x14ac:dyDescent="0.2">
      <c r="A240" s="58" t="s">
        <v>173</v>
      </c>
      <c r="B240" s="58" t="s">
        <v>51</v>
      </c>
      <c r="C240" s="69">
        <v>897</v>
      </c>
      <c r="D240" s="70">
        <v>40429376</v>
      </c>
      <c r="E240" s="70">
        <v>2420243</v>
      </c>
      <c r="F240" s="71">
        <v>3.1048521720057312E-3</v>
      </c>
    </row>
    <row r="241" spans="1:6" x14ac:dyDescent="0.2">
      <c r="A241" s="58" t="s">
        <v>178</v>
      </c>
      <c r="B241" s="58" t="s">
        <v>5</v>
      </c>
      <c r="C241" s="69" t="s">
        <v>759</v>
      </c>
      <c r="D241" s="70" t="s">
        <v>759</v>
      </c>
      <c r="E241" s="70" t="s">
        <v>759</v>
      </c>
      <c r="F241" s="71" t="s">
        <v>759</v>
      </c>
    </row>
    <row r="242" spans="1:6" x14ac:dyDescent="0.2">
      <c r="A242" s="58" t="s">
        <v>178</v>
      </c>
      <c r="B242" s="58" t="s">
        <v>1</v>
      </c>
      <c r="C242" s="69">
        <v>33</v>
      </c>
      <c r="D242" s="70">
        <v>4008932</v>
      </c>
      <c r="E242" s="70">
        <v>240536</v>
      </c>
      <c r="F242" s="71">
        <v>3.0857592483299014E-4</v>
      </c>
    </row>
    <row r="243" spans="1:6" x14ac:dyDescent="0.2">
      <c r="A243" s="58" t="s">
        <v>178</v>
      </c>
      <c r="B243" s="58" t="s">
        <v>760</v>
      </c>
      <c r="C243" s="69">
        <v>84</v>
      </c>
      <c r="D243" s="70">
        <v>2252743</v>
      </c>
      <c r="E243" s="70">
        <v>135165</v>
      </c>
      <c r="F243" s="71">
        <v>1.7339884624360225E-4</v>
      </c>
    </row>
    <row r="244" spans="1:6" x14ac:dyDescent="0.2">
      <c r="A244" s="58" t="s">
        <v>178</v>
      </c>
      <c r="B244" s="58" t="s">
        <v>3</v>
      </c>
      <c r="C244" s="69">
        <v>25</v>
      </c>
      <c r="D244" s="70">
        <v>3094255</v>
      </c>
      <c r="E244" s="70">
        <v>185655</v>
      </c>
      <c r="F244" s="71">
        <v>2.3817084895761461E-4</v>
      </c>
    </row>
    <row r="245" spans="1:6" x14ac:dyDescent="0.2">
      <c r="A245" s="58" t="s">
        <v>178</v>
      </c>
      <c r="B245" s="58" t="s">
        <v>2</v>
      </c>
      <c r="C245" s="69">
        <v>20</v>
      </c>
      <c r="D245" s="70">
        <v>1962577</v>
      </c>
      <c r="E245" s="70">
        <v>117755</v>
      </c>
      <c r="F245" s="71">
        <v>1.510641152622009E-4</v>
      </c>
    </row>
    <row r="246" spans="1:6" x14ac:dyDescent="0.2">
      <c r="A246" s="58" t="s">
        <v>178</v>
      </c>
      <c r="B246" s="58" t="s">
        <v>6</v>
      </c>
      <c r="C246" s="69" t="s">
        <v>759</v>
      </c>
      <c r="D246" s="70" t="s">
        <v>759</v>
      </c>
      <c r="E246" s="70" t="s">
        <v>759</v>
      </c>
      <c r="F246" s="71" t="s">
        <v>759</v>
      </c>
    </row>
    <row r="247" spans="1:6" x14ac:dyDescent="0.2">
      <c r="A247" s="58" t="s">
        <v>178</v>
      </c>
      <c r="B247" s="58" t="s">
        <v>10</v>
      </c>
      <c r="C247" s="69">
        <v>210</v>
      </c>
      <c r="D247" s="70">
        <v>7588058</v>
      </c>
      <c r="E247" s="70">
        <v>455284</v>
      </c>
      <c r="F247" s="71">
        <v>5.8406925101300053E-4</v>
      </c>
    </row>
    <row r="248" spans="1:6" x14ac:dyDescent="0.2">
      <c r="A248" s="58" t="s">
        <v>178</v>
      </c>
      <c r="B248" s="58" t="s">
        <v>4</v>
      </c>
      <c r="C248" s="69">
        <v>42</v>
      </c>
      <c r="D248" s="70">
        <v>1903775</v>
      </c>
      <c r="E248" s="70">
        <v>114227</v>
      </c>
      <c r="F248" s="71">
        <v>1.4653815714029487E-4</v>
      </c>
    </row>
    <row r="249" spans="1:6" x14ac:dyDescent="0.2">
      <c r="A249" s="58" t="s">
        <v>178</v>
      </c>
      <c r="B249" s="58" t="s">
        <v>761</v>
      </c>
      <c r="C249" s="69">
        <v>249</v>
      </c>
      <c r="D249" s="70">
        <v>3071620</v>
      </c>
      <c r="E249" s="70">
        <v>182249</v>
      </c>
      <c r="F249" s="71">
        <v>2.3380140072541165E-4</v>
      </c>
    </row>
    <row r="250" spans="1:6" x14ac:dyDescent="0.2">
      <c r="A250" s="58" t="s">
        <v>178</v>
      </c>
      <c r="B250" s="58" t="s">
        <v>8</v>
      </c>
      <c r="C250" s="69">
        <v>100</v>
      </c>
      <c r="D250" s="70">
        <v>2100530</v>
      </c>
      <c r="E250" s="70">
        <v>126032</v>
      </c>
      <c r="F250" s="71">
        <v>1.6168241327099234E-4</v>
      </c>
    </row>
    <row r="251" spans="1:6" x14ac:dyDescent="0.2">
      <c r="A251" s="58" t="s">
        <v>178</v>
      </c>
      <c r="B251" s="58" t="s">
        <v>762</v>
      </c>
      <c r="C251" s="69">
        <v>63</v>
      </c>
      <c r="D251" s="70">
        <v>1594656</v>
      </c>
      <c r="E251" s="70">
        <v>95679</v>
      </c>
      <c r="F251" s="71">
        <v>1.2274352243363016E-4</v>
      </c>
    </row>
    <row r="252" spans="1:6" x14ac:dyDescent="0.2">
      <c r="A252" s="58" t="s">
        <v>178</v>
      </c>
      <c r="B252" s="58" t="s">
        <v>25</v>
      </c>
      <c r="C252" s="69">
        <v>87</v>
      </c>
      <c r="D252" s="70">
        <v>6253108</v>
      </c>
      <c r="E252" s="70">
        <v>375186</v>
      </c>
      <c r="F252" s="71">
        <v>4.8131409408317359E-4</v>
      </c>
    </row>
    <row r="253" spans="1:6" x14ac:dyDescent="0.2">
      <c r="A253" s="58" t="s">
        <v>178</v>
      </c>
      <c r="B253" s="58" t="s">
        <v>51</v>
      </c>
      <c r="C253" s="69">
        <v>934</v>
      </c>
      <c r="D253" s="70">
        <v>34620347</v>
      </c>
      <c r="E253" s="70">
        <v>2075172</v>
      </c>
      <c r="F253" s="71">
        <v>2.6621716461882037E-3</v>
      </c>
    </row>
    <row r="254" spans="1:6" x14ac:dyDescent="0.2">
      <c r="A254" s="58" t="s">
        <v>185</v>
      </c>
      <c r="B254" s="58" t="s">
        <v>5</v>
      </c>
      <c r="C254" s="69" t="s">
        <v>759</v>
      </c>
      <c r="D254" s="70" t="s">
        <v>759</v>
      </c>
      <c r="E254" s="70" t="s">
        <v>759</v>
      </c>
      <c r="F254" s="71" t="s">
        <v>759</v>
      </c>
    </row>
    <row r="255" spans="1:6" x14ac:dyDescent="0.2">
      <c r="A255" s="58" t="s">
        <v>185</v>
      </c>
      <c r="B255" s="58" t="s">
        <v>1</v>
      </c>
      <c r="C255" s="69">
        <v>12</v>
      </c>
      <c r="D255" s="70">
        <v>2088079</v>
      </c>
      <c r="E255" s="70">
        <v>125285</v>
      </c>
      <c r="F255" s="71">
        <v>1.6072411091354796E-4</v>
      </c>
    </row>
    <row r="256" spans="1:6" x14ac:dyDescent="0.2">
      <c r="A256" s="58" t="s">
        <v>185</v>
      </c>
      <c r="B256" s="58" t="s">
        <v>760</v>
      </c>
      <c r="C256" s="69">
        <v>55</v>
      </c>
      <c r="D256" s="70">
        <v>2350488</v>
      </c>
      <c r="E256" s="70">
        <v>141029</v>
      </c>
      <c r="F256" s="71">
        <v>1.8092158389293813E-4</v>
      </c>
    </row>
    <row r="257" spans="1:6" x14ac:dyDescent="0.2">
      <c r="A257" s="58" t="s">
        <v>185</v>
      </c>
      <c r="B257" s="58" t="s">
        <v>3</v>
      </c>
      <c r="C257" s="69">
        <v>33</v>
      </c>
      <c r="D257" s="70">
        <v>2649747</v>
      </c>
      <c r="E257" s="70">
        <v>158977</v>
      </c>
      <c r="F257" s="71">
        <v>2.0394649783057119E-4</v>
      </c>
    </row>
    <row r="258" spans="1:6" x14ac:dyDescent="0.2">
      <c r="A258" s="58" t="s">
        <v>185</v>
      </c>
      <c r="B258" s="58" t="s">
        <v>2</v>
      </c>
      <c r="C258" s="69">
        <v>15</v>
      </c>
      <c r="D258" s="70">
        <v>6744808</v>
      </c>
      <c r="E258" s="70">
        <v>404688</v>
      </c>
      <c r="F258" s="71">
        <v>5.1916126429645926E-4</v>
      </c>
    </row>
    <row r="259" spans="1:6" x14ac:dyDescent="0.2">
      <c r="A259" s="58" t="s">
        <v>185</v>
      </c>
      <c r="B259" s="58" t="s">
        <v>6</v>
      </c>
      <c r="C259" s="69" t="s">
        <v>759</v>
      </c>
      <c r="D259" s="70" t="s">
        <v>759</v>
      </c>
      <c r="E259" s="70" t="s">
        <v>759</v>
      </c>
      <c r="F259" s="71" t="s">
        <v>759</v>
      </c>
    </row>
    <row r="260" spans="1:6" x14ac:dyDescent="0.2">
      <c r="A260" s="58" t="s">
        <v>185</v>
      </c>
      <c r="B260" s="58" t="s">
        <v>10</v>
      </c>
      <c r="C260" s="69">
        <v>105</v>
      </c>
      <c r="D260" s="70">
        <v>2740120</v>
      </c>
      <c r="E260" s="70">
        <v>163923</v>
      </c>
      <c r="F260" s="71">
        <v>2.1029156270328868E-4</v>
      </c>
    </row>
    <row r="261" spans="1:6" x14ac:dyDescent="0.2">
      <c r="A261" s="58" t="s">
        <v>185</v>
      </c>
      <c r="B261" s="58" t="s">
        <v>4</v>
      </c>
      <c r="C261" s="69">
        <v>18</v>
      </c>
      <c r="D261" s="70">
        <v>1325135</v>
      </c>
      <c r="E261" s="70">
        <v>79508</v>
      </c>
      <c r="F261" s="71">
        <v>1.0199826484027912E-4</v>
      </c>
    </row>
    <row r="262" spans="1:6" x14ac:dyDescent="0.2">
      <c r="A262" s="58" t="s">
        <v>185</v>
      </c>
      <c r="B262" s="58" t="s">
        <v>761</v>
      </c>
      <c r="C262" s="69">
        <v>192</v>
      </c>
      <c r="D262" s="70">
        <v>2977072</v>
      </c>
      <c r="E262" s="70">
        <v>166831</v>
      </c>
      <c r="F262" s="71">
        <v>2.1402214269719533E-4</v>
      </c>
    </row>
    <row r="263" spans="1:6" x14ac:dyDescent="0.2">
      <c r="A263" s="58" t="s">
        <v>185</v>
      </c>
      <c r="B263" s="58" t="s">
        <v>8</v>
      </c>
      <c r="C263" s="69">
        <v>46</v>
      </c>
      <c r="D263" s="70">
        <v>901935</v>
      </c>
      <c r="E263" s="70">
        <v>54116</v>
      </c>
      <c r="F263" s="71">
        <v>6.9423681894860201E-5</v>
      </c>
    </row>
    <row r="264" spans="1:6" x14ac:dyDescent="0.2">
      <c r="A264" s="58" t="s">
        <v>185</v>
      </c>
      <c r="B264" s="58" t="s">
        <v>762</v>
      </c>
      <c r="C264" s="69">
        <v>18</v>
      </c>
      <c r="D264" s="70">
        <v>1191344</v>
      </c>
      <c r="E264" s="70">
        <v>71481</v>
      </c>
      <c r="F264" s="71">
        <v>9.1700683818584202E-5</v>
      </c>
    </row>
    <row r="265" spans="1:6" x14ac:dyDescent="0.2">
      <c r="A265" s="58" t="s">
        <v>185</v>
      </c>
      <c r="B265" s="58" t="s">
        <v>25</v>
      </c>
      <c r="C265" s="69">
        <v>42</v>
      </c>
      <c r="D265" s="70">
        <v>2936423</v>
      </c>
      <c r="E265" s="70">
        <v>176185</v>
      </c>
      <c r="F265" s="71">
        <v>2.2602208948639858E-4</v>
      </c>
    </row>
    <row r="266" spans="1:6" x14ac:dyDescent="0.2">
      <c r="A266" s="58" t="s">
        <v>185</v>
      </c>
      <c r="B266" s="58" t="s">
        <v>51</v>
      </c>
      <c r="C266" s="69">
        <v>553</v>
      </c>
      <c r="D266" s="70">
        <v>26263235</v>
      </c>
      <c r="E266" s="70">
        <v>1563509</v>
      </c>
      <c r="F266" s="71">
        <v>2.0057755831131454E-3</v>
      </c>
    </row>
    <row r="267" spans="1:6" x14ac:dyDescent="0.2">
      <c r="A267" s="58" t="s">
        <v>188</v>
      </c>
      <c r="B267" s="58" t="s">
        <v>5</v>
      </c>
      <c r="C267" s="69">
        <v>45</v>
      </c>
      <c r="D267" s="70">
        <v>3945001</v>
      </c>
      <c r="E267" s="70">
        <v>236700</v>
      </c>
      <c r="F267" s="71">
        <v>3.0365484338298123E-4</v>
      </c>
    </row>
    <row r="268" spans="1:6" x14ac:dyDescent="0.2">
      <c r="A268" s="58" t="s">
        <v>188</v>
      </c>
      <c r="B268" s="58" t="s">
        <v>1</v>
      </c>
      <c r="C268" s="69">
        <v>36</v>
      </c>
      <c r="D268" s="70">
        <v>22238374</v>
      </c>
      <c r="E268" s="70">
        <v>1334302</v>
      </c>
      <c r="F268" s="71">
        <v>1.7117332692674211E-3</v>
      </c>
    </row>
    <row r="269" spans="1:6" x14ac:dyDescent="0.2">
      <c r="A269" s="58" t="s">
        <v>188</v>
      </c>
      <c r="B269" s="58" t="s">
        <v>760</v>
      </c>
      <c r="C269" s="69">
        <v>146</v>
      </c>
      <c r="D269" s="70">
        <v>6718863</v>
      </c>
      <c r="E269" s="70">
        <v>403132</v>
      </c>
      <c r="F269" s="71">
        <v>5.1716512176877051E-4</v>
      </c>
    </row>
    <row r="270" spans="1:6" x14ac:dyDescent="0.2">
      <c r="A270" s="58" t="s">
        <v>188</v>
      </c>
      <c r="B270" s="58" t="s">
        <v>3</v>
      </c>
      <c r="C270" s="69">
        <v>44</v>
      </c>
      <c r="D270" s="70">
        <v>5982134</v>
      </c>
      <c r="E270" s="70">
        <v>358928</v>
      </c>
      <c r="F270" s="71">
        <v>4.6045722697831293E-4</v>
      </c>
    </row>
    <row r="271" spans="1:6" x14ac:dyDescent="0.2">
      <c r="A271" s="58" t="s">
        <v>188</v>
      </c>
      <c r="B271" s="58" t="s">
        <v>2</v>
      </c>
      <c r="C271" s="69">
        <v>27</v>
      </c>
      <c r="D271" s="70">
        <v>11993534</v>
      </c>
      <c r="E271" s="70">
        <v>719612</v>
      </c>
      <c r="F271" s="71">
        <v>9.231671700739918E-4</v>
      </c>
    </row>
    <row r="272" spans="1:6" x14ac:dyDescent="0.2">
      <c r="A272" s="58" t="s">
        <v>188</v>
      </c>
      <c r="B272" s="58" t="s">
        <v>6</v>
      </c>
      <c r="C272" s="69">
        <v>51</v>
      </c>
      <c r="D272" s="70">
        <v>3805013</v>
      </c>
      <c r="E272" s="70">
        <v>228301</v>
      </c>
      <c r="F272" s="71">
        <v>2.9288003548448663E-4</v>
      </c>
    </row>
    <row r="273" spans="1:6" x14ac:dyDescent="0.2">
      <c r="A273" s="58" t="s">
        <v>188</v>
      </c>
      <c r="B273" s="58" t="s">
        <v>10</v>
      </c>
      <c r="C273" s="69">
        <v>232</v>
      </c>
      <c r="D273" s="70">
        <v>5041863</v>
      </c>
      <c r="E273" s="70">
        <v>302512</v>
      </c>
      <c r="F273" s="71">
        <v>3.8808294880216481E-4</v>
      </c>
    </row>
    <row r="274" spans="1:6" x14ac:dyDescent="0.2">
      <c r="A274" s="58" t="s">
        <v>188</v>
      </c>
      <c r="B274" s="58" t="s">
        <v>4</v>
      </c>
      <c r="C274" s="69">
        <v>56</v>
      </c>
      <c r="D274" s="70">
        <v>5384968</v>
      </c>
      <c r="E274" s="70">
        <v>323098</v>
      </c>
      <c r="F274" s="71">
        <v>4.1449206838764031E-4</v>
      </c>
    </row>
    <row r="275" spans="1:6" x14ac:dyDescent="0.2">
      <c r="A275" s="58" t="s">
        <v>188</v>
      </c>
      <c r="B275" s="58" t="s">
        <v>761</v>
      </c>
      <c r="C275" s="69">
        <v>460</v>
      </c>
      <c r="D275" s="70">
        <v>9578435</v>
      </c>
      <c r="E275" s="70">
        <v>561141</v>
      </c>
      <c r="F275" s="71">
        <v>7.1986980342530398E-4</v>
      </c>
    </row>
    <row r="276" spans="1:6" x14ac:dyDescent="0.2">
      <c r="A276" s="58" t="s">
        <v>188</v>
      </c>
      <c r="B276" s="58" t="s">
        <v>8</v>
      </c>
      <c r="C276" s="69">
        <v>143</v>
      </c>
      <c r="D276" s="70">
        <v>7495233</v>
      </c>
      <c r="E276" s="70">
        <v>449714</v>
      </c>
      <c r="F276" s="71">
        <v>5.769236765404901E-4</v>
      </c>
    </row>
    <row r="277" spans="1:6" x14ac:dyDescent="0.2">
      <c r="A277" s="58" t="s">
        <v>188</v>
      </c>
      <c r="B277" s="58" t="s">
        <v>762</v>
      </c>
      <c r="C277" s="69">
        <v>72</v>
      </c>
      <c r="D277" s="70">
        <v>6462092</v>
      </c>
      <c r="E277" s="70">
        <v>387726</v>
      </c>
      <c r="F277" s="71">
        <v>4.9740125815593485E-4</v>
      </c>
    </row>
    <row r="278" spans="1:6" x14ac:dyDescent="0.2">
      <c r="A278" s="58" t="s">
        <v>188</v>
      </c>
      <c r="B278" s="58" t="s">
        <v>25</v>
      </c>
      <c r="C278" s="69">
        <v>101</v>
      </c>
      <c r="D278" s="70">
        <v>4712815</v>
      </c>
      <c r="E278" s="70">
        <v>282769</v>
      </c>
      <c r="F278" s="71">
        <v>3.6275528689717874E-4</v>
      </c>
    </row>
    <row r="279" spans="1:6" x14ac:dyDescent="0.2">
      <c r="A279" s="58" t="s">
        <v>188</v>
      </c>
      <c r="B279" s="58" t="s">
        <v>51</v>
      </c>
      <c r="C279" s="69">
        <v>1413</v>
      </c>
      <c r="D279" s="70">
        <v>93358327</v>
      </c>
      <c r="E279" s="70">
        <v>5587935</v>
      </c>
      <c r="F279" s="71">
        <v>7.1685827091646772E-3</v>
      </c>
    </row>
    <row r="280" spans="1:6" x14ac:dyDescent="0.2">
      <c r="A280" s="58" t="s">
        <v>196</v>
      </c>
      <c r="B280" s="58" t="s">
        <v>5</v>
      </c>
      <c r="C280" s="69">
        <v>24</v>
      </c>
      <c r="D280" s="70">
        <v>198511</v>
      </c>
      <c r="E280" s="70">
        <v>11911</v>
      </c>
      <c r="F280" s="71">
        <v>1.52802401332264E-5</v>
      </c>
    </row>
    <row r="281" spans="1:6" x14ac:dyDescent="0.2">
      <c r="A281" s="58" t="s">
        <v>196</v>
      </c>
      <c r="B281" s="58" t="s">
        <v>1</v>
      </c>
      <c r="C281" s="69">
        <v>12</v>
      </c>
      <c r="D281" s="70">
        <v>847111</v>
      </c>
      <c r="E281" s="70">
        <v>50827</v>
      </c>
      <c r="F281" s="71">
        <v>6.5204329212618437E-5</v>
      </c>
    </row>
    <row r="282" spans="1:6" x14ac:dyDescent="0.2">
      <c r="A282" s="58" t="s">
        <v>196</v>
      </c>
      <c r="B282" s="58" t="s">
        <v>760</v>
      </c>
      <c r="C282" s="69">
        <v>179</v>
      </c>
      <c r="D282" s="70">
        <v>3694442</v>
      </c>
      <c r="E282" s="70">
        <v>221304</v>
      </c>
      <c r="F282" s="71">
        <v>2.8390380844962935E-4</v>
      </c>
    </row>
    <row r="283" spans="1:6" x14ac:dyDescent="0.2">
      <c r="A283" s="58" t="s">
        <v>196</v>
      </c>
      <c r="B283" s="58" t="s">
        <v>3</v>
      </c>
      <c r="C283" s="69">
        <v>57</v>
      </c>
      <c r="D283" s="70">
        <v>3901844</v>
      </c>
      <c r="E283" s="70">
        <v>234111</v>
      </c>
      <c r="F283" s="71">
        <v>3.0033349826460971E-4</v>
      </c>
    </row>
    <row r="284" spans="1:6" x14ac:dyDescent="0.2">
      <c r="A284" s="58" t="s">
        <v>196</v>
      </c>
      <c r="B284" s="58" t="s">
        <v>2</v>
      </c>
      <c r="C284" s="69">
        <v>54</v>
      </c>
      <c r="D284" s="70">
        <v>3205079</v>
      </c>
      <c r="E284" s="70">
        <v>192192</v>
      </c>
      <c r="F284" s="71">
        <v>2.4655695673621428E-4</v>
      </c>
    </row>
    <row r="285" spans="1:6" x14ac:dyDescent="0.2">
      <c r="A285" s="58" t="s">
        <v>196</v>
      </c>
      <c r="B285" s="58" t="s">
        <v>6</v>
      </c>
      <c r="C285" s="69">
        <v>18</v>
      </c>
      <c r="D285" s="70">
        <v>238596</v>
      </c>
      <c r="E285" s="70">
        <v>14316</v>
      </c>
      <c r="F285" s="71">
        <v>1.8365537549094885E-5</v>
      </c>
    </row>
    <row r="286" spans="1:6" x14ac:dyDescent="0.2">
      <c r="A286" s="58" t="s">
        <v>196</v>
      </c>
      <c r="B286" s="58" t="s">
        <v>10</v>
      </c>
      <c r="C286" s="69">
        <v>274</v>
      </c>
      <c r="D286" s="70">
        <v>13621957</v>
      </c>
      <c r="E286" s="70">
        <v>817317</v>
      </c>
      <c r="F286" s="71">
        <v>1.0485097829710521E-3</v>
      </c>
    </row>
    <row r="287" spans="1:6" x14ac:dyDescent="0.2">
      <c r="A287" s="58" t="s">
        <v>196</v>
      </c>
      <c r="B287" s="58" t="s">
        <v>4</v>
      </c>
      <c r="C287" s="69">
        <v>51</v>
      </c>
      <c r="D287" s="70">
        <v>3579012</v>
      </c>
      <c r="E287" s="70">
        <v>214741</v>
      </c>
      <c r="F287" s="71">
        <v>2.7548434610437161E-4</v>
      </c>
    </row>
    <row r="288" spans="1:6" x14ac:dyDescent="0.2">
      <c r="A288" s="58" t="s">
        <v>196</v>
      </c>
      <c r="B288" s="58" t="s">
        <v>761</v>
      </c>
      <c r="C288" s="69">
        <v>540</v>
      </c>
      <c r="D288" s="70">
        <v>6063026</v>
      </c>
      <c r="E288" s="70">
        <v>358442</v>
      </c>
      <c r="F288" s="71">
        <v>4.5983375315539736E-4</v>
      </c>
    </row>
    <row r="289" spans="1:6" x14ac:dyDescent="0.2">
      <c r="A289" s="58" t="s">
        <v>196</v>
      </c>
      <c r="B289" s="58" t="s">
        <v>8</v>
      </c>
      <c r="C289" s="69">
        <v>178</v>
      </c>
      <c r="D289" s="70">
        <v>4430481</v>
      </c>
      <c r="E289" s="70">
        <v>264154</v>
      </c>
      <c r="F289" s="71">
        <v>3.3887470003797216E-4</v>
      </c>
    </row>
    <row r="290" spans="1:6" x14ac:dyDescent="0.2">
      <c r="A290" s="58" t="s">
        <v>196</v>
      </c>
      <c r="B290" s="58" t="s">
        <v>762</v>
      </c>
      <c r="C290" s="69">
        <v>78</v>
      </c>
      <c r="D290" s="70">
        <v>2511177</v>
      </c>
      <c r="E290" s="70">
        <v>150671</v>
      </c>
      <c r="F290" s="71">
        <v>1.9329099665127655E-4</v>
      </c>
    </row>
    <row r="291" spans="1:6" x14ac:dyDescent="0.2">
      <c r="A291" s="58" t="s">
        <v>196</v>
      </c>
      <c r="B291" s="58" t="s">
        <v>25</v>
      </c>
      <c r="C291" s="69">
        <v>93</v>
      </c>
      <c r="D291" s="70">
        <v>6531899</v>
      </c>
      <c r="E291" s="70">
        <v>391914</v>
      </c>
      <c r="F291" s="71">
        <v>5.027739091237757E-4</v>
      </c>
    </row>
    <row r="292" spans="1:6" x14ac:dyDescent="0.2">
      <c r="A292" s="58" t="s">
        <v>196</v>
      </c>
      <c r="B292" s="58" t="s">
        <v>51</v>
      </c>
      <c r="C292" s="69">
        <v>1558</v>
      </c>
      <c r="D292" s="70">
        <v>48823133</v>
      </c>
      <c r="E292" s="70">
        <v>2921897</v>
      </c>
      <c r="F292" s="71">
        <v>3.7484080097853934E-3</v>
      </c>
    </row>
    <row r="293" spans="1:6" x14ac:dyDescent="0.2">
      <c r="A293" s="58" t="s">
        <v>205</v>
      </c>
      <c r="B293" s="58" t="s">
        <v>5</v>
      </c>
      <c r="C293" s="69">
        <v>39</v>
      </c>
      <c r="D293" s="70">
        <v>3301721</v>
      </c>
      <c r="E293" s="70">
        <v>198103</v>
      </c>
      <c r="F293" s="71">
        <v>2.5413998917912431E-4</v>
      </c>
    </row>
    <row r="294" spans="1:6" x14ac:dyDescent="0.2">
      <c r="A294" s="58" t="s">
        <v>205</v>
      </c>
      <c r="B294" s="58" t="s">
        <v>1</v>
      </c>
      <c r="C294" s="69">
        <v>39</v>
      </c>
      <c r="D294" s="70">
        <v>13653309</v>
      </c>
      <c r="E294" s="70">
        <v>819199</v>
      </c>
      <c r="F294" s="71">
        <v>1.0509241404499147E-3</v>
      </c>
    </row>
    <row r="295" spans="1:6" x14ac:dyDescent="0.2">
      <c r="A295" s="58" t="s">
        <v>205</v>
      </c>
      <c r="B295" s="58" t="s">
        <v>760</v>
      </c>
      <c r="C295" s="69">
        <v>350</v>
      </c>
      <c r="D295" s="70">
        <v>16595059</v>
      </c>
      <c r="E295" s="70">
        <v>995704</v>
      </c>
      <c r="F295" s="71">
        <v>1.2773567476797969E-3</v>
      </c>
    </row>
    <row r="296" spans="1:6" x14ac:dyDescent="0.2">
      <c r="A296" s="58" t="s">
        <v>205</v>
      </c>
      <c r="B296" s="58" t="s">
        <v>3</v>
      </c>
      <c r="C296" s="69">
        <v>117</v>
      </c>
      <c r="D296" s="70">
        <v>14622331</v>
      </c>
      <c r="E296" s="70">
        <v>877340</v>
      </c>
      <c r="F296" s="71">
        <v>1.1255113658370289E-3</v>
      </c>
    </row>
    <row r="297" spans="1:6" x14ac:dyDescent="0.2">
      <c r="A297" s="58" t="s">
        <v>205</v>
      </c>
      <c r="B297" s="58" t="s">
        <v>2</v>
      </c>
      <c r="C297" s="69">
        <v>73</v>
      </c>
      <c r="D297" s="70">
        <v>18333605</v>
      </c>
      <c r="E297" s="70">
        <v>1100016</v>
      </c>
      <c r="F297" s="71">
        <v>1.4111752691118439E-3</v>
      </c>
    </row>
    <row r="298" spans="1:6" x14ac:dyDescent="0.2">
      <c r="A298" s="58" t="s">
        <v>205</v>
      </c>
      <c r="B298" s="58" t="s">
        <v>6</v>
      </c>
      <c r="C298" s="69">
        <v>47</v>
      </c>
      <c r="D298" s="70">
        <v>2676003</v>
      </c>
      <c r="E298" s="70">
        <v>160560</v>
      </c>
      <c r="F298" s="71">
        <v>2.0597727779286633E-4</v>
      </c>
    </row>
    <row r="299" spans="1:6" x14ac:dyDescent="0.2">
      <c r="A299" s="58" t="s">
        <v>205</v>
      </c>
      <c r="B299" s="58" t="s">
        <v>10</v>
      </c>
      <c r="C299" s="69">
        <v>462</v>
      </c>
      <c r="D299" s="70">
        <v>12023038</v>
      </c>
      <c r="E299" s="70">
        <v>721362</v>
      </c>
      <c r="F299" s="71">
        <v>9.254121889836675E-4</v>
      </c>
    </row>
    <row r="300" spans="1:6" x14ac:dyDescent="0.2">
      <c r="A300" s="58" t="s">
        <v>205</v>
      </c>
      <c r="B300" s="58" t="s">
        <v>4</v>
      </c>
      <c r="C300" s="69">
        <v>90</v>
      </c>
      <c r="D300" s="70">
        <v>6158157</v>
      </c>
      <c r="E300" s="70">
        <v>369489</v>
      </c>
      <c r="F300" s="71">
        <v>4.7400559538121818E-4</v>
      </c>
    </row>
    <row r="301" spans="1:6" x14ac:dyDescent="0.2">
      <c r="A301" s="58" t="s">
        <v>205</v>
      </c>
      <c r="B301" s="58" t="s">
        <v>761</v>
      </c>
      <c r="C301" s="69">
        <v>840</v>
      </c>
      <c r="D301" s="70">
        <v>15241977</v>
      </c>
      <c r="E301" s="70">
        <v>899212</v>
      </c>
      <c r="F301" s="71">
        <v>1.1535702536041288E-3</v>
      </c>
    </row>
    <row r="302" spans="1:6" x14ac:dyDescent="0.2">
      <c r="A302" s="58" t="s">
        <v>205</v>
      </c>
      <c r="B302" s="58" t="s">
        <v>8</v>
      </c>
      <c r="C302" s="69">
        <v>233</v>
      </c>
      <c r="D302" s="70">
        <v>5886735</v>
      </c>
      <c r="E302" s="70">
        <v>353204</v>
      </c>
      <c r="F302" s="71">
        <v>4.5311409084175113E-4</v>
      </c>
    </row>
    <row r="303" spans="1:6" x14ac:dyDescent="0.2">
      <c r="A303" s="58" t="s">
        <v>205</v>
      </c>
      <c r="B303" s="58" t="s">
        <v>762</v>
      </c>
      <c r="C303" s="69">
        <v>137</v>
      </c>
      <c r="D303" s="70">
        <v>7877763</v>
      </c>
      <c r="E303" s="70">
        <v>472666</v>
      </c>
      <c r="F303" s="71">
        <v>6.0636806169184708E-4</v>
      </c>
    </row>
    <row r="304" spans="1:6" x14ac:dyDescent="0.2">
      <c r="A304" s="58" t="s">
        <v>205</v>
      </c>
      <c r="B304" s="58" t="s">
        <v>25</v>
      </c>
      <c r="C304" s="69">
        <v>148</v>
      </c>
      <c r="D304" s="70">
        <v>11277106</v>
      </c>
      <c r="E304" s="70">
        <v>676626</v>
      </c>
      <c r="F304" s="71">
        <v>8.6802180844466848E-4</v>
      </c>
    </row>
    <row r="305" spans="1:6" x14ac:dyDescent="0.2">
      <c r="A305" s="58" t="s">
        <v>205</v>
      </c>
      <c r="B305" s="58" t="s">
        <v>51</v>
      </c>
      <c r="C305" s="69">
        <v>2575</v>
      </c>
      <c r="D305" s="70">
        <v>127646804</v>
      </c>
      <c r="E305" s="70">
        <v>7643481</v>
      </c>
      <c r="F305" s="71">
        <v>9.8055767889978565E-3</v>
      </c>
    </row>
    <row r="306" spans="1:6" x14ac:dyDescent="0.2">
      <c r="A306" s="58" t="s">
        <v>216</v>
      </c>
      <c r="B306" s="58" t="s">
        <v>5</v>
      </c>
      <c r="C306" s="69">
        <v>24</v>
      </c>
      <c r="D306" s="70">
        <v>413401</v>
      </c>
      <c r="E306" s="70">
        <v>24804</v>
      </c>
      <c r="F306" s="71">
        <v>3.1820256591767917E-5</v>
      </c>
    </row>
    <row r="307" spans="1:6" x14ac:dyDescent="0.2">
      <c r="A307" s="58" t="s">
        <v>216</v>
      </c>
      <c r="B307" s="58" t="s">
        <v>1</v>
      </c>
      <c r="C307" s="69">
        <v>18</v>
      </c>
      <c r="D307" s="70">
        <v>3232540</v>
      </c>
      <c r="E307" s="70">
        <v>193952</v>
      </c>
      <c r="F307" s="71">
        <v>2.4881480432537375E-4</v>
      </c>
    </row>
    <row r="308" spans="1:6" x14ac:dyDescent="0.2">
      <c r="A308" s="58" t="s">
        <v>216</v>
      </c>
      <c r="B308" s="58" t="s">
        <v>760</v>
      </c>
      <c r="C308" s="69">
        <v>143</v>
      </c>
      <c r="D308" s="70">
        <v>5150384</v>
      </c>
      <c r="E308" s="70">
        <v>309023</v>
      </c>
      <c r="F308" s="71">
        <v>3.9643570201410645E-4</v>
      </c>
    </row>
    <row r="309" spans="1:6" x14ac:dyDescent="0.2">
      <c r="A309" s="58" t="s">
        <v>216</v>
      </c>
      <c r="B309" s="58" t="s">
        <v>3</v>
      </c>
      <c r="C309" s="69">
        <v>58</v>
      </c>
      <c r="D309" s="70">
        <v>4319587</v>
      </c>
      <c r="E309" s="70">
        <v>259175</v>
      </c>
      <c r="F309" s="71">
        <v>3.3248730052295799E-4</v>
      </c>
    </row>
    <row r="310" spans="1:6" x14ac:dyDescent="0.2">
      <c r="A310" s="58" t="s">
        <v>216</v>
      </c>
      <c r="B310" s="58" t="s">
        <v>2</v>
      </c>
      <c r="C310" s="69">
        <v>30</v>
      </c>
      <c r="D310" s="70">
        <v>7918898</v>
      </c>
      <c r="E310" s="70">
        <v>475134</v>
      </c>
      <c r="F310" s="71">
        <v>6.0953417978846386E-4</v>
      </c>
    </row>
    <row r="311" spans="1:6" x14ac:dyDescent="0.2">
      <c r="A311" s="58" t="s">
        <v>216</v>
      </c>
      <c r="B311" s="58" t="s">
        <v>6</v>
      </c>
      <c r="C311" s="69">
        <v>30</v>
      </c>
      <c r="D311" s="70">
        <v>1234458</v>
      </c>
      <c r="E311" s="70">
        <v>74068</v>
      </c>
      <c r="F311" s="71">
        <v>9.5019463201058936E-5</v>
      </c>
    </row>
    <row r="312" spans="1:6" x14ac:dyDescent="0.2">
      <c r="A312" s="58" t="s">
        <v>216</v>
      </c>
      <c r="B312" s="58" t="s">
        <v>10</v>
      </c>
      <c r="C312" s="69">
        <v>179</v>
      </c>
      <c r="D312" s="70">
        <v>3355658</v>
      </c>
      <c r="E312" s="70">
        <v>201340</v>
      </c>
      <c r="F312" s="71">
        <v>2.5829263272804999E-4</v>
      </c>
    </row>
    <row r="313" spans="1:6" x14ac:dyDescent="0.2">
      <c r="A313" s="58" t="s">
        <v>216</v>
      </c>
      <c r="B313" s="58" t="s">
        <v>4</v>
      </c>
      <c r="C313" s="69">
        <v>21</v>
      </c>
      <c r="D313" s="70">
        <v>2375742</v>
      </c>
      <c r="E313" s="70">
        <v>142544</v>
      </c>
      <c r="F313" s="71">
        <v>1.8286512883474302E-4</v>
      </c>
    </row>
    <row r="314" spans="1:6" x14ac:dyDescent="0.2">
      <c r="A314" s="58" t="s">
        <v>216</v>
      </c>
      <c r="B314" s="58" t="s">
        <v>761</v>
      </c>
      <c r="C314" s="69">
        <v>404</v>
      </c>
      <c r="D314" s="70">
        <v>5556858</v>
      </c>
      <c r="E314" s="70">
        <v>327409</v>
      </c>
      <c r="F314" s="71">
        <v>4.2002251211313265E-4</v>
      </c>
    </row>
    <row r="315" spans="1:6" x14ac:dyDescent="0.2">
      <c r="A315" s="58" t="s">
        <v>216</v>
      </c>
      <c r="B315" s="58" t="s">
        <v>8</v>
      </c>
      <c r="C315" s="69">
        <v>80</v>
      </c>
      <c r="D315" s="70">
        <v>802186</v>
      </c>
      <c r="E315" s="70">
        <v>48131</v>
      </c>
      <c r="F315" s="71">
        <v>6.1745717223769619E-5</v>
      </c>
    </row>
    <row r="316" spans="1:6" x14ac:dyDescent="0.2">
      <c r="A316" s="58" t="s">
        <v>216</v>
      </c>
      <c r="B316" s="58" t="s">
        <v>762</v>
      </c>
      <c r="C316" s="69">
        <v>75</v>
      </c>
      <c r="D316" s="70">
        <v>2808923</v>
      </c>
      <c r="E316" s="70">
        <v>168535</v>
      </c>
      <c r="F316" s="71">
        <v>2.162081496812452E-4</v>
      </c>
    </row>
    <row r="317" spans="1:6" x14ac:dyDescent="0.2">
      <c r="A317" s="58" t="s">
        <v>216</v>
      </c>
      <c r="B317" s="58" t="s">
        <v>25</v>
      </c>
      <c r="C317" s="69">
        <v>48</v>
      </c>
      <c r="D317" s="70">
        <v>5666518</v>
      </c>
      <c r="E317" s="70">
        <v>339991</v>
      </c>
      <c r="F317" s="71">
        <v>4.3616355663972606E-4</v>
      </c>
    </row>
    <row r="318" spans="1:6" x14ac:dyDescent="0.2">
      <c r="A318" s="58" t="s">
        <v>216</v>
      </c>
      <c r="B318" s="58" t="s">
        <v>51</v>
      </c>
      <c r="C318" s="69">
        <v>1110</v>
      </c>
      <c r="D318" s="70">
        <v>42835154</v>
      </c>
      <c r="E318" s="70">
        <v>2564107</v>
      </c>
      <c r="F318" s="71">
        <v>3.289410686532344E-3</v>
      </c>
    </row>
    <row r="319" spans="1:6" x14ac:dyDescent="0.2">
      <c r="A319" s="58" t="s">
        <v>224</v>
      </c>
      <c r="B319" s="58" t="s">
        <v>5</v>
      </c>
      <c r="C319" s="69">
        <v>221</v>
      </c>
      <c r="D319" s="70">
        <v>34174819</v>
      </c>
      <c r="E319" s="70">
        <v>2050489</v>
      </c>
      <c r="F319" s="71">
        <v>2.6305066166181909E-3</v>
      </c>
    </row>
    <row r="320" spans="1:6" x14ac:dyDescent="0.2">
      <c r="A320" s="58" t="s">
        <v>224</v>
      </c>
      <c r="B320" s="58" t="s">
        <v>1</v>
      </c>
      <c r="C320" s="69">
        <v>60</v>
      </c>
      <c r="D320" s="70">
        <v>46968303</v>
      </c>
      <c r="E320" s="70">
        <v>2818098</v>
      </c>
      <c r="F320" s="71">
        <v>3.6152475996108686E-3</v>
      </c>
    </row>
    <row r="321" spans="1:6" x14ac:dyDescent="0.2">
      <c r="A321" s="58" t="s">
        <v>224</v>
      </c>
      <c r="B321" s="58" t="s">
        <v>760</v>
      </c>
      <c r="C321" s="69">
        <v>690</v>
      </c>
      <c r="D321" s="70">
        <v>63730350</v>
      </c>
      <c r="E321" s="70">
        <v>3823821</v>
      </c>
      <c r="F321" s="71">
        <v>4.9054574012655453E-3</v>
      </c>
    </row>
    <row r="322" spans="1:6" x14ac:dyDescent="0.2">
      <c r="A322" s="58" t="s">
        <v>224</v>
      </c>
      <c r="B322" s="58" t="s">
        <v>3</v>
      </c>
      <c r="C322" s="69">
        <v>164</v>
      </c>
      <c r="D322" s="70">
        <v>34143789</v>
      </c>
      <c r="E322" s="70">
        <v>2048627</v>
      </c>
      <c r="F322" s="71">
        <v>2.6281179164982958E-3</v>
      </c>
    </row>
    <row r="323" spans="1:6" x14ac:dyDescent="0.2">
      <c r="A323" s="58" t="s">
        <v>224</v>
      </c>
      <c r="B323" s="58" t="s">
        <v>2</v>
      </c>
      <c r="C323" s="69">
        <v>132</v>
      </c>
      <c r="D323" s="70">
        <v>69497839</v>
      </c>
      <c r="E323" s="70">
        <v>4169870</v>
      </c>
      <c r="F323" s="71">
        <v>5.3493925719365941E-3</v>
      </c>
    </row>
    <row r="324" spans="1:6" x14ac:dyDescent="0.2">
      <c r="A324" s="58" t="s">
        <v>224</v>
      </c>
      <c r="B324" s="58" t="s">
        <v>6</v>
      </c>
      <c r="C324" s="69">
        <v>91</v>
      </c>
      <c r="D324" s="70">
        <v>20011513</v>
      </c>
      <c r="E324" s="70">
        <v>1200691</v>
      </c>
      <c r="F324" s="71">
        <v>1.5403279998156109E-3</v>
      </c>
    </row>
    <row r="325" spans="1:6" x14ac:dyDescent="0.2">
      <c r="A325" s="58" t="s">
        <v>224</v>
      </c>
      <c r="B325" s="58" t="s">
        <v>10</v>
      </c>
      <c r="C325" s="69">
        <v>763</v>
      </c>
      <c r="D325" s="70">
        <v>30593794</v>
      </c>
      <c r="E325" s="70">
        <v>1835628</v>
      </c>
      <c r="F325" s="71">
        <v>2.3548683263600128E-3</v>
      </c>
    </row>
    <row r="326" spans="1:6" x14ac:dyDescent="0.2">
      <c r="A326" s="58" t="s">
        <v>224</v>
      </c>
      <c r="B326" s="58" t="s">
        <v>4</v>
      </c>
      <c r="C326" s="69">
        <v>112</v>
      </c>
      <c r="D326" s="70">
        <v>20815116</v>
      </c>
      <c r="E326" s="70">
        <v>1248907</v>
      </c>
      <c r="F326" s="71">
        <v>1.6021827608149932E-3</v>
      </c>
    </row>
    <row r="327" spans="1:6" x14ac:dyDescent="0.2">
      <c r="A327" s="58" t="s">
        <v>224</v>
      </c>
      <c r="B327" s="58" t="s">
        <v>761</v>
      </c>
      <c r="C327" s="69">
        <v>1715</v>
      </c>
      <c r="D327" s="70">
        <v>60728561</v>
      </c>
      <c r="E327" s="70">
        <v>3517479</v>
      </c>
      <c r="F327" s="71">
        <v>4.5124610682210622E-3</v>
      </c>
    </row>
    <row r="328" spans="1:6" x14ac:dyDescent="0.2">
      <c r="A328" s="58" t="s">
        <v>224</v>
      </c>
      <c r="B328" s="58" t="s">
        <v>8</v>
      </c>
      <c r="C328" s="69">
        <v>527</v>
      </c>
      <c r="D328" s="70">
        <v>59986736</v>
      </c>
      <c r="E328" s="70">
        <v>3599204</v>
      </c>
      <c r="F328" s="71">
        <v>4.6173034513029131E-3</v>
      </c>
    </row>
    <row r="329" spans="1:6" x14ac:dyDescent="0.2">
      <c r="A329" s="58" t="s">
        <v>224</v>
      </c>
      <c r="B329" s="58" t="s">
        <v>762</v>
      </c>
      <c r="C329" s="69">
        <v>173</v>
      </c>
      <c r="D329" s="70">
        <v>22061075</v>
      </c>
      <c r="E329" s="70">
        <v>1323665</v>
      </c>
      <c r="F329" s="71">
        <v>1.6980874029004385E-3</v>
      </c>
    </row>
    <row r="330" spans="1:6" x14ac:dyDescent="0.2">
      <c r="A330" s="58" t="s">
        <v>224</v>
      </c>
      <c r="B330" s="58" t="s">
        <v>25</v>
      </c>
      <c r="C330" s="69">
        <v>189</v>
      </c>
      <c r="D330" s="70">
        <v>26034135</v>
      </c>
      <c r="E330" s="70">
        <v>1562048</v>
      </c>
      <c r="F330" s="71">
        <v>2.0039013130405533E-3</v>
      </c>
    </row>
    <row r="331" spans="1:6" x14ac:dyDescent="0.2">
      <c r="A331" s="58" t="s">
        <v>224</v>
      </c>
      <c r="B331" s="58" t="s">
        <v>51</v>
      </c>
      <c r="C331" s="69">
        <v>4837</v>
      </c>
      <c r="D331" s="70">
        <v>488746030</v>
      </c>
      <c r="E331" s="70">
        <v>29198527</v>
      </c>
      <c r="F331" s="71">
        <v>3.7457854428385076E-2</v>
      </c>
    </row>
    <row r="332" spans="1:6" x14ac:dyDescent="0.2">
      <c r="A332" s="58" t="s">
        <v>239</v>
      </c>
      <c r="B332" s="58" t="s">
        <v>5</v>
      </c>
      <c r="C332" s="69">
        <v>16</v>
      </c>
      <c r="D332" s="70">
        <v>201766</v>
      </c>
      <c r="E332" s="70">
        <v>12106</v>
      </c>
      <c r="F332" s="71">
        <v>1.5530399383161683E-5</v>
      </c>
    </row>
    <row r="333" spans="1:6" x14ac:dyDescent="0.2">
      <c r="A333" s="58" t="s">
        <v>239</v>
      </c>
      <c r="B333" s="58" t="s">
        <v>1</v>
      </c>
      <c r="C333" s="69">
        <v>30</v>
      </c>
      <c r="D333" s="70">
        <v>5278547</v>
      </c>
      <c r="E333" s="70">
        <v>316713</v>
      </c>
      <c r="F333" s="71">
        <v>4.0630095653719527E-4</v>
      </c>
    </row>
    <row r="334" spans="1:6" x14ac:dyDescent="0.2">
      <c r="A334" s="58" t="s">
        <v>239</v>
      </c>
      <c r="B334" s="58" t="s">
        <v>760</v>
      </c>
      <c r="C334" s="69">
        <v>54</v>
      </c>
      <c r="D334" s="70">
        <v>736012</v>
      </c>
      <c r="E334" s="70">
        <v>44161</v>
      </c>
      <c r="F334" s="71">
        <v>5.6652731468676942E-5</v>
      </c>
    </row>
    <row r="335" spans="1:6" x14ac:dyDescent="0.2">
      <c r="A335" s="58" t="s">
        <v>239</v>
      </c>
      <c r="B335" s="58" t="s">
        <v>3</v>
      </c>
      <c r="C335" s="69">
        <v>30</v>
      </c>
      <c r="D335" s="70">
        <v>960309</v>
      </c>
      <c r="E335" s="70">
        <v>57619</v>
      </c>
      <c r="F335" s="71">
        <v>7.3917568318056587E-5</v>
      </c>
    </row>
    <row r="336" spans="1:6" x14ac:dyDescent="0.2">
      <c r="A336" s="58" t="s">
        <v>239</v>
      </c>
      <c r="B336" s="58" t="s">
        <v>2</v>
      </c>
      <c r="C336" s="69">
        <v>12</v>
      </c>
      <c r="D336" s="70">
        <v>656005</v>
      </c>
      <c r="E336" s="70">
        <v>39360</v>
      </c>
      <c r="F336" s="71">
        <v>5.0493682448475456E-5</v>
      </c>
    </row>
    <row r="337" spans="1:6" x14ac:dyDescent="0.2">
      <c r="A337" s="58" t="s">
        <v>239</v>
      </c>
      <c r="B337" s="58" t="s">
        <v>6</v>
      </c>
      <c r="C337" s="69">
        <v>21</v>
      </c>
      <c r="D337" s="70">
        <v>732917</v>
      </c>
      <c r="E337" s="70">
        <v>43975</v>
      </c>
      <c r="F337" s="71">
        <v>5.641411803027714E-5</v>
      </c>
    </row>
    <row r="338" spans="1:6" x14ac:dyDescent="0.2">
      <c r="A338" s="58" t="s">
        <v>239</v>
      </c>
      <c r="B338" s="58" t="s">
        <v>10</v>
      </c>
      <c r="C338" s="69">
        <v>135</v>
      </c>
      <c r="D338" s="70">
        <v>6345164</v>
      </c>
      <c r="E338" s="70">
        <v>380710</v>
      </c>
      <c r="F338" s="71">
        <v>4.8840065663005821E-4</v>
      </c>
    </row>
    <row r="339" spans="1:6" x14ac:dyDescent="0.2">
      <c r="A339" s="58" t="s">
        <v>239</v>
      </c>
      <c r="B339" s="58" t="s">
        <v>4</v>
      </c>
      <c r="C339" s="69">
        <v>35</v>
      </c>
      <c r="D339" s="70">
        <v>1667651</v>
      </c>
      <c r="E339" s="70">
        <v>100059</v>
      </c>
      <c r="F339" s="71">
        <v>1.2836248404756112E-4</v>
      </c>
    </row>
    <row r="340" spans="1:6" x14ac:dyDescent="0.2">
      <c r="A340" s="58" t="s">
        <v>239</v>
      </c>
      <c r="B340" s="58" t="s">
        <v>761</v>
      </c>
      <c r="C340" s="69">
        <v>177</v>
      </c>
      <c r="D340" s="70">
        <v>1557070</v>
      </c>
      <c r="E340" s="70">
        <v>92951</v>
      </c>
      <c r="F340" s="71">
        <v>1.1924385867043297E-4</v>
      </c>
    </row>
    <row r="341" spans="1:6" x14ac:dyDescent="0.2">
      <c r="A341" s="58" t="s">
        <v>239</v>
      </c>
      <c r="B341" s="58" t="s">
        <v>8</v>
      </c>
      <c r="C341" s="69">
        <v>128</v>
      </c>
      <c r="D341" s="70">
        <v>2553797</v>
      </c>
      <c r="E341" s="70">
        <v>153213</v>
      </c>
      <c r="F341" s="71">
        <v>1.9655204697607392E-4</v>
      </c>
    </row>
    <row r="342" spans="1:6" x14ac:dyDescent="0.2">
      <c r="A342" s="58" t="s">
        <v>239</v>
      </c>
      <c r="B342" s="58" t="s">
        <v>762</v>
      </c>
      <c r="C342" s="69">
        <v>24</v>
      </c>
      <c r="D342" s="70">
        <v>2094132</v>
      </c>
      <c r="E342" s="70">
        <v>125648</v>
      </c>
      <c r="F342" s="71">
        <v>1.611897919788121E-4</v>
      </c>
    </row>
    <row r="343" spans="1:6" x14ac:dyDescent="0.2">
      <c r="A343" s="58" t="s">
        <v>239</v>
      </c>
      <c r="B343" s="58" t="s">
        <v>25</v>
      </c>
      <c r="C343" s="69">
        <v>39</v>
      </c>
      <c r="D343" s="70">
        <v>9040339</v>
      </c>
      <c r="E343" s="70">
        <v>542420</v>
      </c>
      <c r="F343" s="71">
        <v>6.9585323256356852E-4</v>
      </c>
    </row>
    <row r="344" spans="1:6" x14ac:dyDescent="0.2">
      <c r="A344" s="58" t="s">
        <v>239</v>
      </c>
      <c r="B344" s="58" t="s">
        <v>51</v>
      </c>
      <c r="C344" s="69">
        <v>701</v>
      </c>
      <c r="D344" s="70">
        <v>31823709</v>
      </c>
      <c r="E344" s="70">
        <v>1908935</v>
      </c>
      <c r="F344" s="71">
        <v>2.4489115270523499E-3</v>
      </c>
    </row>
    <row r="345" spans="1:6" x14ac:dyDescent="0.2">
      <c r="A345" s="58" t="s">
        <v>243</v>
      </c>
      <c r="B345" s="58" t="s">
        <v>5</v>
      </c>
      <c r="C345" s="69" t="s">
        <v>759</v>
      </c>
      <c r="D345" s="70" t="s">
        <v>759</v>
      </c>
      <c r="E345" s="70" t="s">
        <v>759</v>
      </c>
      <c r="F345" s="71" t="s">
        <v>759</v>
      </c>
    </row>
    <row r="346" spans="1:6" x14ac:dyDescent="0.2">
      <c r="A346" s="58" t="s">
        <v>243</v>
      </c>
      <c r="B346" s="58" t="s">
        <v>1</v>
      </c>
      <c r="C346" s="69">
        <v>12</v>
      </c>
      <c r="D346" s="70">
        <v>1594367</v>
      </c>
      <c r="E346" s="70">
        <v>95662</v>
      </c>
      <c r="F346" s="71">
        <v>1.227217136785076E-4</v>
      </c>
    </row>
    <row r="347" spans="1:6" x14ac:dyDescent="0.2">
      <c r="A347" s="58" t="s">
        <v>243</v>
      </c>
      <c r="B347" s="58" t="s">
        <v>760</v>
      </c>
      <c r="C347" s="69">
        <v>72</v>
      </c>
      <c r="D347" s="70">
        <v>1230713</v>
      </c>
      <c r="E347" s="70">
        <v>73843</v>
      </c>
      <c r="F347" s="71">
        <v>9.4730817912672076E-5</v>
      </c>
    </row>
    <row r="348" spans="1:6" x14ac:dyDescent="0.2">
      <c r="A348" s="58" t="s">
        <v>243</v>
      </c>
      <c r="B348" s="58" t="s">
        <v>3</v>
      </c>
      <c r="C348" s="69">
        <v>18</v>
      </c>
      <c r="D348" s="70">
        <v>1031814</v>
      </c>
      <c r="E348" s="70">
        <v>61909</v>
      </c>
      <c r="F348" s="71">
        <v>7.9421071816632798E-5</v>
      </c>
    </row>
    <row r="349" spans="1:6" x14ac:dyDescent="0.2">
      <c r="A349" s="58" t="s">
        <v>243</v>
      </c>
      <c r="B349" s="58" t="s">
        <v>2</v>
      </c>
      <c r="C349" s="69">
        <v>15</v>
      </c>
      <c r="D349" s="70">
        <v>1089228</v>
      </c>
      <c r="E349" s="70">
        <v>65354</v>
      </c>
      <c r="F349" s="71">
        <v>8.3840551898822782E-5</v>
      </c>
    </row>
    <row r="350" spans="1:6" x14ac:dyDescent="0.2">
      <c r="A350" s="58" t="s">
        <v>243</v>
      </c>
      <c r="B350" s="58" t="s">
        <v>6</v>
      </c>
      <c r="C350" s="69">
        <v>15</v>
      </c>
      <c r="D350" s="70">
        <v>695148</v>
      </c>
      <c r="E350" s="70">
        <v>41709</v>
      </c>
      <c r="F350" s="71">
        <v>5.350713925923432E-5</v>
      </c>
    </row>
    <row r="351" spans="1:6" x14ac:dyDescent="0.2">
      <c r="A351" s="58" t="s">
        <v>243</v>
      </c>
      <c r="B351" s="58" t="s">
        <v>10</v>
      </c>
      <c r="C351" s="69">
        <v>102</v>
      </c>
      <c r="D351" s="70">
        <v>5655165</v>
      </c>
      <c r="E351" s="70">
        <v>339310</v>
      </c>
      <c r="F351" s="71">
        <v>4.3528992356687516E-4</v>
      </c>
    </row>
    <row r="352" spans="1:6" x14ac:dyDescent="0.2">
      <c r="A352" s="58" t="s">
        <v>243</v>
      </c>
      <c r="B352" s="58" t="s">
        <v>4</v>
      </c>
      <c r="C352" s="69" t="s">
        <v>759</v>
      </c>
      <c r="D352" s="70" t="s">
        <v>759</v>
      </c>
      <c r="E352" s="70" t="s">
        <v>759</v>
      </c>
      <c r="F352" s="71" t="s">
        <v>759</v>
      </c>
    </row>
    <row r="353" spans="1:6" x14ac:dyDescent="0.2">
      <c r="A353" s="58" t="s">
        <v>243</v>
      </c>
      <c r="B353" s="58" t="s">
        <v>761</v>
      </c>
      <c r="C353" s="69">
        <v>140</v>
      </c>
      <c r="D353" s="70">
        <v>1142273</v>
      </c>
      <c r="E353" s="70">
        <v>68008</v>
      </c>
      <c r="F353" s="71">
        <v>8.7245283433839396E-5</v>
      </c>
    </row>
    <row r="354" spans="1:6" x14ac:dyDescent="0.2">
      <c r="A354" s="58" t="s">
        <v>243</v>
      </c>
      <c r="B354" s="58" t="s">
        <v>8</v>
      </c>
      <c r="C354" s="69">
        <v>59</v>
      </c>
      <c r="D354" s="70">
        <v>1009676</v>
      </c>
      <c r="E354" s="70">
        <v>60453</v>
      </c>
      <c r="F354" s="71">
        <v>7.7553216083782684E-5</v>
      </c>
    </row>
    <row r="355" spans="1:6" x14ac:dyDescent="0.2">
      <c r="A355" s="58" t="s">
        <v>243</v>
      </c>
      <c r="B355" s="58" t="s">
        <v>762</v>
      </c>
      <c r="C355" s="69">
        <v>42</v>
      </c>
      <c r="D355" s="70">
        <v>1200323</v>
      </c>
      <c r="E355" s="70">
        <v>72019</v>
      </c>
      <c r="F355" s="71">
        <v>9.2390866774815904E-5</v>
      </c>
    </row>
    <row r="356" spans="1:6" x14ac:dyDescent="0.2">
      <c r="A356" s="58" t="s">
        <v>243</v>
      </c>
      <c r="B356" s="58" t="s">
        <v>25</v>
      </c>
      <c r="C356" s="69">
        <v>15</v>
      </c>
      <c r="D356" s="70">
        <v>1336146</v>
      </c>
      <c r="E356" s="70">
        <v>80169</v>
      </c>
      <c r="F356" s="71">
        <v>1.0284624055416232E-4</v>
      </c>
    </row>
    <row r="357" spans="1:6" x14ac:dyDescent="0.2">
      <c r="A357" s="58" t="s">
        <v>243</v>
      </c>
      <c r="B357" s="58" t="s">
        <v>51</v>
      </c>
      <c r="C357" s="69">
        <v>523</v>
      </c>
      <c r="D357" s="70">
        <v>17377478</v>
      </c>
      <c r="E357" s="70">
        <v>1041992</v>
      </c>
      <c r="F357" s="71">
        <v>1.336738139274691E-3</v>
      </c>
    </row>
    <row r="358" spans="1:6" x14ac:dyDescent="0.2">
      <c r="A358" s="58" t="s">
        <v>247</v>
      </c>
      <c r="B358" s="58" t="s">
        <v>5</v>
      </c>
      <c r="C358" s="69">
        <v>12</v>
      </c>
      <c r="D358" s="70">
        <v>366237</v>
      </c>
      <c r="E358" s="70">
        <v>21974</v>
      </c>
      <c r="F358" s="71">
        <v>2.8189740297835356E-5</v>
      </c>
    </row>
    <row r="359" spans="1:6" x14ac:dyDescent="0.2">
      <c r="A359" s="58" t="s">
        <v>247</v>
      </c>
      <c r="B359" s="58" t="s">
        <v>1</v>
      </c>
      <c r="C359" s="69">
        <v>27</v>
      </c>
      <c r="D359" s="70">
        <v>2760180</v>
      </c>
      <c r="E359" s="70">
        <v>165611</v>
      </c>
      <c r="F359" s="71">
        <v>2.1245704380016433E-4</v>
      </c>
    </row>
    <row r="360" spans="1:6" x14ac:dyDescent="0.2">
      <c r="A360" s="58" t="s">
        <v>247</v>
      </c>
      <c r="B360" s="58" t="s">
        <v>760</v>
      </c>
      <c r="C360" s="69">
        <v>111</v>
      </c>
      <c r="D360" s="70">
        <v>4308547</v>
      </c>
      <c r="E360" s="70">
        <v>258513</v>
      </c>
      <c r="F360" s="71">
        <v>3.3163804194112639E-4</v>
      </c>
    </row>
    <row r="361" spans="1:6" x14ac:dyDescent="0.2">
      <c r="A361" s="58" t="s">
        <v>247</v>
      </c>
      <c r="B361" s="58" t="s">
        <v>3</v>
      </c>
      <c r="C361" s="69">
        <v>45</v>
      </c>
      <c r="D361" s="70">
        <v>4403927</v>
      </c>
      <c r="E361" s="70">
        <v>264236</v>
      </c>
      <c r="F361" s="71">
        <v>3.3897989520973983E-4</v>
      </c>
    </row>
    <row r="362" spans="1:6" x14ac:dyDescent="0.2">
      <c r="A362" s="58" t="s">
        <v>247</v>
      </c>
      <c r="B362" s="58" t="s">
        <v>2</v>
      </c>
      <c r="C362" s="69">
        <v>45</v>
      </c>
      <c r="D362" s="70">
        <v>7352663</v>
      </c>
      <c r="E362" s="70">
        <v>441160</v>
      </c>
      <c r="F362" s="71">
        <v>5.6595002410999575E-4</v>
      </c>
    </row>
    <row r="363" spans="1:6" x14ac:dyDescent="0.2">
      <c r="A363" s="58" t="s">
        <v>247</v>
      </c>
      <c r="B363" s="58" t="s">
        <v>6</v>
      </c>
      <c r="C363" s="69">
        <v>17</v>
      </c>
      <c r="D363" s="70">
        <v>1345640</v>
      </c>
      <c r="E363" s="70">
        <v>80738</v>
      </c>
      <c r="F363" s="71">
        <v>1.0357619241679399E-4</v>
      </c>
    </row>
    <row r="364" spans="1:6" x14ac:dyDescent="0.2">
      <c r="A364" s="58" t="s">
        <v>247</v>
      </c>
      <c r="B364" s="58" t="s">
        <v>10</v>
      </c>
      <c r="C364" s="69">
        <v>302</v>
      </c>
      <c r="D364" s="70">
        <v>10405653</v>
      </c>
      <c r="E364" s="70">
        <v>624339</v>
      </c>
      <c r="F364" s="71">
        <v>8.0094449202740639E-4</v>
      </c>
    </row>
    <row r="365" spans="1:6" x14ac:dyDescent="0.2">
      <c r="A365" s="58" t="s">
        <v>247</v>
      </c>
      <c r="B365" s="58" t="s">
        <v>4</v>
      </c>
      <c r="C365" s="69">
        <v>36</v>
      </c>
      <c r="D365" s="70">
        <v>898784</v>
      </c>
      <c r="E365" s="70">
        <v>53927</v>
      </c>
      <c r="F365" s="71">
        <v>6.918121985261524E-5</v>
      </c>
    </row>
    <row r="366" spans="1:6" x14ac:dyDescent="0.2">
      <c r="A366" s="58" t="s">
        <v>247</v>
      </c>
      <c r="B366" s="58" t="s">
        <v>761</v>
      </c>
      <c r="C366" s="69">
        <v>509</v>
      </c>
      <c r="D366" s="70">
        <v>8425345</v>
      </c>
      <c r="E366" s="70">
        <v>502663</v>
      </c>
      <c r="F366" s="71">
        <v>6.4485025153958374E-4</v>
      </c>
    </row>
    <row r="367" spans="1:6" x14ac:dyDescent="0.2">
      <c r="A367" s="58" t="s">
        <v>247</v>
      </c>
      <c r="B367" s="58" t="s">
        <v>8</v>
      </c>
      <c r="C367" s="69">
        <v>99</v>
      </c>
      <c r="D367" s="70">
        <v>3294980</v>
      </c>
      <c r="E367" s="70">
        <v>197699</v>
      </c>
      <c r="F367" s="71">
        <v>2.5362171052797634E-4</v>
      </c>
    </row>
    <row r="368" spans="1:6" x14ac:dyDescent="0.2">
      <c r="A368" s="58" t="s">
        <v>247</v>
      </c>
      <c r="B368" s="58" t="s">
        <v>762</v>
      </c>
      <c r="C368" s="69">
        <v>71</v>
      </c>
      <c r="D368" s="70">
        <v>5057675</v>
      </c>
      <c r="E368" s="70">
        <v>303461</v>
      </c>
      <c r="F368" s="71">
        <v>3.8930039048518317E-4</v>
      </c>
    </row>
    <row r="369" spans="1:6" x14ac:dyDescent="0.2">
      <c r="A369" s="58" t="s">
        <v>247</v>
      </c>
      <c r="B369" s="58" t="s">
        <v>25</v>
      </c>
      <c r="C369" s="69">
        <v>84</v>
      </c>
      <c r="D369" s="70">
        <v>7265219</v>
      </c>
      <c r="E369" s="70">
        <v>435913</v>
      </c>
      <c r="F369" s="71">
        <v>5.59218815984814E-4</v>
      </c>
    </row>
    <row r="370" spans="1:6" x14ac:dyDescent="0.2">
      <c r="A370" s="58" t="s">
        <v>247</v>
      </c>
      <c r="B370" s="58" t="s">
        <v>51</v>
      </c>
      <c r="C370" s="69">
        <v>1358</v>
      </c>
      <c r="D370" s="70">
        <v>55884849</v>
      </c>
      <c r="E370" s="70">
        <v>3350233</v>
      </c>
      <c r="F370" s="71">
        <v>4.2979065353252865E-3</v>
      </c>
    </row>
    <row r="371" spans="1:6" x14ac:dyDescent="0.2">
      <c r="A371" s="58" t="s">
        <v>256</v>
      </c>
      <c r="B371" s="58" t="s">
        <v>5</v>
      </c>
      <c r="C371" s="69">
        <v>66</v>
      </c>
      <c r="D371" s="70">
        <v>3787860</v>
      </c>
      <c r="E371" s="70">
        <v>227272</v>
      </c>
      <c r="F371" s="71">
        <v>2.9155996436559741E-4</v>
      </c>
    </row>
    <row r="372" spans="1:6" x14ac:dyDescent="0.2">
      <c r="A372" s="58" t="s">
        <v>256</v>
      </c>
      <c r="B372" s="58" t="s">
        <v>1</v>
      </c>
      <c r="C372" s="69">
        <v>60</v>
      </c>
      <c r="D372" s="70">
        <v>26873025</v>
      </c>
      <c r="E372" s="70">
        <v>1612381</v>
      </c>
      <c r="F372" s="71">
        <v>2.0684719054866693E-3</v>
      </c>
    </row>
    <row r="373" spans="1:6" x14ac:dyDescent="0.2">
      <c r="A373" s="58" t="s">
        <v>256</v>
      </c>
      <c r="B373" s="58" t="s">
        <v>760</v>
      </c>
      <c r="C373" s="69">
        <v>327</v>
      </c>
      <c r="D373" s="70">
        <v>21434300</v>
      </c>
      <c r="E373" s="70">
        <v>1286058</v>
      </c>
      <c r="F373" s="71">
        <v>1.6498425879654839E-3</v>
      </c>
    </row>
    <row r="374" spans="1:6" x14ac:dyDescent="0.2">
      <c r="A374" s="58" t="s">
        <v>256</v>
      </c>
      <c r="B374" s="58" t="s">
        <v>3</v>
      </c>
      <c r="C374" s="69">
        <v>81</v>
      </c>
      <c r="D374" s="70">
        <v>10355091</v>
      </c>
      <c r="E374" s="70">
        <v>621305</v>
      </c>
      <c r="F374" s="71">
        <v>7.9705227067200307E-4</v>
      </c>
    </row>
    <row r="375" spans="1:6" x14ac:dyDescent="0.2">
      <c r="A375" s="58" t="s">
        <v>256</v>
      </c>
      <c r="B375" s="58" t="s">
        <v>2</v>
      </c>
      <c r="C375" s="69">
        <v>68</v>
      </c>
      <c r="D375" s="70">
        <v>23606383</v>
      </c>
      <c r="E375" s="70">
        <v>1416383</v>
      </c>
      <c r="F375" s="71">
        <v>1.8170323533388975E-3</v>
      </c>
    </row>
    <row r="376" spans="1:6" x14ac:dyDescent="0.2">
      <c r="A376" s="58" t="s">
        <v>256</v>
      </c>
      <c r="B376" s="58" t="s">
        <v>6</v>
      </c>
      <c r="C376" s="69">
        <v>70</v>
      </c>
      <c r="D376" s="70">
        <v>3586369</v>
      </c>
      <c r="E376" s="70">
        <v>215182</v>
      </c>
      <c r="F376" s="71">
        <v>2.7605009086960987E-4</v>
      </c>
    </row>
    <row r="377" spans="1:6" x14ac:dyDescent="0.2">
      <c r="A377" s="58" t="s">
        <v>256</v>
      </c>
      <c r="B377" s="58" t="s">
        <v>10</v>
      </c>
      <c r="C377" s="69">
        <v>397</v>
      </c>
      <c r="D377" s="70">
        <v>10610504</v>
      </c>
      <c r="E377" s="70">
        <v>636630</v>
      </c>
      <c r="F377" s="71">
        <v>8.1671222198101954E-4</v>
      </c>
    </row>
    <row r="378" spans="1:6" x14ac:dyDescent="0.2">
      <c r="A378" s="58" t="s">
        <v>256</v>
      </c>
      <c r="B378" s="58" t="s">
        <v>4</v>
      </c>
      <c r="C378" s="69">
        <v>60</v>
      </c>
      <c r="D378" s="70">
        <v>7029282</v>
      </c>
      <c r="E378" s="70">
        <v>421757</v>
      </c>
      <c r="F378" s="71">
        <v>5.4105853730746097E-4</v>
      </c>
    </row>
    <row r="379" spans="1:6" x14ac:dyDescent="0.2">
      <c r="A379" s="58" t="s">
        <v>256</v>
      </c>
      <c r="B379" s="58" t="s">
        <v>761</v>
      </c>
      <c r="C379" s="69">
        <v>802</v>
      </c>
      <c r="D379" s="70">
        <v>20893264</v>
      </c>
      <c r="E379" s="70">
        <v>1228518</v>
      </c>
      <c r="F379" s="71">
        <v>1.5760263662153498E-3</v>
      </c>
    </row>
    <row r="380" spans="1:6" x14ac:dyDescent="0.2">
      <c r="A380" s="58" t="s">
        <v>256</v>
      </c>
      <c r="B380" s="58" t="s">
        <v>8</v>
      </c>
      <c r="C380" s="69">
        <v>289</v>
      </c>
      <c r="D380" s="70">
        <v>11202574</v>
      </c>
      <c r="E380" s="70">
        <v>672077</v>
      </c>
      <c r="F380" s="71">
        <v>8.6218604214746036E-4</v>
      </c>
    </row>
    <row r="381" spans="1:6" x14ac:dyDescent="0.2">
      <c r="A381" s="58" t="s">
        <v>256</v>
      </c>
      <c r="B381" s="58" t="s">
        <v>762</v>
      </c>
      <c r="C381" s="69">
        <v>91</v>
      </c>
      <c r="D381" s="70">
        <v>5116297</v>
      </c>
      <c r="E381" s="70">
        <v>306978</v>
      </c>
      <c r="F381" s="71">
        <v>3.9381223705965696E-4</v>
      </c>
    </row>
    <row r="382" spans="1:6" x14ac:dyDescent="0.2">
      <c r="A382" s="58" t="s">
        <v>256</v>
      </c>
      <c r="B382" s="58" t="s">
        <v>25</v>
      </c>
      <c r="C382" s="69">
        <v>152</v>
      </c>
      <c r="D382" s="70">
        <v>14420959</v>
      </c>
      <c r="E382" s="70">
        <v>865258</v>
      </c>
      <c r="F382" s="71">
        <v>1.1100117552846284E-3</v>
      </c>
    </row>
    <row r="383" spans="1:6" x14ac:dyDescent="0.2">
      <c r="A383" s="58" t="s">
        <v>256</v>
      </c>
      <c r="B383" s="58" t="s">
        <v>51</v>
      </c>
      <c r="C383" s="69">
        <v>2466</v>
      </c>
      <c r="D383" s="70">
        <v>158915905</v>
      </c>
      <c r="E383" s="70">
        <v>9509800</v>
      </c>
      <c r="F383" s="71">
        <v>1.2199817615561786E-2</v>
      </c>
    </row>
    <row r="384" spans="1:6" x14ac:dyDescent="0.2">
      <c r="A384" s="58" t="s">
        <v>261</v>
      </c>
      <c r="B384" s="58" t="s">
        <v>5</v>
      </c>
      <c r="C384" s="69">
        <v>69</v>
      </c>
      <c r="D384" s="70">
        <v>4088326</v>
      </c>
      <c r="E384" s="70">
        <v>245300</v>
      </c>
      <c r="F384" s="71">
        <v>3.1468750773910132E-4</v>
      </c>
    </row>
    <row r="385" spans="1:6" x14ac:dyDescent="0.2">
      <c r="A385" s="58" t="s">
        <v>261</v>
      </c>
      <c r="B385" s="58" t="s">
        <v>1</v>
      </c>
      <c r="C385" s="69">
        <v>36</v>
      </c>
      <c r="D385" s="70">
        <v>8984387</v>
      </c>
      <c r="E385" s="70">
        <v>539063</v>
      </c>
      <c r="F385" s="71">
        <v>6.9154664486083652E-4</v>
      </c>
    </row>
    <row r="386" spans="1:6" x14ac:dyDescent="0.2">
      <c r="A386" s="58" t="s">
        <v>261</v>
      </c>
      <c r="B386" s="58" t="s">
        <v>760</v>
      </c>
      <c r="C386" s="69">
        <v>257</v>
      </c>
      <c r="D386" s="70">
        <v>29510969</v>
      </c>
      <c r="E386" s="70">
        <v>1770306</v>
      </c>
      <c r="F386" s="71">
        <v>2.2710688262355381E-3</v>
      </c>
    </row>
    <row r="387" spans="1:6" x14ac:dyDescent="0.2">
      <c r="A387" s="58" t="s">
        <v>261</v>
      </c>
      <c r="B387" s="58" t="s">
        <v>3</v>
      </c>
      <c r="C387" s="69">
        <v>95</v>
      </c>
      <c r="D387" s="70">
        <v>11717701</v>
      </c>
      <c r="E387" s="70">
        <v>703062</v>
      </c>
      <c r="F387" s="71">
        <v>9.0193570552820246E-4</v>
      </c>
    </row>
    <row r="388" spans="1:6" x14ac:dyDescent="0.2">
      <c r="A388" s="58" t="s">
        <v>261</v>
      </c>
      <c r="B388" s="58" t="s">
        <v>2</v>
      </c>
      <c r="C388" s="69">
        <v>45</v>
      </c>
      <c r="D388" s="70">
        <v>16371949</v>
      </c>
      <c r="E388" s="70">
        <v>982317</v>
      </c>
      <c r="F388" s="71">
        <v>1.2601829944547526E-3</v>
      </c>
    </row>
    <row r="389" spans="1:6" x14ac:dyDescent="0.2">
      <c r="A389" s="58" t="s">
        <v>261</v>
      </c>
      <c r="B389" s="58" t="s">
        <v>6</v>
      </c>
      <c r="C389" s="69">
        <v>34</v>
      </c>
      <c r="D389" s="70">
        <v>4252096</v>
      </c>
      <c r="E389" s="70">
        <v>255126</v>
      </c>
      <c r="F389" s="71">
        <v>3.2729296819994282E-4</v>
      </c>
    </row>
    <row r="390" spans="1:6" x14ac:dyDescent="0.2">
      <c r="A390" s="58" t="s">
        <v>261</v>
      </c>
      <c r="B390" s="58" t="s">
        <v>10</v>
      </c>
      <c r="C390" s="69">
        <v>376</v>
      </c>
      <c r="D390" s="70">
        <v>15557772</v>
      </c>
      <c r="E390" s="70">
        <v>933466</v>
      </c>
      <c r="F390" s="71">
        <v>1.197513612308145E-3</v>
      </c>
    </row>
    <row r="391" spans="1:6" x14ac:dyDescent="0.2">
      <c r="A391" s="58" t="s">
        <v>261</v>
      </c>
      <c r="B391" s="58" t="s">
        <v>4</v>
      </c>
      <c r="C391" s="69">
        <v>54</v>
      </c>
      <c r="D391" s="70">
        <v>19270095</v>
      </c>
      <c r="E391" s="70">
        <v>1156206</v>
      </c>
      <c r="F391" s="71">
        <v>1.4832596191316568E-3</v>
      </c>
    </row>
    <row r="392" spans="1:6" x14ac:dyDescent="0.2">
      <c r="A392" s="58" t="s">
        <v>261</v>
      </c>
      <c r="B392" s="58" t="s">
        <v>761</v>
      </c>
      <c r="C392" s="69">
        <v>1076</v>
      </c>
      <c r="D392" s="70">
        <v>24206810</v>
      </c>
      <c r="E392" s="70">
        <v>1355477</v>
      </c>
      <c r="F392" s="71">
        <v>1.738897998074496E-3</v>
      </c>
    </row>
    <row r="393" spans="1:6" x14ac:dyDescent="0.2">
      <c r="A393" s="58" t="s">
        <v>261</v>
      </c>
      <c r="B393" s="58" t="s">
        <v>8</v>
      </c>
      <c r="C393" s="69">
        <v>235</v>
      </c>
      <c r="D393" s="70">
        <v>8536953</v>
      </c>
      <c r="E393" s="70">
        <v>511985</v>
      </c>
      <c r="F393" s="71">
        <v>6.5680914655443868E-4</v>
      </c>
    </row>
    <row r="394" spans="1:6" x14ac:dyDescent="0.2">
      <c r="A394" s="58" t="s">
        <v>261</v>
      </c>
      <c r="B394" s="58" t="s">
        <v>762</v>
      </c>
      <c r="C394" s="69">
        <v>106</v>
      </c>
      <c r="D394" s="70">
        <v>5690555</v>
      </c>
      <c r="E394" s="70">
        <v>341433</v>
      </c>
      <c r="F394" s="71">
        <v>4.3801345222129877E-4</v>
      </c>
    </row>
    <row r="395" spans="1:6" x14ac:dyDescent="0.2">
      <c r="A395" s="58" t="s">
        <v>261</v>
      </c>
      <c r="B395" s="58" t="s">
        <v>25</v>
      </c>
      <c r="C395" s="69">
        <v>66</v>
      </c>
      <c r="D395" s="70">
        <v>4722514</v>
      </c>
      <c r="E395" s="70">
        <v>283351</v>
      </c>
      <c r="F395" s="71">
        <v>3.6350191604313947E-4</v>
      </c>
    </row>
    <row r="396" spans="1:6" x14ac:dyDescent="0.2">
      <c r="A396" s="58" t="s">
        <v>261</v>
      </c>
      <c r="B396" s="58" t="s">
        <v>51</v>
      </c>
      <c r="C396" s="69">
        <v>2449</v>
      </c>
      <c r="D396" s="70">
        <v>152910128</v>
      </c>
      <c r="E396" s="70">
        <v>9077093</v>
      </c>
      <c r="F396" s="71">
        <v>1.1644711674219497E-2</v>
      </c>
    </row>
    <row r="397" spans="1:6" x14ac:dyDescent="0.2">
      <c r="A397" s="58" t="s">
        <v>269</v>
      </c>
      <c r="B397" s="58" t="s">
        <v>5</v>
      </c>
      <c r="C397" s="69">
        <v>159</v>
      </c>
      <c r="D397" s="70">
        <v>11590893</v>
      </c>
      <c r="E397" s="70">
        <v>695454</v>
      </c>
      <c r="F397" s="71">
        <v>8.9217564617688136E-4</v>
      </c>
    </row>
    <row r="398" spans="1:6" x14ac:dyDescent="0.2">
      <c r="A398" s="58" t="s">
        <v>269</v>
      </c>
      <c r="B398" s="58" t="s">
        <v>1</v>
      </c>
      <c r="C398" s="69">
        <v>90</v>
      </c>
      <c r="D398" s="70">
        <v>68655370</v>
      </c>
      <c r="E398" s="70">
        <v>4119322</v>
      </c>
      <c r="F398" s="71">
        <v>5.2845461628815756E-3</v>
      </c>
    </row>
    <row r="399" spans="1:6" x14ac:dyDescent="0.2">
      <c r="A399" s="58" t="s">
        <v>269</v>
      </c>
      <c r="B399" s="58" t="s">
        <v>760</v>
      </c>
      <c r="C399" s="69">
        <v>796</v>
      </c>
      <c r="D399" s="70">
        <v>56386581</v>
      </c>
      <c r="E399" s="70">
        <v>3382507</v>
      </c>
      <c r="F399" s="71">
        <v>4.3393098154914985E-3</v>
      </c>
    </row>
    <row r="400" spans="1:6" x14ac:dyDescent="0.2">
      <c r="A400" s="58" t="s">
        <v>269</v>
      </c>
      <c r="B400" s="58" t="s">
        <v>3</v>
      </c>
      <c r="C400" s="69">
        <v>199</v>
      </c>
      <c r="D400" s="70">
        <v>32135340</v>
      </c>
      <c r="E400" s="70">
        <v>1928120</v>
      </c>
      <c r="F400" s="71">
        <v>2.4735233486421365E-3</v>
      </c>
    </row>
    <row r="401" spans="1:6" x14ac:dyDescent="0.2">
      <c r="A401" s="58" t="s">
        <v>269</v>
      </c>
      <c r="B401" s="58" t="s">
        <v>2</v>
      </c>
      <c r="C401" s="69">
        <v>217</v>
      </c>
      <c r="D401" s="70">
        <v>42376347</v>
      </c>
      <c r="E401" s="70">
        <v>2542581</v>
      </c>
      <c r="F401" s="71">
        <v>3.2617956710753854E-3</v>
      </c>
    </row>
    <row r="402" spans="1:6" x14ac:dyDescent="0.2">
      <c r="A402" s="58" t="s">
        <v>269</v>
      </c>
      <c r="B402" s="58" t="s">
        <v>6</v>
      </c>
      <c r="C402" s="69">
        <v>161</v>
      </c>
      <c r="D402" s="70">
        <v>14054723</v>
      </c>
      <c r="E402" s="70">
        <v>843283</v>
      </c>
      <c r="F402" s="71">
        <v>1.0818207321188448E-3</v>
      </c>
    </row>
    <row r="403" spans="1:6" x14ac:dyDescent="0.2">
      <c r="A403" s="58" t="s">
        <v>269</v>
      </c>
      <c r="B403" s="58" t="s">
        <v>10</v>
      </c>
      <c r="C403" s="69">
        <v>971</v>
      </c>
      <c r="D403" s="70">
        <v>40623940</v>
      </c>
      <c r="E403" s="70">
        <v>2437436</v>
      </c>
      <c r="F403" s="71">
        <v>3.1269085206423329E-3</v>
      </c>
    </row>
    <row r="404" spans="1:6" x14ac:dyDescent="0.2">
      <c r="A404" s="58" t="s">
        <v>269</v>
      </c>
      <c r="B404" s="58" t="s">
        <v>4</v>
      </c>
      <c r="C404" s="69">
        <v>203</v>
      </c>
      <c r="D404" s="70">
        <v>22943029</v>
      </c>
      <c r="E404" s="70">
        <v>1376582</v>
      </c>
      <c r="F404" s="71">
        <v>1.7659729261251839E-3</v>
      </c>
    </row>
    <row r="405" spans="1:6" x14ac:dyDescent="0.2">
      <c r="A405" s="58" t="s">
        <v>269</v>
      </c>
      <c r="B405" s="58" t="s">
        <v>761</v>
      </c>
      <c r="C405" s="69">
        <v>2191</v>
      </c>
      <c r="D405" s="70">
        <v>59017607</v>
      </c>
      <c r="E405" s="70">
        <v>3444875</v>
      </c>
      <c r="F405" s="71">
        <v>4.4193197236964401E-3</v>
      </c>
    </row>
    <row r="406" spans="1:6" x14ac:dyDescent="0.2">
      <c r="A406" s="58" t="s">
        <v>269</v>
      </c>
      <c r="B406" s="58" t="s">
        <v>8</v>
      </c>
      <c r="C406" s="69">
        <v>731</v>
      </c>
      <c r="D406" s="70">
        <v>33176030</v>
      </c>
      <c r="E406" s="70">
        <v>1989974</v>
      </c>
      <c r="F406" s="71">
        <v>2.5528738627216079E-3</v>
      </c>
    </row>
    <row r="407" spans="1:6" x14ac:dyDescent="0.2">
      <c r="A407" s="58" t="s">
        <v>269</v>
      </c>
      <c r="B407" s="58" t="s">
        <v>762</v>
      </c>
      <c r="C407" s="69">
        <v>215</v>
      </c>
      <c r="D407" s="70">
        <v>11862560</v>
      </c>
      <c r="E407" s="70">
        <v>711754</v>
      </c>
      <c r="F407" s="71">
        <v>9.1308639373557411E-4</v>
      </c>
    </row>
    <row r="408" spans="1:6" x14ac:dyDescent="0.2">
      <c r="A408" s="58" t="s">
        <v>269</v>
      </c>
      <c r="B408" s="58" t="s">
        <v>25</v>
      </c>
      <c r="C408" s="69">
        <v>352</v>
      </c>
      <c r="D408" s="70">
        <v>51991760</v>
      </c>
      <c r="E408" s="70">
        <v>3119506</v>
      </c>
      <c r="F408" s="71">
        <v>4.0019142621980147E-3</v>
      </c>
    </row>
    <row r="409" spans="1:6" x14ac:dyDescent="0.2">
      <c r="A409" s="58" t="s">
        <v>269</v>
      </c>
      <c r="B409" s="58" t="s">
        <v>51</v>
      </c>
      <c r="C409" s="69">
        <v>6285</v>
      </c>
      <c r="D409" s="70">
        <v>444814179</v>
      </c>
      <c r="E409" s="70">
        <v>26591394</v>
      </c>
      <c r="F409" s="71">
        <v>3.4113247065505475E-2</v>
      </c>
    </row>
    <row r="410" spans="1:6" x14ac:dyDescent="0.2">
      <c r="A410" s="58" t="s">
        <v>281</v>
      </c>
      <c r="B410" s="58" t="s">
        <v>5</v>
      </c>
      <c r="C410" s="69" t="s">
        <v>759</v>
      </c>
      <c r="D410" s="70" t="s">
        <v>759</v>
      </c>
      <c r="E410" s="70" t="s">
        <v>759</v>
      </c>
      <c r="F410" s="71" t="s">
        <v>759</v>
      </c>
    </row>
    <row r="411" spans="1:6" x14ac:dyDescent="0.2">
      <c r="A411" s="58" t="s">
        <v>281</v>
      </c>
      <c r="B411" s="58" t="s">
        <v>1</v>
      </c>
      <c r="C411" s="69">
        <v>33</v>
      </c>
      <c r="D411" s="70">
        <v>3005597</v>
      </c>
      <c r="E411" s="70">
        <v>180336</v>
      </c>
      <c r="F411" s="71">
        <v>2.3134727434014911E-4</v>
      </c>
    </row>
    <row r="412" spans="1:6" x14ac:dyDescent="0.2">
      <c r="A412" s="58" t="s">
        <v>281</v>
      </c>
      <c r="B412" s="58" t="s">
        <v>760</v>
      </c>
      <c r="C412" s="69">
        <v>52</v>
      </c>
      <c r="D412" s="70">
        <v>1870116</v>
      </c>
      <c r="E412" s="70">
        <v>112207</v>
      </c>
      <c r="F412" s="71">
        <v>1.4394676388455502E-4</v>
      </c>
    </row>
    <row r="413" spans="1:6" x14ac:dyDescent="0.2">
      <c r="A413" s="58" t="s">
        <v>281</v>
      </c>
      <c r="B413" s="58" t="s">
        <v>3</v>
      </c>
      <c r="C413" s="69">
        <v>33</v>
      </c>
      <c r="D413" s="70">
        <v>3630720</v>
      </c>
      <c r="E413" s="70">
        <v>217843</v>
      </c>
      <c r="F413" s="71">
        <v>2.7946380248026521E-4</v>
      </c>
    </row>
    <row r="414" spans="1:6" x14ac:dyDescent="0.2">
      <c r="A414" s="58" t="s">
        <v>281</v>
      </c>
      <c r="B414" s="58" t="s">
        <v>2</v>
      </c>
      <c r="C414" s="69">
        <v>27</v>
      </c>
      <c r="D414" s="70">
        <v>1255689</v>
      </c>
      <c r="E414" s="70">
        <v>75341</v>
      </c>
      <c r="F414" s="71">
        <v>9.6652554099354408E-5</v>
      </c>
    </row>
    <row r="415" spans="1:6" x14ac:dyDescent="0.2">
      <c r="A415" s="58" t="s">
        <v>281</v>
      </c>
      <c r="B415" s="58" t="s">
        <v>6</v>
      </c>
      <c r="C415" s="69">
        <v>21</v>
      </c>
      <c r="D415" s="70">
        <v>425326</v>
      </c>
      <c r="E415" s="70">
        <v>25520</v>
      </c>
      <c r="F415" s="71">
        <v>3.2738790042812337E-5</v>
      </c>
    </row>
    <row r="416" spans="1:6" x14ac:dyDescent="0.2">
      <c r="A416" s="58" t="s">
        <v>281</v>
      </c>
      <c r="B416" s="58" t="s">
        <v>10</v>
      </c>
      <c r="C416" s="69">
        <v>142</v>
      </c>
      <c r="D416" s="70">
        <v>3157716</v>
      </c>
      <c r="E416" s="70">
        <v>189387</v>
      </c>
      <c r="F416" s="71">
        <v>2.4295851214099139E-4</v>
      </c>
    </row>
    <row r="417" spans="1:6" x14ac:dyDescent="0.2">
      <c r="A417" s="58" t="s">
        <v>281</v>
      </c>
      <c r="B417" s="58" t="s">
        <v>4</v>
      </c>
      <c r="C417" s="69">
        <v>25</v>
      </c>
      <c r="D417" s="70">
        <v>786989</v>
      </c>
      <c r="E417" s="70">
        <v>47219</v>
      </c>
      <c r="F417" s="71">
        <v>6.0575741654841526E-5</v>
      </c>
    </row>
    <row r="418" spans="1:6" x14ac:dyDescent="0.2">
      <c r="A418" s="58" t="s">
        <v>281</v>
      </c>
      <c r="B418" s="58" t="s">
        <v>761</v>
      </c>
      <c r="C418" s="69">
        <v>251</v>
      </c>
      <c r="D418" s="70">
        <v>3070661</v>
      </c>
      <c r="E418" s="70">
        <v>180524</v>
      </c>
      <c r="F418" s="71">
        <v>2.3158845351444572E-4</v>
      </c>
    </row>
    <row r="419" spans="1:6" x14ac:dyDescent="0.2">
      <c r="A419" s="58" t="s">
        <v>281</v>
      </c>
      <c r="B419" s="58" t="s">
        <v>8</v>
      </c>
      <c r="C419" s="69" t="s">
        <v>759</v>
      </c>
      <c r="D419" s="70" t="s">
        <v>759</v>
      </c>
      <c r="E419" s="70" t="s">
        <v>759</v>
      </c>
      <c r="F419" s="71" t="s">
        <v>759</v>
      </c>
    </row>
    <row r="420" spans="1:6" x14ac:dyDescent="0.2">
      <c r="A420" s="58" t="s">
        <v>281</v>
      </c>
      <c r="B420" s="58" t="s">
        <v>762</v>
      </c>
      <c r="C420" s="69">
        <v>48</v>
      </c>
      <c r="D420" s="70">
        <v>5081673</v>
      </c>
      <c r="E420" s="70">
        <v>304900</v>
      </c>
      <c r="F420" s="71">
        <v>3.9114643746291072E-4</v>
      </c>
    </row>
    <row r="421" spans="1:6" x14ac:dyDescent="0.2">
      <c r="A421" s="58" t="s">
        <v>281</v>
      </c>
      <c r="B421" s="58" t="s">
        <v>25</v>
      </c>
      <c r="C421" s="69">
        <v>45</v>
      </c>
      <c r="D421" s="70">
        <v>2979164</v>
      </c>
      <c r="E421" s="70">
        <v>178750</v>
      </c>
      <c r="F421" s="71">
        <v>2.2931264577400883E-4</v>
      </c>
    </row>
    <row r="422" spans="1:6" x14ac:dyDescent="0.2">
      <c r="A422" s="58" t="s">
        <v>281</v>
      </c>
      <c r="B422" s="58" t="s">
        <v>51</v>
      </c>
      <c r="C422" s="69">
        <v>723</v>
      </c>
      <c r="D422" s="70">
        <v>25561355</v>
      </c>
      <c r="E422" s="70">
        <v>1529889</v>
      </c>
      <c r="F422" s="71">
        <v>1.9626455626884061E-3</v>
      </c>
    </row>
    <row r="423" spans="1:6" x14ac:dyDescent="0.2">
      <c r="A423" s="58" t="s">
        <v>286</v>
      </c>
      <c r="B423" s="58" t="s">
        <v>5</v>
      </c>
      <c r="C423" s="69">
        <v>27</v>
      </c>
      <c r="D423" s="70">
        <v>210001</v>
      </c>
      <c r="E423" s="70">
        <v>12600</v>
      </c>
      <c r="F423" s="71">
        <v>1.6164136149664398E-5</v>
      </c>
    </row>
    <row r="424" spans="1:6" x14ac:dyDescent="0.2">
      <c r="A424" s="58" t="s">
        <v>286</v>
      </c>
      <c r="B424" s="58" t="s">
        <v>1</v>
      </c>
      <c r="C424" s="69">
        <v>25</v>
      </c>
      <c r="D424" s="70">
        <v>857021</v>
      </c>
      <c r="E424" s="70">
        <v>51421</v>
      </c>
      <c r="F424" s="71">
        <v>6.5966352773959768E-5</v>
      </c>
    </row>
    <row r="425" spans="1:6" x14ac:dyDescent="0.2">
      <c r="A425" s="58" t="s">
        <v>286</v>
      </c>
      <c r="B425" s="58" t="s">
        <v>760</v>
      </c>
      <c r="C425" s="69">
        <v>122</v>
      </c>
      <c r="D425" s="70">
        <v>4409690</v>
      </c>
      <c r="E425" s="70">
        <v>264581</v>
      </c>
      <c r="F425" s="71">
        <v>3.3942248465193304E-4</v>
      </c>
    </row>
    <row r="426" spans="1:6" x14ac:dyDescent="0.2">
      <c r="A426" s="58" t="s">
        <v>286</v>
      </c>
      <c r="B426" s="58" t="s">
        <v>3</v>
      </c>
      <c r="C426" s="69">
        <v>51</v>
      </c>
      <c r="D426" s="70">
        <v>3518506</v>
      </c>
      <c r="E426" s="70">
        <v>211110</v>
      </c>
      <c r="F426" s="71">
        <v>2.7082625258378185E-4</v>
      </c>
    </row>
    <row r="427" spans="1:6" x14ac:dyDescent="0.2">
      <c r="A427" s="58" t="s">
        <v>286</v>
      </c>
      <c r="B427" s="58" t="s">
        <v>2</v>
      </c>
      <c r="C427" s="69">
        <v>41</v>
      </c>
      <c r="D427" s="70">
        <v>2124410</v>
      </c>
      <c r="E427" s="70">
        <v>127465</v>
      </c>
      <c r="F427" s="71">
        <v>1.6352076304102956E-4</v>
      </c>
    </row>
    <row r="428" spans="1:6" x14ac:dyDescent="0.2">
      <c r="A428" s="58" t="s">
        <v>286</v>
      </c>
      <c r="B428" s="58" t="s">
        <v>6</v>
      </c>
      <c r="C428" s="69">
        <v>39</v>
      </c>
      <c r="D428" s="70">
        <v>1510167</v>
      </c>
      <c r="E428" s="70">
        <v>90610</v>
      </c>
      <c r="F428" s="71">
        <v>1.162406648032612E-4</v>
      </c>
    </row>
    <row r="429" spans="1:6" x14ac:dyDescent="0.2">
      <c r="A429" s="58" t="s">
        <v>286</v>
      </c>
      <c r="B429" s="58" t="s">
        <v>10</v>
      </c>
      <c r="C429" s="69">
        <v>228</v>
      </c>
      <c r="D429" s="70">
        <v>7114384</v>
      </c>
      <c r="E429" s="70">
        <v>426863</v>
      </c>
      <c r="F429" s="71">
        <v>5.4760886105192019E-4</v>
      </c>
    </row>
    <row r="430" spans="1:6" x14ac:dyDescent="0.2">
      <c r="A430" s="58" t="s">
        <v>286</v>
      </c>
      <c r="B430" s="58" t="s">
        <v>4</v>
      </c>
      <c r="C430" s="69">
        <v>69</v>
      </c>
      <c r="D430" s="70">
        <v>2256256</v>
      </c>
      <c r="E430" s="70">
        <v>135375</v>
      </c>
      <c r="F430" s="71">
        <v>1.7366824851276332E-4</v>
      </c>
    </row>
    <row r="431" spans="1:6" x14ac:dyDescent="0.2">
      <c r="A431" s="58" t="s">
        <v>286</v>
      </c>
      <c r="B431" s="58" t="s">
        <v>761</v>
      </c>
      <c r="C431" s="69">
        <v>427</v>
      </c>
      <c r="D431" s="70">
        <v>8606452</v>
      </c>
      <c r="E431" s="70">
        <v>514707</v>
      </c>
      <c r="F431" s="71">
        <v>6.6030111310994553E-4</v>
      </c>
    </row>
    <row r="432" spans="1:6" x14ac:dyDescent="0.2">
      <c r="A432" s="58" t="s">
        <v>286</v>
      </c>
      <c r="B432" s="58" t="s">
        <v>8</v>
      </c>
      <c r="C432" s="69">
        <v>186</v>
      </c>
      <c r="D432" s="70">
        <v>2569917</v>
      </c>
      <c r="E432" s="70">
        <v>153892</v>
      </c>
      <c r="F432" s="71">
        <v>1.9742311431302808E-4</v>
      </c>
    </row>
    <row r="433" spans="1:6" x14ac:dyDescent="0.2">
      <c r="A433" s="58" t="s">
        <v>286</v>
      </c>
      <c r="B433" s="58" t="s">
        <v>762</v>
      </c>
      <c r="C433" s="69">
        <v>84</v>
      </c>
      <c r="D433" s="70">
        <v>1773866</v>
      </c>
      <c r="E433" s="70">
        <v>106432</v>
      </c>
      <c r="F433" s="71">
        <v>1.3653820148262549E-4</v>
      </c>
    </row>
    <row r="434" spans="1:6" x14ac:dyDescent="0.2">
      <c r="A434" s="58" t="s">
        <v>286</v>
      </c>
      <c r="B434" s="58" t="s">
        <v>25</v>
      </c>
      <c r="C434" s="69">
        <v>81</v>
      </c>
      <c r="D434" s="70">
        <v>7121984</v>
      </c>
      <c r="E434" s="70">
        <v>427319</v>
      </c>
      <c r="F434" s="71">
        <v>5.481938488363842E-4</v>
      </c>
    </row>
    <row r="435" spans="1:6" x14ac:dyDescent="0.2">
      <c r="A435" s="58" t="s">
        <v>286</v>
      </c>
      <c r="B435" s="58" t="s">
        <v>51</v>
      </c>
      <c r="C435" s="69">
        <v>1380</v>
      </c>
      <c r="D435" s="70">
        <v>42072653</v>
      </c>
      <c r="E435" s="70">
        <v>2522375</v>
      </c>
      <c r="F435" s="71">
        <v>3.2358740413102965E-3</v>
      </c>
    </row>
    <row r="436" spans="1:6" x14ac:dyDescent="0.2">
      <c r="A436" s="58" t="s">
        <v>296</v>
      </c>
      <c r="B436" s="58" t="s">
        <v>5</v>
      </c>
      <c r="C436" s="69">
        <v>12</v>
      </c>
      <c r="D436" s="70">
        <v>235769</v>
      </c>
      <c r="E436" s="70">
        <v>14146</v>
      </c>
      <c r="F436" s="71">
        <v>1.8147449997869253E-5</v>
      </c>
    </row>
    <row r="437" spans="1:6" x14ac:dyDescent="0.2">
      <c r="A437" s="58" t="s">
        <v>296</v>
      </c>
      <c r="B437" s="58" t="s">
        <v>1</v>
      </c>
      <c r="C437" s="69">
        <v>21</v>
      </c>
      <c r="D437" s="70">
        <v>1926612</v>
      </c>
      <c r="E437" s="70">
        <v>115597</v>
      </c>
      <c r="F437" s="71">
        <v>1.4829568622958377E-4</v>
      </c>
    </row>
    <row r="438" spans="1:6" x14ac:dyDescent="0.2">
      <c r="A438" s="58" t="s">
        <v>296</v>
      </c>
      <c r="B438" s="58" t="s">
        <v>760</v>
      </c>
      <c r="C438" s="69">
        <v>71</v>
      </c>
      <c r="D438" s="70">
        <v>3265922</v>
      </c>
      <c r="E438" s="70">
        <v>195955</v>
      </c>
      <c r="F438" s="71">
        <v>2.5138438882599105E-4</v>
      </c>
    </row>
    <row r="439" spans="1:6" x14ac:dyDescent="0.2">
      <c r="A439" s="58" t="s">
        <v>296</v>
      </c>
      <c r="B439" s="58" t="s">
        <v>3</v>
      </c>
      <c r="C439" s="69">
        <v>49</v>
      </c>
      <c r="D439" s="70">
        <v>6766337</v>
      </c>
      <c r="E439" s="70">
        <v>405980</v>
      </c>
      <c r="F439" s="71">
        <v>5.2081872968577398E-4</v>
      </c>
    </row>
    <row r="440" spans="1:6" x14ac:dyDescent="0.2">
      <c r="A440" s="58" t="s">
        <v>296</v>
      </c>
      <c r="B440" s="58" t="s">
        <v>2</v>
      </c>
      <c r="C440" s="69">
        <v>27</v>
      </c>
      <c r="D440" s="70">
        <v>1645778</v>
      </c>
      <c r="E440" s="70">
        <v>98747</v>
      </c>
      <c r="F440" s="71">
        <v>1.2667936129927859E-4</v>
      </c>
    </row>
    <row r="441" spans="1:6" x14ac:dyDescent="0.2">
      <c r="A441" s="58" t="s">
        <v>296</v>
      </c>
      <c r="B441" s="58" t="s">
        <v>6</v>
      </c>
      <c r="C441" s="69">
        <v>27</v>
      </c>
      <c r="D441" s="70">
        <v>1634930</v>
      </c>
      <c r="E441" s="70">
        <v>98096</v>
      </c>
      <c r="F441" s="71">
        <v>1.2584421426487929E-4</v>
      </c>
    </row>
    <row r="442" spans="1:6" x14ac:dyDescent="0.2">
      <c r="A442" s="58" t="s">
        <v>296</v>
      </c>
      <c r="B442" s="58" t="s">
        <v>10</v>
      </c>
      <c r="C442" s="69">
        <v>244</v>
      </c>
      <c r="D442" s="70">
        <v>5094522</v>
      </c>
      <c r="E442" s="70">
        <v>305671</v>
      </c>
      <c r="F442" s="71">
        <v>3.9213552865111637E-4</v>
      </c>
    </row>
    <row r="443" spans="1:6" x14ac:dyDescent="0.2">
      <c r="A443" s="58" t="s">
        <v>296</v>
      </c>
      <c r="B443" s="58" t="s">
        <v>4</v>
      </c>
      <c r="C443" s="69">
        <v>69</v>
      </c>
      <c r="D443" s="70">
        <v>3848683</v>
      </c>
      <c r="E443" s="70">
        <v>230921</v>
      </c>
      <c r="F443" s="71">
        <v>2.9624114950925815E-4</v>
      </c>
    </row>
    <row r="444" spans="1:6" x14ac:dyDescent="0.2">
      <c r="A444" s="58" t="s">
        <v>296</v>
      </c>
      <c r="B444" s="58" t="s">
        <v>761</v>
      </c>
      <c r="C444" s="69">
        <v>280</v>
      </c>
      <c r="D444" s="70">
        <v>3989479</v>
      </c>
      <c r="E444" s="70">
        <v>232851</v>
      </c>
      <c r="F444" s="71">
        <v>2.9871708464964324E-4</v>
      </c>
    </row>
    <row r="445" spans="1:6" x14ac:dyDescent="0.2">
      <c r="A445" s="58" t="s">
        <v>296</v>
      </c>
      <c r="B445" s="58" t="s">
        <v>8</v>
      </c>
      <c r="C445" s="69">
        <v>128</v>
      </c>
      <c r="D445" s="70">
        <v>2699026</v>
      </c>
      <c r="E445" s="70">
        <v>161942</v>
      </c>
      <c r="F445" s="71">
        <v>2.0775020129753589E-4</v>
      </c>
    </row>
    <row r="446" spans="1:6" x14ac:dyDescent="0.2">
      <c r="A446" s="58" t="s">
        <v>296</v>
      </c>
      <c r="B446" s="58" t="s">
        <v>762</v>
      </c>
      <c r="C446" s="69">
        <v>54</v>
      </c>
      <c r="D446" s="70">
        <v>3384496</v>
      </c>
      <c r="E446" s="70">
        <v>203070</v>
      </c>
      <c r="F446" s="71">
        <v>2.605119942787579E-4</v>
      </c>
    </row>
    <row r="447" spans="1:6" x14ac:dyDescent="0.2">
      <c r="A447" s="58" t="s">
        <v>296</v>
      </c>
      <c r="B447" s="58" t="s">
        <v>25</v>
      </c>
      <c r="C447" s="69">
        <v>44</v>
      </c>
      <c r="D447" s="70">
        <v>4332211</v>
      </c>
      <c r="E447" s="70">
        <v>259933</v>
      </c>
      <c r="F447" s="71">
        <v>3.3345971442783463E-4</v>
      </c>
    </row>
    <row r="448" spans="1:6" x14ac:dyDescent="0.2">
      <c r="A448" s="58" t="s">
        <v>296</v>
      </c>
      <c r="B448" s="58" t="s">
        <v>51</v>
      </c>
      <c r="C448" s="69">
        <v>1026</v>
      </c>
      <c r="D448" s="70">
        <v>38823765</v>
      </c>
      <c r="E448" s="70">
        <v>2322908</v>
      </c>
      <c r="F448" s="71">
        <v>2.9799842202495735E-3</v>
      </c>
    </row>
    <row r="449" spans="1:6" x14ac:dyDescent="0.2">
      <c r="A449" s="58" t="s">
        <v>301</v>
      </c>
      <c r="B449" s="58" t="s">
        <v>5</v>
      </c>
      <c r="C449" s="69">
        <v>27</v>
      </c>
      <c r="D449" s="70">
        <v>220391</v>
      </c>
      <c r="E449" s="70">
        <v>13224</v>
      </c>
      <c r="F449" s="71">
        <v>1.6964645749457303E-5</v>
      </c>
    </row>
    <row r="450" spans="1:6" x14ac:dyDescent="0.2">
      <c r="A450" s="58" t="s">
        <v>301</v>
      </c>
      <c r="B450" s="58" t="s">
        <v>1</v>
      </c>
      <c r="C450" s="69">
        <v>24</v>
      </c>
      <c r="D450" s="70">
        <v>2508324</v>
      </c>
      <c r="E450" s="70">
        <v>150499</v>
      </c>
      <c r="F450" s="71">
        <v>1.9307034336415416E-4</v>
      </c>
    </row>
    <row r="451" spans="1:6" x14ac:dyDescent="0.2">
      <c r="A451" s="58" t="s">
        <v>301</v>
      </c>
      <c r="B451" s="58" t="s">
        <v>760</v>
      </c>
      <c r="C451" s="69">
        <v>59</v>
      </c>
      <c r="D451" s="70">
        <v>1884999</v>
      </c>
      <c r="E451" s="70">
        <v>113100</v>
      </c>
      <c r="F451" s="71">
        <v>1.4509236496246377E-4</v>
      </c>
    </row>
    <row r="452" spans="1:6" x14ac:dyDescent="0.2">
      <c r="A452" s="58" t="s">
        <v>301</v>
      </c>
      <c r="B452" s="58" t="s">
        <v>3</v>
      </c>
      <c r="C452" s="69">
        <v>36</v>
      </c>
      <c r="D452" s="70">
        <v>3101004</v>
      </c>
      <c r="E452" s="70">
        <v>186060</v>
      </c>
      <c r="F452" s="71">
        <v>2.3869041047671095E-4</v>
      </c>
    </row>
    <row r="453" spans="1:6" x14ac:dyDescent="0.2">
      <c r="A453" s="58" t="s">
        <v>301</v>
      </c>
      <c r="B453" s="58" t="s">
        <v>2</v>
      </c>
      <c r="C453" s="69">
        <v>21</v>
      </c>
      <c r="D453" s="70">
        <v>1168907</v>
      </c>
      <c r="E453" s="70">
        <v>70134</v>
      </c>
      <c r="F453" s="71">
        <v>8.9972660692108172E-5</v>
      </c>
    </row>
    <row r="454" spans="1:6" x14ac:dyDescent="0.2">
      <c r="A454" s="58" t="s">
        <v>301</v>
      </c>
      <c r="B454" s="58" t="s">
        <v>6</v>
      </c>
      <c r="C454" s="69">
        <v>12</v>
      </c>
      <c r="D454" s="70">
        <v>214186</v>
      </c>
      <c r="E454" s="70">
        <v>12851</v>
      </c>
      <c r="F454" s="71">
        <v>1.64861360047093E-5</v>
      </c>
    </row>
    <row r="455" spans="1:6" x14ac:dyDescent="0.2">
      <c r="A455" s="58" t="s">
        <v>301</v>
      </c>
      <c r="B455" s="58" t="s">
        <v>10</v>
      </c>
      <c r="C455" s="69">
        <v>204</v>
      </c>
      <c r="D455" s="70">
        <v>8156222</v>
      </c>
      <c r="E455" s="70">
        <v>489373</v>
      </c>
      <c r="F455" s="71">
        <v>6.2780093650553303E-4</v>
      </c>
    </row>
    <row r="456" spans="1:6" x14ac:dyDescent="0.2">
      <c r="A456" s="58" t="s">
        <v>301</v>
      </c>
      <c r="B456" s="58" t="s">
        <v>4</v>
      </c>
      <c r="C456" s="69">
        <v>27</v>
      </c>
      <c r="D456" s="70">
        <v>1025207</v>
      </c>
      <c r="E456" s="70">
        <v>61512</v>
      </c>
      <c r="F456" s="71">
        <v>7.8911773241123533E-5</v>
      </c>
    </row>
    <row r="457" spans="1:6" x14ac:dyDescent="0.2">
      <c r="A457" s="58" t="s">
        <v>301</v>
      </c>
      <c r="B457" s="58" t="s">
        <v>761</v>
      </c>
      <c r="C457" s="69">
        <v>314</v>
      </c>
      <c r="D457" s="70">
        <v>3504263</v>
      </c>
      <c r="E457" s="70">
        <v>206803</v>
      </c>
      <c r="F457" s="71">
        <v>2.6530094033008306E-4</v>
      </c>
    </row>
    <row r="458" spans="1:6" x14ac:dyDescent="0.2">
      <c r="A458" s="58" t="s">
        <v>301</v>
      </c>
      <c r="B458" s="58" t="s">
        <v>8</v>
      </c>
      <c r="C458" s="69">
        <v>74</v>
      </c>
      <c r="D458" s="70">
        <v>572763</v>
      </c>
      <c r="E458" s="70">
        <v>34313</v>
      </c>
      <c r="F458" s="71">
        <v>4.4019047912970995E-5</v>
      </c>
    </row>
    <row r="459" spans="1:6" x14ac:dyDescent="0.2">
      <c r="A459" s="58" t="s">
        <v>301</v>
      </c>
      <c r="B459" s="58" t="s">
        <v>762</v>
      </c>
      <c r="C459" s="69">
        <v>81</v>
      </c>
      <c r="D459" s="70">
        <v>1995342</v>
      </c>
      <c r="E459" s="70">
        <v>119721</v>
      </c>
      <c r="F459" s="71">
        <v>1.535862336487279E-4</v>
      </c>
    </row>
    <row r="460" spans="1:6" x14ac:dyDescent="0.2">
      <c r="A460" s="58" t="s">
        <v>301</v>
      </c>
      <c r="B460" s="58" t="s">
        <v>25</v>
      </c>
      <c r="C460" s="69">
        <v>57</v>
      </c>
      <c r="D460" s="70">
        <v>3181188</v>
      </c>
      <c r="E460" s="70">
        <v>190871</v>
      </c>
      <c r="F460" s="71">
        <v>2.4486228817639631E-4</v>
      </c>
    </row>
    <row r="461" spans="1:6" x14ac:dyDescent="0.2">
      <c r="A461" s="58" t="s">
        <v>301</v>
      </c>
      <c r="B461" s="58" t="s">
        <v>51</v>
      </c>
      <c r="C461" s="69">
        <v>936</v>
      </c>
      <c r="D461" s="70">
        <v>27532796</v>
      </c>
      <c r="E461" s="70">
        <v>1648462</v>
      </c>
      <c r="F461" s="71">
        <v>2.1147590639323866E-3</v>
      </c>
    </row>
    <row r="462" spans="1:6" x14ac:dyDescent="0.2">
      <c r="A462" s="58" t="s">
        <v>306</v>
      </c>
      <c r="B462" s="58" t="s">
        <v>5</v>
      </c>
      <c r="C462" s="69">
        <v>12</v>
      </c>
      <c r="D462" s="70">
        <v>89888</v>
      </c>
      <c r="E462" s="70">
        <v>5393</v>
      </c>
      <c r="F462" s="71">
        <v>6.9185068456460397E-6</v>
      </c>
    </row>
    <row r="463" spans="1:6" x14ac:dyDescent="0.2">
      <c r="A463" s="58" t="s">
        <v>306</v>
      </c>
      <c r="B463" s="58" t="s">
        <v>1</v>
      </c>
      <c r="C463" s="69" t="s">
        <v>759</v>
      </c>
      <c r="D463" s="70" t="s">
        <v>759</v>
      </c>
      <c r="E463" s="70" t="s">
        <v>759</v>
      </c>
      <c r="F463" s="71" t="s">
        <v>759</v>
      </c>
    </row>
    <row r="464" spans="1:6" x14ac:dyDescent="0.2">
      <c r="A464" s="58" t="s">
        <v>306</v>
      </c>
      <c r="B464" s="58" t="s">
        <v>760</v>
      </c>
      <c r="C464" s="69">
        <v>63</v>
      </c>
      <c r="D464" s="70">
        <v>1782917</v>
      </c>
      <c r="E464" s="70">
        <v>106975</v>
      </c>
      <c r="F464" s="71">
        <v>1.3723479877859914E-4</v>
      </c>
    </row>
    <row r="465" spans="1:6" x14ac:dyDescent="0.2">
      <c r="A465" s="58" t="s">
        <v>306</v>
      </c>
      <c r="B465" s="58" t="s">
        <v>3</v>
      </c>
      <c r="C465" s="69">
        <v>27</v>
      </c>
      <c r="D465" s="70">
        <v>6368938</v>
      </c>
      <c r="E465" s="70">
        <v>382136</v>
      </c>
      <c r="F465" s="71">
        <v>4.9023002632445675E-4</v>
      </c>
    </row>
    <row r="466" spans="1:6" x14ac:dyDescent="0.2">
      <c r="A466" s="58" t="s">
        <v>306</v>
      </c>
      <c r="B466" s="58" t="s">
        <v>2</v>
      </c>
      <c r="C466" s="69">
        <v>16</v>
      </c>
      <c r="D466" s="70">
        <v>497376</v>
      </c>
      <c r="E466" s="70">
        <v>29843</v>
      </c>
      <c r="F466" s="71">
        <v>3.8284628183685287E-5</v>
      </c>
    </row>
    <row r="467" spans="1:6" x14ac:dyDescent="0.2">
      <c r="A467" s="58" t="s">
        <v>306</v>
      </c>
      <c r="B467" s="58" t="s">
        <v>6</v>
      </c>
      <c r="C467" s="69" t="s">
        <v>759</v>
      </c>
      <c r="D467" s="70" t="s">
        <v>759</v>
      </c>
      <c r="E467" s="70" t="s">
        <v>759</v>
      </c>
      <c r="F467" s="71" t="s">
        <v>759</v>
      </c>
    </row>
    <row r="468" spans="1:6" x14ac:dyDescent="0.2">
      <c r="A468" s="58" t="s">
        <v>306</v>
      </c>
      <c r="B468" s="58" t="s">
        <v>10</v>
      </c>
      <c r="C468" s="69">
        <v>78</v>
      </c>
      <c r="D468" s="70">
        <v>1343879</v>
      </c>
      <c r="E468" s="70">
        <v>80633</v>
      </c>
      <c r="F468" s="71">
        <v>1.0344149128221345E-4</v>
      </c>
    </row>
    <row r="469" spans="1:6" x14ac:dyDescent="0.2">
      <c r="A469" s="58" t="s">
        <v>306</v>
      </c>
      <c r="B469" s="58" t="s">
        <v>4</v>
      </c>
      <c r="C469" s="69">
        <v>24</v>
      </c>
      <c r="D469" s="70">
        <v>456508</v>
      </c>
      <c r="E469" s="70">
        <v>27390</v>
      </c>
      <c r="F469" s="71">
        <v>3.5137753106294279E-5</v>
      </c>
    </row>
    <row r="470" spans="1:6" x14ac:dyDescent="0.2">
      <c r="A470" s="58" t="s">
        <v>306</v>
      </c>
      <c r="B470" s="58" t="s">
        <v>761</v>
      </c>
      <c r="C470" s="69">
        <v>147</v>
      </c>
      <c r="D470" s="70">
        <v>1299306</v>
      </c>
      <c r="E470" s="70">
        <v>73657</v>
      </c>
      <c r="F470" s="71">
        <v>9.4492204474272274E-5</v>
      </c>
    </row>
    <row r="471" spans="1:6" x14ac:dyDescent="0.2">
      <c r="A471" s="58" t="s">
        <v>306</v>
      </c>
      <c r="B471" s="58" t="s">
        <v>8</v>
      </c>
      <c r="C471" s="69">
        <v>42</v>
      </c>
      <c r="D471" s="70">
        <v>339040</v>
      </c>
      <c r="E471" s="70">
        <v>20342</v>
      </c>
      <c r="F471" s="71">
        <v>2.6096099806069302E-5</v>
      </c>
    </row>
    <row r="472" spans="1:6" x14ac:dyDescent="0.2">
      <c r="A472" s="58" t="s">
        <v>306</v>
      </c>
      <c r="B472" s="58" t="s">
        <v>762</v>
      </c>
      <c r="C472" s="69">
        <v>57</v>
      </c>
      <c r="D472" s="70">
        <v>1241749</v>
      </c>
      <c r="E472" s="70">
        <v>74505</v>
      </c>
      <c r="F472" s="71">
        <v>9.5580076494503646E-5</v>
      </c>
    </row>
    <row r="473" spans="1:6" x14ac:dyDescent="0.2">
      <c r="A473" s="58" t="s">
        <v>306</v>
      </c>
      <c r="B473" s="58" t="s">
        <v>25</v>
      </c>
      <c r="C473" s="69">
        <v>33</v>
      </c>
      <c r="D473" s="70">
        <v>1858265</v>
      </c>
      <c r="E473" s="70">
        <v>111496</v>
      </c>
      <c r="F473" s="71">
        <v>1.4303464477325253E-4</v>
      </c>
    </row>
    <row r="474" spans="1:6" x14ac:dyDescent="0.2">
      <c r="A474" s="58" t="s">
        <v>306</v>
      </c>
      <c r="B474" s="58" t="s">
        <v>51</v>
      </c>
      <c r="C474" s="69">
        <v>511</v>
      </c>
      <c r="D474" s="70">
        <v>16441032</v>
      </c>
      <c r="E474" s="70">
        <v>982161</v>
      </c>
      <c r="F474" s="71">
        <v>1.2599828670548045E-3</v>
      </c>
    </row>
    <row r="475" spans="1:6" x14ac:dyDescent="0.2">
      <c r="A475" s="58" t="s">
        <v>125</v>
      </c>
      <c r="B475" s="58" t="s">
        <v>5</v>
      </c>
      <c r="C475" s="69" t="s">
        <v>759</v>
      </c>
      <c r="D475" s="70" t="s">
        <v>759</v>
      </c>
      <c r="E475" s="70" t="s">
        <v>759</v>
      </c>
      <c r="F475" s="71" t="s">
        <v>759</v>
      </c>
    </row>
    <row r="476" spans="1:6" x14ac:dyDescent="0.2">
      <c r="A476" s="58" t="s">
        <v>125</v>
      </c>
      <c r="B476" s="58" t="s">
        <v>1</v>
      </c>
      <c r="C476" s="69" t="s">
        <v>759</v>
      </c>
      <c r="D476" s="70" t="s">
        <v>759</v>
      </c>
      <c r="E476" s="70" t="s">
        <v>759</v>
      </c>
      <c r="F476" s="71" t="s">
        <v>759</v>
      </c>
    </row>
    <row r="477" spans="1:6" x14ac:dyDescent="0.2">
      <c r="A477" s="58" t="s">
        <v>125</v>
      </c>
      <c r="B477" s="58" t="s">
        <v>760</v>
      </c>
      <c r="C477" s="69">
        <v>42</v>
      </c>
      <c r="D477" s="70">
        <v>1600679</v>
      </c>
      <c r="E477" s="70">
        <v>96041</v>
      </c>
      <c r="F477" s="71">
        <v>1.2320792063094592E-4</v>
      </c>
    </row>
    <row r="478" spans="1:6" x14ac:dyDescent="0.2">
      <c r="A478" s="58" t="s">
        <v>125</v>
      </c>
      <c r="B478" s="58" t="s">
        <v>3</v>
      </c>
      <c r="C478" s="69">
        <v>21</v>
      </c>
      <c r="D478" s="70">
        <v>3171332</v>
      </c>
      <c r="E478" s="70">
        <v>190280</v>
      </c>
      <c r="F478" s="71">
        <v>2.4410411321890014E-4</v>
      </c>
    </row>
    <row r="479" spans="1:6" x14ac:dyDescent="0.2">
      <c r="A479" s="58" t="s">
        <v>125</v>
      </c>
      <c r="B479" s="58" t="s">
        <v>2</v>
      </c>
      <c r="C479" s="69">
        <v>12</v>
      </c>
      <c r="D479" s="70">
        <v>499254</v>
      </c>
      <c r="E479" s="70">
        <v>29955</v>
      </c>
      <c r="F479" s="71">
        <v>3.8428309393904531E-5</v>
      </c>
    </row>
    <row r="480" spans="1:6" x14ac:dyDescent="0.2">
      <c r="A480" s="58" t="s">
        <v>125</v>
      </c>
      <c r="B480" s="58" t="s">
        <v>6</v>
      </c>
      <c r="C480" s="69" t="s">
        <v>759</v>
      </c>
      <c r="D480" s="70" t="s">
        <v>759</v>
      </c>
      <c r="E480" s="70" t="s">
        <v>759</v>
      </c>
      <c r="F480" s="71" t="s">
        <v>759</v>
      </c>
    </row>
    <row r="481" spans="1:6" x14ac:dyDescent="0.2">
      <c r="A481" s="58" t="s">
        <v>125</v>
      </c>
      <c r="B481" s="58" t="s">
        <v>10</v>
      </c>
      <c r="C481" s="69">
        <v>154</v>
      </c>
      <c r="D481" s="70">
        <v>6554896</v>
      </c>
      <c r="E481" s="70">
        <v>393294</v>
      </c>
      <c r="F481" s="71">
        <v>5.0454426689254843E-4</v>
      </c>
    </row>
    <row r="482" spans="1:6" x14ac:dyDescent="0.2">
      <c r="A482" s="58" t="s">
        <v>125</v>
      </c>
      <c r="B482" s="58" t="s">
        <v>4</v>
      </c>
      <c r="C482" s="69">
        <v>21</v>
      </c>
      <c r="D482" s="70">
        <v>1652701</v>
      </c>
      <c r="E482" s="70">
        <v>99162</v>
      </c>
      <c r="F482" s="71">
        <v>1.2721175149785883E-4</v>
      </c>
    </row>
    <row r="483" spans="1:6" x14ac:dyDescent="0.2">
      <c r="A483" s="58" t="s">
        <v>125</v>
      </c>
      <c r="B483" s="58" t="s">
        <v>761</v>
      </c>
      <c r="C483" s="69">
        <v>212</v>
      </c>
      <c r="D483" s="70">
        <v>2642849</v>
      </c>
      <c r="E483" s="70">
        <v>153588</v>
      </c>
      <c r="F483" s="71">
        <v>1.970331224567187E-4</v>
      </c>
    </row>
    <row r="484" spans="1:6" x14ac:dyDescent="0.2">
      <c r="A484" s="58" t="s">
        <v>125</v>
      </c>
      <c r="B484" s="58" t="s">
        <v>8</v>
      </c>
      <c r="C484" s="69">
        <v>61</v>
      </c>
      <c r="D484" s="70">
        <v>410613</v>
      </c>
      <c r="E484" s="70">
        <v>24624</v>
      </c>
      <c r="F484" s="71">
        <v>3.1589340361058428E-5</v>
      </c>
    </row>
    <row r="485" spans="1:6" x14ac:dyDescent="0.2">
      <c r="A485" s="58" t="s">
        <v>125</v>
      </c>
      <c r="B485" s="58" t="s">
        <v>762</v>
      </c>
      <c r="C485" s="69">
        <v>36</v>
      </c>
      <c r="D485" s="70">
        <v>5016462</v>
      </c>
      <c r="E485" s="70">
        <v>300988</v>
      </c>
      <c r="F485" s="71">
        <v>3.8612785804882443E-4</v>
      </c>
    </row>
    <row r="486" spans="1:6" x14ac:dyDescent="0.2">
      <c r="A486" s="58" t="s">
        <v>125</v>
      </c>
      <c r="B486" s="58" t="s">
        <v>25</v>
      </c>
      <c r="C486" s="69">
        <v>41</v>
      </c>
      <c r="D486" s="70">
        <v>3593476</v>
      </c>
      <c r="E486" s="70">
        <v>215609</v>
      </c>
      <c r="F486" s="71">
        <v>2.7659787548357074E-4</v>
      </c>
    </row>
    <row r="487" spans="1:6" x14ac:dyDescent="0.2">
      <c r="A487" s="58" t="s">
        <v>125</v>
      </c>
      <c r="B487" s="58" t="s">
        <v>51</v>
      </c>
      <c r="C487" s="69">
        <v>615</v>
      </c>
      <c r="D487" s="70">
        <v>26312458</v>
      </c>
      <c r="E487" s="70">
        <v>1573752</v>
      </c>
      <c r="F487" s="71">
        <v>2.0189159995084639E-3</v>
      </c>
    </row>
    <row r="488" spans="1:6" x14ac:dyDescent="0.2">
      <c r="A488" s="58" t="s">
        <v>316</v>
      </c>
      <c r="B488" s="58" t="s">
        <v>5</v>
      </c>
      <c r="C488" s="69" t="s">
        <v>759</v>
      </c>
      <c r="D488" s="70" t="s">
        <v>759</v>
      </c>
      <c r="E488" s="70" t="s">
        <v>759</v>
      </c>
      <c r="F488" s="71" t="s">
        <v>759</v>
      </c>
    </row>
    <row r="489" spans="1:6" x14ac:dyDescent="0.2">
      <c r="A489" s="58" t="s">
        <v>316</v>
      </c>
      <c r="B489" s="58" t="s">
        <v>1</v>
      </c>
      <c r="C489" s="69">
        <v>18</v>
      </c>
      <c r="D489" s="70">
        <v>1368490</v>
      </c>
      <c r="E489" s="70">
        <v>82109</v>
      </c>
      <c r="F489" s="71">
        <v>1.0533500437403128E-4</v>
      </c>
    </row>
    <row r="490" spans="1:6" x14ac:dyDescent="0.2">
      <c r="A490" s="58" t="s">
        <v>316</v>
      </c>
      <c r="B490" s="58" t="s">
        <v>760</v>
      </c>
      <c r="C490" s="69">
        <v>80</v>
      </c>
      <c r="D490" s="70">
        <v>1608802</v>
      </c>
      <c r="E490" s="70">
        <v>96528</v>
      </c>
      <c r="F490" s="71">
        <v>1.2383267732180993E-4</v>
      </c>
    </row>
    <row r="491" spans="1:6" x14ac:dyDescent="0.2">
      <c r="A491" s="58" t="s">
        <v>316</v>
      </c>
      <c r="B491" s="58" t="s">
        <v>3</v>
      </c>
      <c r="C491" s="69">
        <v>15</v>
      </c>
      <c r="D491" s="70">
        <v>1498380</v>
      </c>
      <c r="E491" s="70">
        <v>89903</v>
      </c>
      <c r="F491" s="71">
        <v>1.1533367716375225E-4</v>
      </c>
    </row>
    <row r="492" spans="1:6" x14ac:dyDescent="0.2">
      <c r="A492" s="58" t="s">
        <v>316</v>
      </c>
      <c r="B492" s="58" t="s">
        <v>2</v>
      </c>
      <c r="C492" s="69">
        <v>16</v>
      </c>
      <c r="D492" s="70">
        <v>673704</v>
      </c>
      <c r="E492" s="70">
        <v>40422</v>
      </c>
      <c r="F492" s="71">
        <v>5.1856088209661451E-5</v>
      </c>
    </row>
    <row r="493" spans="1:6" x14ac:dyDescent="0.2">
      <c r="A493" s="58" t="s">
        <v>316</v>
      </c>
      <c r="B493" s="58" t="s">
        <v>6</v>
      </c>
      <c r="C493" s="69" t="s">
        <v>759</v>
      </c>
      <c r="D493" s="70" t="s">
        <v>759</v>
      </c>
      <c r="E493" s="70" t="s">
        <v>759</v>
      </c>
      <c r="F493" s="71" t="s">
        <v>759</v>
      </c>
    </row>
    <row r="494" spans="1:6" x14ac:dyDescent="0.2">
      <c r="A494" s="58" t="s">
        <v>316</v>
      </c>
      <c r="B494" s="58" t="s">
        <v>10</v>
      </c>
      <c r="C494" s="69">
        <v>217</v>
      </c>
      <c r="D494" s="70">
        <v>4908537</v>
      </c>
      <c r="E494" s="70">
        <v>294512</v>
      </c>
      <c r="F494" s="71">
        <v>3.7782000521507632E-4</v>
      </c>
    </row>
    <row r="495" spans="1:6" x14ac:dyDescent="0.2">
      <c r="A495" s="58" t="s">
        <v>316</v>
      </c>
      <c r="B495" s="58" t="s">
        <v>4</v>
      </c>
      <c r="C495" s="69">
        <v>21</v>
      </c>
      <c r="D495" s="70">
        <v>1277488</v>
      </c>
      <c r="E495" s="70">
        <v>76649</v>
      </c>
      <c r="F495" s="71">
        <v>9.8330545375843379E-5</v>
      </c>
    </row>
    <row r="496" spans="1:6" x14ac:dyDescent="0.2">
      <c r="A496" s="58" t="s">
        <v>316</v>
      </c>
      <c r="B496" s="58" t="s">
        <v>761</v>
      </c>
      <c r="C496" s="69">
        <v>245</v>
      </c>
      <c r="D496" s="70">
        <v>3465354</v>
      </c>
      <c r="E496" s="70">
        <v>205627</v>
      </c>
      <c r="F496" s="71">
        <v>2.6379228762278106E-4</v>
      </c>
    </row>
    <row r="497" spans="1:6" x14ac:dyDescent="0.2">
      <c r="A497" s="58" t="s">
        <v>316</v>
      </c>
      <c r="B497" s="58" t="s">
        <v>8</v>
      </c>
      <c r="C497" s="69">
        <v>67</v>
      </c>
      <c r="D497" s="70">
        <v>332211</v>
      </c>
      <c r="E497" s="70">
        <v>19933</v>
      </c>
      <c r="F497" s="71">
        <v>2.5571406815179403E-5</v>
      </c>
    </row>
    <row r="498" spans="1:6" x14ac:dyDescent="0.2">
      <c r="A498" s="58" t="s">
        <v>316</v>
      </c>
      <c r="B498" s="58" t="s">
        <v>762</v>
      </c>
      <c r="C498" s="69">
        <v>75</v>
      </c>
      <c r="D498" s="70">
        <v>2106438</v>
      </c>
      <c r="E498" s="70">
        <v>126386</v>
      </c>
      <c r="F498" s="71">
        <v>1.6213654852472101E-4</v>
      </c>
    </row>
    <row r="499" spans="1:6" x14ac:dyDescent="0.2">
      <c r="A499" s="58" t="s">
        <v>316</v>
      </c>
      <c r="B499" s="58" t="s">
        <v>25</v>
      </c>
      <c r="C499" s="69">
        <v>66</v>
      </c>
      <c r="D499" s="70">
        <v>3925501</v>
      </c>
      <c r="E499" s="70">
        <v>235530</v>
      </c>
      <c r="F499" s="71">
        <v>3.0215388788336952E-4</v>
      </c>
    </row>
    <row r="500" spans="1:6" x14ac:dyDescent="0.2">
      <c r="A500" s="58" t="s">
        <v>316</v>
      </c>
      <c r="B500" s="58" t="s">
        <v>51</v>
      </c>
      <c r="C500" s="69">
        <v>831</v>
      </c>
      <c r="D500" s="70">
        <v>21171433</v>
      </c>
      <c r="E500" s="70">
        <v>1267991</v>
      </c>
      <c r="F500" s="71">
        <v>1.6266650127419928E-3</v>
      </c>
    </row>
    <row r="501" spans="1:6" x14ac:dyDescent="0.2">
      <c r="A501" s="58" t="s">
        <v>324</v>
      </c>
      <c r="B501" s="58" t="s">
        <v>5</v>
      </c>
      <c r="C501" s="69">
        <v>18</v>
      </c>
      <c r="D501" s="70">
        <v>160612</v>
      </c>
      <c r="E501" s="70">
        <v>9637</v>
      </c>
      <c r="F501" s="71">
        <v>1.2362998418596492E-5</v>
      </c>
    </row>
    <row r="502" spans="1:6" x14ac:dyDescent="0.2">
      <c r="A502" s="58" t="s">
        <v>324</v>
      </c>
      <c r="B502" s="58" t="s">
        <v>1</v>
      </c>
      <c r="C502" s="69">
        <v>18</v>
      </c>
      <c r="D502" s="70">
        <v>3503008</v>
      </c>
      <c r="E502" s="70">
        <v>210180</v>
      </c>
      <c r="F502" s="71">
        <v>2.6963318539178279E-4</v>
      </c>
    </row>
    <row r="503" spans="1:6" x14ac:dyDescent="0.2">
      <c r="A503" s="58" t="s">
        <v>324</v>
      </c>
      <c r="B503" s="58" t="s">
        <v>760</v>
      </c>
      <c r="C503" s="69">
        <v>90</v>
      </c>
      <c r="D503" s="70">
        <v>1936524</v>
      </c>
      <c r="E503" s="70">
        <v>116191</v>
      </c>
      <c r="F503" s="71">
        <v>1.4905770979092508E-4</v>
      </c>
    </row>
    <row r="504" spans="1:6" x14ac:dyDescent="0.2">
      <c r="A504" s="58" t="s">
        <v>324</v>
      </c>
      <c r="B504" s="58" t="s">
        <v>3</v>
      </c>
      <c r="C504" s="69">
        <v>22</v>
      </c>
      <c r="D504" s="70">
        <v>1410610</v>
      </c>
      <c r="E504" s="70">
        <v>84637</v>
      </c>
      <c r="F504" s="71">
        <v>1.0857809454755124E-4</v>
      </c>
    </row>
    <row r="505" spans="1:6" x14ac:dyDescent="0.2">
      <c r="A505" s="58" t="s">
        <v>324</v>
      </c>
      <c r="B505" s="58" t="s">
        <v>2</v>
      </c>
      <c r="C505" s="69">
        <v>33</v>
      </c>
      <c r="D505" s="70">
        <v>1320948</v>
      </c>
      <c r="E505" s="70">
        <v>78873</v>
      </c>
      <c r="F505" s="71">
        <v>1.0118364369305397E-4</v>
      </c>
    </row>
    <row r="506" spans="1:6" x14ac:dyDescent="0.2">
      <c r="A506" s="58" t="s">
        <v>324</v>
      </c>
      <c r="B506" s="58" t="s">
        <v>6</v>
      </c>
      <c r="C506" s="69">
        <v>12</v>
      </c>
      <c r="D506" s="70">
        <v>312445</v>
      </c>
      <c r="E506" s="70">
        <v>18747</v>
      </c>
      <c r="F506" s="71">
        <v>2.404992542839353E-5</v>
      </c>
    </row>
    <row r="507" spans="1:6" x14ac:dyDescent="0.2">
      <c r="A507" s="58" t="s">
        <v>324</v>
      </c>
      <c r="B507" s="58" t="s">
        <v>10</v>
      </c>
      <c r="C507" s="69">
        <v>195</v>
      </c>
      <c r="D507" s="70">
        <v>3028050</v>
      </c>
      <c r="E507" s="70">
        <v>181683</v>
      </c>
      <c r="F507" s="71">
        <v>2.3307529746662516E-4</v>
      </c>
    </row>
    <row r="508" spans="1:6" x14ac:dyDescent="0.2">
      <c r="A508" s="58" t="s">
        <v>324</v>
      </c>
      <c r="B508" s="58" t="s">
        <v>4</v>
      </c>
      <c r="C508" s="69">
        <v>24</v>
      </c>
      <c r="D508" s="70">
        <v>644655</v>
      </c>
      <c r="E508" s="70">
        <v>38679</v>
      </c>
      <c r="F508" s="71">
        <v>4.9620049375624543E-5</v>
      </c>
    </row>
    <row r="509" spans="1:6" x14ac:dyDescent="0.2">
      <c r="A509" s="58" t="s">
        <v>324</v>
      </c>
      <c r="B509" s="58" t="s">
        <v>761</v>
      </c>
      <c r="C509" s="69">
        <v>303</v>
      </c>
      <c r="D509" s="70">
        <v>3256803</v>
      </c>
      <c r="E509" s="70">
        <v>193797</v>
      </c>
      <c r="F509" s="71">
        <v>2.4861595979337395E-4</v>
      </c>
    </row>
    <row r="510" spans="1:6" x14ac:dyDescent="0.2">
      <c r="A510" s="58" t="s">
        <v>324</v>
      </c>
      <c r="B510" s="58" t="s">
        <v>8</v>
      </c>
      <c r="C510" s="69">
        <v>92</v>
      </c>
      <c r="D510" s="70">
        <v>1096640</v>
      </c>
      <c r="E510" s="70">
        <v>65798</v>
      </c>
      <c r="F510" s="71">
        <v>8.4410145267906197E-5</v>
      </c>
    </row>
    <row r="511" spans="1:6" x14ac:dyDescent="0.2">
      <c r="A511" s="58" t="s">
        <v>324</v>
      </c>
      <c r="B511" s="58" t="s">
        <v>762</v>
      </c>
      <c r="C511" s="69">
        <v>75</v>
      </c>
      <c r="D511" s="70">
        <v>2550545</v>
      </c>
      <c r="E511" s="70">
        <v>153033</v>
      </c>
      <c r="F511" s="71">
        <v>1.9632113074536444E-4</v>
      </c>
    </row>
    <row r="512" spans="1:6" x14ac:dyDescent="0.2">
      <c r="A512" s="58" t="s">
        <v>324</v>
      </c>
      <c r="B512" s="58" t="s">
        <v>25</v>
      </c>
      <c r="C512" s="69">
        <v>24</v>
      </c>
      <c r="D512" s="70">
        <v>1896532</v>
      </c>
      <c r="E512" s="70">
        <v>113792</v>
      </c>
      <c r="F512" s="71">
        <v>1.4598010958274691E-4</v>
      </c>
    </row>
    <row r="513" spans="1:6" x14ac:dyDescent="0.2">
      <c r="A513" s="58" t="s">
        <v>324</v>
      </c>
      <c r="B513" s="58" t="s">
        <v>51</v>
      </c>
      <c r="C513" s="69">
        <v>906</v>
      </c>
      <c r="D513" s="70">
        <v>21117373</v>
      </c>
      <c r="E513" s="70">
        <v>1265047</v>
      </c>
      <c r="F513" s="71">
        <v>1.6228882495019443E-3</v>
      </c>
    </row>
    <row r="514" spans="1:6" x14ac:dyDescent="0.2">
      <c r="A514" s="58" t="s">
        <v>332</v>
      </c>
      <c r="B514" s="58" t="s">
        <v>5</v>
      </c>
      <c r="C514" s="69" t="s">
        <v>759</v>
      </c>
      <c r="D514" s="70" t="s">
        <v>759</v>
      </c>
      <c r="E514" s="70" t="s">
        <v>759</v>
      </c>
      <c r="F514" s="71" t="s">
        <v>759</v>
      </c>
    </row>
    <row r="515" spans="1:6" x14ac:dyDescent="0.2">
      <c r="A515" s="58" t="s">
        <v>332</v>
      </c>
      <c r="B515" s="58" t="s">
        <v>1</v>
      </c>
      <c r="C515" s="69" t="s">
        <v>759</v>
      </c>
      <c r="D515" s="70" t="s">
        <v>759</v>
      </c>
      <c r="E515" s="70" t="s">
        <v>759</v>
      </c>
      <c r="F515" s="71" t="s">
        <v>759</v>
      </c>
    </row>
    <row r="516" spans="1:6" x14ac:dyDescent="0.2">
      <c r="A516" s="58" t="s">
        <v>332</v>
      </c>
      <c r="B516" s="58" t="s">
        <v>760</v>
      </c>
      <c r="C516" s="69">
        <v>95</v>
      </c>
      <c r="D516" s="70">
        <v>2940465</v>
      </c>
      <c r="E516" s="70">
        <v>176428</v>
      </c>
      <c r="F516" s="71">
        <v>2.263338263978564E-4</v>
      </c>
    </row>
    <row r="517" spans="1:6" x14ac:dyDescent="0.2">
      <c r="A517" s="58" t="s">
        <v>332</v>
      </c>
      <c r="B517" s="58" t="s">
        <v>3</v>
      </c>
      <c r="C517" s="69">
        <v>64</v>
      </c>
      <c r="D517" s="70">
        <v>8740634</v>
      </c>
      <c r="E517" s="70">
        <v>524438</v>
      </c>
      <c r="F517" s="71">
        <v>6.727847011156903E-4</v>
      </c>
    </row>
    <row r="518" spans="1:6" x14ac:dyDescent="0.2">
      <c r="A518" s="58" t="s">
        <v>332</v>
      </c>
      <c r="B518" s="58" t="s">
        <v>2</v>
      </c>
      <c r="C518" s="69">
        <v>27</v>
      </c>
      <c r="D518" s="70">
        <v>994723</v>
      </c>
      <c r="E518" s="70">
        <v>59683</v>
      </c>
      <c r="F518" s="71">
        <v>7.6565407763525415E-5</v>
      </c>
    </row>
    <row r="519" spans="1:6" x14ac:dyDescent="0.2">
      <c r="A519" s="58" t="s">
        <v>332</v>
      </c>
      <c r="B519" s="58" t="s">
        <v>6</v>
      </c>
      <c r="C519" s="69">
        <v>18</v>
      </c>
      <c r="D519" s="70">
        <v>586256</v>
      </c>
      <c r="E519" s="70">
        <v>35175</v>
      </c>
      <c r="F519" s="71">
        <v>4.5124880084479777E-5</v>
      </c>
    </row>
    <row r="520" spans="1:6" x14ac:dyDescent="0.2">
      <c r="A520" s="58" t="s">
        <v>332</v>
      </c>
      <c r="B520" s="58" t="s">
        <v>10</v>
      </c>
      <c r="C520" s="69">
        <v>198</v>
      </c>
      <c r="D520" s="70">
        <v>3386363</v>
      </c>
      <c r="E520" s="70">
        <v>203182</v>
      </c>
      <c r="F520" s="71">
        <v>2.6065567548897714E-4</v>
      </c>
    </row>
    <row r="521" spans="1:6" x14ac:dyDescent="0.2">
      <c r="A521" s="58" t="s">
        <v>332</v>
      </c>
      <c r="B521" s="58" t="s">
        <v>4</v>
      </c>
      <c r="C521" s="69">
        <v>30</v>
      </c>
      <c r="D521" s="70">
        <v>2662874</v>
      </c>
      <c r="E521" s="70">
        <v>159772</v>
      </c>
      <c r="F521" s="71">
        <v>2.0496637784953812E-4</v>
      </c>
    </row>
    <row r="522" spans="1:6" x14ac:dyDescent="0.2">
      <c r="A522" s="58" t="s">
        <v>332</v>
      </c>
      <c r="B522" s="58" t="s">
        <v>761</v>
      </c>
      <c r="C522" s="69">
        <v>299</v>
      </c>
      <c r="D522" s="70">
        <v>4757524</v>
      </c>
      <c r="E522" s="70">
        <v>280289</v>
      </c>
      <c r="F522" s="71">
        <v>3.5957377438518133E-4</v>
      </c>
    </row>
    <row r="523" spans="1:6" x14ac:dyDescent="0.2">
      <c r="A523" s="58" t="s">
        <v>332</v>
      </c>
      <c r="B523" s="58" t="s">
        <v>8</v>
      </c>
      <c r="C523" s="69">
        <v>86</v>
      </c>
      <c r="D523" s="70">
        <v>1041423</v>
      </c>
      <c r="E523" s="70">
        <v>62485</v>
      </c>
      <c r="F523" s="71">
        <v>8.0160003754903172E-5</v>
      </c>
    </row>
    <row r="524" spans="1:6" x14ac:dyDescent="0.2">
      <c r="A524" s="58" t="s">
        <v>332</v>
      </c>
      <c r="B524" s="58" t="s">
        <v>762</v>
      </c>
      <c r="C524" s="69">
        <v>102</v>
      </c>
      <c r="D524" s="70">
        <v>4227102</v>
      </c>
      <c r="E524" s="70">
        <v>253626</v>
      </c>
      <c r="F524" s="71">
        <v>3.2536866627736372E-4</v>
      </c>
    </row>
    <row r="525" spans="1:6" x14ac:dyDescent="0.2">
      <c r="A525" s="58" t="s">
        <v>332</v>
      </c>
      <c r="B525" s="58" t="s">
        <v>25</v>
      </c>
      <c r="C525" s="69">
        <v>87</v>
      </c>
      <c r="D525" s="70">
        <v>4966655</v>
      </c>
      <c r="E525" s="70">
        <v>297999</v>
      </c>
      <c r="F525" s="71">
        <v>3.8229336575109848E-4</v>
      </c>
    </row>
    <row r="526" spans="1:6" x14ac:dyDescent="0.2">
      <c r="A526" s="58" t="s">
        <v>332</v>
      </c>
      <c r="B526" s="58" t="s">
        <v>51</v>
      </c>
      <c r="C526" s="69">
        <v>1033</v>
      </c>
      <c r="D526" s="70">
        <v>37425648</v>
      </c>
      <c r="E526" s="70">
        <v>2240377</v>
      </c>
      <c r="F526" s="71">
        <v>2.8741078456013236E-3</v>
      </c>
    </row>
    <row r="527" spans="1:6" x14ac:dyDescent="0.2">
      <c r="A527" s="58" t="s">
        <v>340</v>
      </c>
      <c r="B527" s="58" t="s">
        <v>5</v>
      </c>
      <c r="C527" s="69" t="s">
        <v>759</v>
      </c>
      <c r="D527" s="70" t="s">
        <v>759</v>
      </c>
      <c r="E527" s="70" t="s">
        <v>759</v>
      </c>
      <c r="F527" s="71" t="s">
        <v>759</v>
      </c>
    </row>
    <row r="528" spans="1:6" x14ac:dyDescent="0.2">
      <c r="A528" s="58" t="s">
        <v>340</v>
      </c>
      <c r="B528" s="58" t="s">
        <v>1</v>
      </c>
      <c r="C528" s="69">
        <v>12</v>
      </c>
      <c r="D528" s="70">
        <v>1404330</v>
      </c>
      <c r="E528" s="70">
        <v>84260</v>
      </c>
      <c r="F528" s="71">
        <v>1.0809445333100971E-4</v>
      </c>
    </row>
    <row r="529" spans="1:6" x14ac:dyDescent="0.2">
      <c r="A529" s="58" t="s">
        <v>340</v>
      </c>
      <c r="B529" s="58" t="s">
        <v>760</v>
      </c>
      <c r="C529" s="69">
        <v>62</v>
      </c>
      <c r="D529" s="70">
        <v>1474028</v>
      </c>
      <c r="E529" s="70">
        <v>88442</v>
      </c>
      <c r="F529" s="71">
        <v>1.1345940709116022E-4</v>
      </c>
    </row>
    <row r="530" spans="1:6" x14ac:dyDescent="0.2">
      <c r="A530" s="58" t="s">
        <v>340</v>
      </c>
      <c r="B530" s="58" t="s">
        <v>3</v>
      </c>
      <c r="C530" s="69">
        <v>22</v>
      </c>
      <c r="D530" s="70">
        <v>3392093</v>
      </c>
      <c r="E530" s="70">
        <v>203526</v>
      </c>
      <c r="F530" s="71">
        <v>2.6109698206322192E-4</v>
      </c>
    </row>
    <row r="531" spans="1:6" x14ac:dyDescent="0.2">
      <c r="A531" s="58" t="s">
        <v>340</v>
      </c>
      <c r="B531" s="58" t="s">
        <v>2</v>
      </c>
      <c r="C531" s="69">
        <v>12</v>
      </c>
      <c r="D531" s="70">
        <v>773513</v>
      </c>
      <c r="E531" s="70">
        <v>46411</v>
      </c>
      <c r="F531" s="71">
        <v>5.9539184352545586E-5</v>
      </c>
    </row>
    <row r="532" spans="1:6" x14ac:dyDescent="0.2">
      <c r="A532" s="58" t="s">
        <v>340</v>
      </c>
      <c r="B532" s="58" t="s">
        <v>6</v>
      </c>
      <c r="C532" s="69" t="s">
        <v>759</v>
      </c>
      <c r="D532" s="70" t="s">
        <v>759</v>
      </c>
      <c r="E532" s="70" t="s">
        <v>759</v>
      </c>
      <c r="F532" s="71" t="s">
        <v>759</v>
      </c>
    </row>
    <row r="533" spans="1:6" x14ac:dyDescent="0.2">
      <c r="A533" s="58" t="s">
        <v>340</v>
      </c>
      <c r="B533" s="58" t="s">
        <v>10</v>
      </c>
      <c r="C533" s="69">
        <v>183</v>
      </c>
      <c r="D533" s="70">
        <v>5636840</v>
      </c>
      <c r="E533" s="70">
        <v>338210</v>
      </c>
      <c r="F533" s="71">
        <v>4.3387876882365048E-4</v>
      </c>
    </row>
    <row r="534" spans="1:6" x14ac:dyDescent="0.2">
      <c r="A534" s="58" t="s">
        <v>340</v>
      </c>
      <c r="B534" s="58" t="s">
        <v>4</v>
      </c>
      <c r="C534" s="69">
        <v>33</v>
      </c>
      <c r="D534" s="70">
        <v>1519361</v>
      </c>
      <c r="E534" s="70">
        <v>91162</v>
      </c>
      <c r="F534" s="71">
        <v>1.1694880791077031E-4</v>
      </c>
    </row>
    <row r="535" spans="1:6" x14ac:dyDescent="0.2">
      <c r="A535" s="58" t="s">
        <v>340</v>
      </c>
      <c r="B535" s="58" t="s">
        <v>761</v>
      </c>
      <c r="C535" s="69">
        <v>237</v>
      </c>
      <c r="D535" s="70">
        <v>3503436</v>
      </c>
      <c r="E535" s="70">
        <v>210141</v>
      </c>
      <c r="F535" s="71">
        <v>2.6958315354179576E-4</v>
      </c>
    </row>
    <row r="536" spans="1:6" x14ac:dyDescent="0.2">
      <c r="A536" s="58" t="s">
        <v>340</v>
      </c>
      <c r="B536" s="58" t="s">
        <v>8</v>
      </c>
      <c r="C536" s="69">
        <v>42</v>
      </c>
      <c r="D536" s="70">
        <v>665367</v>
      </c>
      <c r="E536" s="70">
        <v>39922</v>
      </c>
      <c r="F536" s="71">
        <v>5.1214654235468421E-5</v>
      </c>
    </row>
    <row r="537" spans="1:6" x14ac:dyDescent="0.2">
      <c r="A537" s="58" t="s">
        <v>340</v>
      </c>
      <c r="B537" s="58" t="s">
        <v>762</v>
      </c>
      <c r="C537" s="69">
        <v>78</v>
      </c>
      <c r="D537" s="70">
        <v>2678325</v>
      </c>
      <c r="E537" s="70">
        <v>160700</v>
      </c>
      <c r="F537" s="71">
        <v>2.0615687930564038E-4</v>
      </c>
    </row>
    <row r="538" spans="1:6" x14ac:dyDescent="0.2">
      <c r="A538" s="58" t="s">
        <v>340</v>
      </c>
      <c r="B538" s="58" t="s">
        <v>25</v>
      </c>
      <c r="C538" s="69">
        <v>71</v>
      </c>
      <c r="D538" s="70">
        <v>21486350</v>
      </c>
      <c r="E538" s="70">
        <v>1289181</v>
      </c>
      <c r="F538" s="71">
        <v>1.6538489845682935E-3</v>
      </c>
    </row>
    <row r="539" spans="1:6" x14ac:dyDescent="0.2">
      <c r="A539" s="58" t="s">
        <v>340</v>
      </c>
      <c r="B539" s="58" t="s">
        <v>51</v>
      </c>
      <c r="C539" s="69">
        <v>762</v>
      </c>
      <c r="D539" s="70">
        <v>42533643</v>
      </c>
      <c r="E539" s="70">
        <v>2551954</v>
      </c>
      <c r="F539" s="71">
        <v>3.2738199923556081E-3</v>
      </c>
    </row>
    <row r="540" spans="1:6" x14ac:dyDescent="0.2">
      <c r="A540" s="58" t="s">
        <v>348</v>
      </c>
      <c r="B540" s="58" t="s">
        <v>5</v>
      </c>
      <c r="C540" s="69">
        <v>21</v>
      </c>
      <c r="D540" s="70">
        <v>303961</v>
      </c>
      <c r="E540" s="70">
        <v>18238</v>
      </c>
      <c r="F540" s="71">
        <v>2.3396945642665025E-5</v>
      </c>
    </row>
    <row r="541" spans="1:6" x14ac:dyDescent="0.2">
      <c r="A541" s="58" t="s">
        <v>348</v>
      </c>
      <c r="B541" s="58" t="s">
        <v>1</v>
      </c>
      <c r="C541" s="69">
        <v>27</v>
      </c>
      <c r="D541" s="70">
        <v>3223025</v>
      </c>
      <c r="E541" s="70">
        <v>193382</v>
      </c>
      <c r="F541" s="71">
        <v>2.4808356959479371E-4</v>
      </c>
    </row>
    <row r="542" spans="1:6" x14ac:dyDescent="0.2">
      <c r="A542" s="58" t="s">
        <v>348</v>
      </c>
      <c r="B542" s="58" t="s">
        <v>760</v>
      </c>
      <c r="C542" s="69">
        <v>111</v>
      </c>
      <c r="D542" s="70">
        <v>3694876</v>
      </c>
      <c r="E542" s="70">
        <v>221693</v>
      </c>
      <c r="F542" s="71">
        <v>2.8440284408155157E-4</v>
      </c>
    </row>
    <row r="543" spans="1:6" x14ac:dyDescent="0.2">
      <c r="A543" s="58" t="s">
        <v>348</v>
      </c>
      <c r="B543" s="58" t="s">
        <v>3</v>
      </c>
      <c r="C543" s="69">
        <v>40</v>
      </c>
      <c r="D543" s="70">
        <v>4076463</v>
      </c>
      <c r="E543" s="70">
        <v>244588</v>
      </c>
      <c r="F543" s="71">
        <v>3.1377410575985048E-4</v>
      </c>
    </row>
    <row r="544" spans="1:6" x14ac:dyDescent="0.2">
      <c r="A544" s="58" t="s">
        <v>348</v>
      </c>
      <c r="B544" s="58" t="s">
        <v>2</v>
      </c>
      <c r="C544" s="69">
        <v>30</v>
      </c>
      <c r="D544" s="70">
        <v>6663883</v>
      </c>
      <c r="E544" s="70">
        <v>399833</v>
      </c>
      <c r="F544" s="71">
        <v>5.1293294040704489E-4</v>
      </c>
    </row>
    <row r="545" spans="1:6" x14ac:dyDescent="0.2">
      <c r="A545" s="58" t="s">
        <v>348</v>
      </c>
      <c r="B545" s="58" t="s">
        <v>6</v>
      </c>
      <c r="C545" s="69">
        <v>21</v>
      </c>
      <c r="D545" s="70">
        <v>1681553</v>
      </c>
      <c r="E545" s="70">
        <v>100893</v>
      </c>
      <c r="F545" s="71">
        <v>1.2943239591651508E-4</v>
      </c>
    </row>
    <row r="546" spans="1:6" x14ac:dyDescent="0.2">
      <c r="A546" s="58" t="s">
        <v>348</v>
      </c>
      <c r="B546" s="58" t="s">
        <v>10</v>
      </c>
      <c r="C546" s="69">
        <v>284</v>
      </c>
      <c r="D546" s="70">
        <v>8706681</v>
      </c>
      <c r="E546" s="70">
        <v>522401</v>
      </c>
      <c r="F546" s="71">
        <v>6.7017149910482789E-4</v>
      </c>
    </row>
    <row r="547" spans="1:6" x14ac:dyDescent="0.2">
      <c r="A547" s="58" t="s">
        <v>348</v>
      </c>
      <c r="B547" s="58" t="s">
        <v>4</v>
      </c>
      <c r="C547" s="69">
        <v>49</v>
      </c>
      <c r="D547" s="70">
        <v>4969036</v>
      </c>
      <c r="E547" s="70">
        <v>298142</v>
      </c>
      <c r="F547" s="71">
        <v>3.8247681586771771E-4</v>
      </c>
    </row>
    <row r="548" spans="1:6" x14ac:dyDescent="0.2">
      <c r="A548" s="58" t="s">
        <v>348</v>
      </c>
      <c r="B548" s="58" t="s">
        <v>761</v>
      </c>
      <c r="C548" s="69">
        <v>451</v>
      </c>
      <c r="D548" s="70">
        <v>6851746</v>
      </c>
      <c r="E548" s="70">
        <v>404122</v>
      </c>
      <c r="F548" s="71">
        <v>5.184351610376727E-4</v>
      </c>
    </row>
    <row r="549" spans="1:6" x14ac:dyDescent="0.2">
      <c r="A549" s="58" t="s">
        <v>348</v>
      </c>
      <c r="B549" s="58" t="s">
        <v>8</v>
      </c>
      <c r="C549" s="69">
        <v>138</v>
      </c>
      <c r="D549" s="70">
        <v>1174810</v>
      </c>
      <c r="E549" s="70">
        <v>70489</v>
      </c>
      <c r="F549" s="71">
        <v>9.0428078813785219E-5</v>
      </c>
    </row>
    <row r="550" spans="1:6" x14ac:dyDescent="0.2">
      <c r="A550" s="58" t="s">
        <v>348</v>
      </c>
      <c r="B550" s="58" t="s">
        <v>762</v>
      </c>
      <c r="C550" s="69">
        <v>138</v>
      </c>
      <c r="D550" s="70">
        <v>3924067</v>
      </c>
      <c r="E550" s="70">
        <v>235444</v>
      </c>
      <c r="F550" s="71">
        <v>3.0204356123980831E-4</v>
      </c>
    </row>
    <row r="551" spans="1:6" x14ac:dyDescent="0.2">
      <c r="A551" s="58" t="s">
        <v>348</v>
      </c>
      <c r="B551" s="58" t="s">
        <v>25</v>
      </c>
      <c r="C551" s="69">
        <v>84</v>
      </c>
      <c r="D551" s="70">
        <v>10033001</v>
      </c>
      <c r="E551" s="70">
        <v>601980</v>
      </c>
      <c r="F551" s="71">
        <v>7.7226084756944246E-4</v>
      </c>
    </row>
    <row r="552" spans="1:6" x14ac:dyDescent="0.2">
      <c r="A552" s="58" t="s">
        <v>348</v>
      </c>
      <c r="B552" s="58" t="s">
        <v>51</v>
      </c>
      <c r="C552" s="69">
        <v>1394</v>
      </c>
      <c r="D552" s="70">
        <v>55303102</v>
      </c>
      <c r="E552" s="70">
        <v>3311204</v>
      </c>
      <c r="F552" s="71">
        <v>4.2478374821677267E-3</v>
      </c>
    </row>
    <row r="553" spans="1:6" x14ac:dyDescent="0.2">
      <c r="A553" s="58" t="s">
        <v>357</v>
      </c>
      <c r="B553" s="58" t="s">
        <v>5</v>
      </c>
      <c r="C553" s="69" t="s">
        <v>759</v>
      </c>
      <c r="D553" s="70" t="s">
        <v>759</v>
      </c>
      <c r="E553" s="70" t="s">
        <v>759</v>
      </c>
      <c r="F553" s="71" t="s">
        <v>759</v>
      </c>
    </row>
    <row r="554" spans="1:6" x14ac:dyDescent="0.2">
      <c r="A554" s="58" t="s">
        <v>357</v>
      </c>
      <c r="B554" s="58" t="s">
        <v>1</v>
      </c>
      <c r="C554" s="69" t="s">
        <v>759</v>
      </c>
      <c r="D554" s="70" t="s">
        <v>759</v>
      </c>
      <c r="E554" s="70" t="s">
        <v>759</v>
      </c>
      <c r="F554" s="71" t="s">
        <v>759</v>
      </c>
    </row>
    <row r="555" spans="1:6" x14ac:dyDescent="0.2">
      <c r="A555" s="58" t="s">
        <v>357</v>
      </c>
      <c r="B555" s="58" t="s">
        <v>760</v>
      </c>
      <c r="C555" s="69">
        <v>96</v>
      </c>
      <c r="D555" s="70">
        <v>3522938</v>
      </c>
      <c r="E555" s="70">
        <v>211376</v>
      </c>
      <c r="F555" s="71">
        <v>2.7116749545805252E-4</v>
      </c>
    </row>
    <row r="556" spans="1:6" x14ac:dyDescent="0.2">
      <c r="A556" s="58" t="s">
        <v>357</v>
      </c>
      <c r="B556" s="58" t="s">
        <v>3</v>
      </c>
      <c r="C556" s="69">
        <v>46</v>
      </c>
      <c r="D556" s="70">
        <v>3079921</v>
      </c>
      <c r="E556" s="70">
        <v>184795</v>
      </c>
      <c r="F556" s="71">
        <v>2.3706758252200257E-4</v>
      </c>
    </row>
    <row r="557" spans="1:6" x14ac:dyDescent="0.2">
      <c r="A557" s="58" t="s">
        <v>357</v>
      </c>
      <c r="B557" s="58" t="s">
        <v>2</v>
      </c>
      <c r="C557" s="69">
        <v>13</v>
      </c>
      <c r="D557" s="70">
        <v>896381</v>
      </c>
      <c r="E557" s="70">
        <v>53783</v>
      </c>
      <c r="F557" s="71">
        <v>6.8996486868047642E-5</v>
      </c>
    </row>
    <row r="558" spans="1:6" x14ac:dyDescent="0.2">
      <c r="A558" s="58" t="s">
        <v>357</v>
      </c>
      <c r="B558" s="58" t="s">
        <v>6</v>
      </c>
      <c r="C558" s="69" t="s">
        <v>759</v>
      </c>
      <c r="D558" s="70" t="s">
        <v>759</v>
      </c>
      <c r="E558" s="70" t="s">
        <v>759</v>
      </c>
      <c r="F558" s="71" t="s">
        <v>759</v>
      </c>
    </row>
    <row r="559" spans="1:6" x14ac:dyDescent="0.2">
      <c r="A559" s="58" t="s">
        <v>357</v>
      </c>
      <c r="B559" s="58" t="s">
        <v>10</v>
      </c>
      <c r="C559" s="69">
        <v>155</v>
      </c>
      <c r="D559" s="70">
        <v>2810990</v>
      </c>
      <c r="E559" s="70">
        <v>168659</v>
      </c>
      <c r="F559" s="71">
        <v>2.1636722530684506E-4</v>
      </c>
    </row>
    <row r="560" spans="1:6" x14ac:dyDescent="0.2">
      <c r="A560" s="58" t="s">
        <v>357</v>
      </c>
      <c r="B560" s="58" t="s">
        <v>4</v>
      </c>
      <c r="C560" s="69">
        <v>30</v>
      </c>
      <c r="D560" s="70">
        <v>2592809</v>
      </c>
      <c r="E560" s="70">
        <v>155569</v>
      </c>
      <c r="F560" s="71">
        <v>1.9957448386247149E-4</v>
      </c>
    </row>
    <row r="561" spans="1:6" x14ac:dyDescent="0.2">
      <c r="A561" s="58" t="s">
        <v>357</v>
      </c>
      <c r="B561" s="58" t="s">
        <v>761</v>
      </c>
      <c r="C561" s="69">
        <v>302</v>
      </c>
      <c r="D561" s="70">
        <v>4483622</v>
      </c>
      <c r="E561" s="70">
        <v>266150</v>
      </c>
      <c r="F561" s="71">
        <v>3.414353044629508E-4</v>
      </c>
    </row>
    <row r="562" spans="1:6" x14ac:dyDescent="0.2">
      <c r="A562" s="58" t="s">
        <v>357</v>
      </c>
      <c r="B562" s="58" t="s">
        <v>8</v>
      </c>
      <c r="C562" s="69">
        <v>71</v>
      </c>
      <c r="D562" s="70">
        <v>1398814</v>
      </c>
      <c r="E562" s="70">
        <v>83929</v>
      </c>
      <c r="F562" s="71">
        <v>1.0766982404009391E-4</v>
      </c>
    </row>
    <row r="563" spans="1:6" x14ac:dyDescent="0.2">
      <c r="A563" s="58" t="s">
        <v>357</v>
      </c>
      <c r="B563" s="58" t="s">
        <v>762</v>
      </c>
      <c r="C563" s="69">
        <v>63</v>
      </c>
      <c r="D563" s="70">
        <v>2117679</v>
      </c>
      <c r="E563" s="70">
        <v>127061</v>
      </c>
      <c r="F563" s="71">
        <v>1.6300248438988159E-4</v>
      </c>
    </row>
    <row r="564" spans="1:6" x14ac:dyDescent="0.2">
      <c r="A564" s="58" t="s">
        <v>357</v>
      </c>
      <c r="B564" s="58" t="s">
        <v>25</v>
      </c>
      <c r="C564" s="69">
        <v>74</v>
      </c>
      <c r="D564" s="70">
        <v>2173594</v>
      </c>
      <c r="E564" s="70">
        <v>130416</v>
      </c>
      <c r="F564" s="71">
        <v>1.6730650635671685E-4</v>
      </c>
    </row>
    <row r="565" spans="1:6" x14ac:dyDescent="0.2">
      <c r="A565" s="58" t="s">
        <v>357</v>
      </c>
      <c r="B565" s="58" t="s">
        <v>51</v>
      </c>
      <c r="C565" s="69">
        <v>865</v>
      </c>
      <c r="D565" s="70">
        <v>23451084</v>
      </c>
      <c r="E565" s="70">
        <v>1404197</v>
      </c>
      <c r="F565" s="71">
        <v>1.8013993245198649E-3</v>
      </c>
    </row>
    <row r="566" spans="1:6" x14ac:dyDescent="0.2">
      <c r="A566" s="58" t="s">
        <v>365</v>
      </c>
      <c r="B566" s="58" t="s">
        <v>5</v>
      </c>
      <c r="C566" s="69">
        <v>21</v>
      </c>
      <c r="D566" s="70">
        <v>454029</v>
      </c>
      <c r="E566" s="70">
        <v>27242</v>
      </c>
      <c r="F566" s="71">
        <v>3.4947888649933136E-5</v>
      </c>
    </row>
    <row r="567" spans="1:6" x14ac:dyDescent="0.2">
      <c r="A567" s="58" t="s">
        <v>365</v>
      </c>
      <c r="B567" s="58" t="s">
        <v>1</v>
      </c>
      <c r="C567" s="69">
        <v>12</v>
      </c>
      <c r="D567" s="70">
        <v>1727093</v>
      </c>
      <c r="E567" s="70">
        <v>103626</v>
      </c>
      <c r="F567" s="71">
        <v>1.329384740194542E-4</v>
      </c>
    </row>
    <row r="568" spans="1:6" x14ac:dyDescent="0.2">
      <c r="A568" s="58" t="s">
        <v>365</v>
      </c>
      <c r="B568" s="58" t="s">
        <v>760</v>
      </c>
      <c r="C568" s="69">
        <v>148</v>
      </c>
      <c r="D568" s="70">
        <v>4990594</v>
      </c>
      <c r="E568" s="70">
        <v>299436</v>
      </c>
      <c r="F568" s="71">
        <v>3.8413684699292928E-4</v>
      </c>
    </row>
    <row r="569" spans="1:6" x14ac:dyDescent="0.2">
      <c r="A569" s="58" t="s">
        <v>365</v>
      </c>
      <c r="B569" s="58" t="s">
        <v>3</v>
      </c>
      <c r="C569" s="69">
        <v>39</v>
      </c>
      <c r="D569" s="70">
        <v>5956522</v>
      </c>
      <c r="E569" s="70">
        <v>357391</v>
      </c>
      <c r="F569" s="71">
        <v>4.584854589416436E-4</v>
      </c>
    </row>
    <row r="570" spans="1:6" x14ac:dyDescent="0.2">
      <c r="A570" s="58" t="s">
        <v>365</v>
      </c>
      <c r="B570" s="58" t="s">
        <v>2</v>
      </c>
      <c r="C570" s="69">
        <v>39</v>
      </c>
      <c r="D570" s="70">
        <v>10231658</v>
      </c>
      <c r="E570" s="70">
        <v>613899</v>
      </c>
      <c r="F570" s="71">
        <v>7.875513506462559E-4</v>
      </c>
    </row>
    <row r="571" spans="1:6" x14ac:dyDescent="0.2">
      <c r="A571" s="58" t="s">
        <v>365</v>
      </c>
      <c r="B571" s="58" t="s">
        <v>6</v>
      </c>
      <c r="C571" s="69">
        <v>18</v>
      </c>
      <c r="D571" s="70">
        <v>1119713</v>
      </c>
      <c r="E571" s="70">
        <v>67183</v>
      </c>
      <c r="F571" s="71">
        <v>8.6186917376420899E-5</v>
      </c>
    </row>
    <row r="572" spans="1:6" x14ac:dyDescent="0.2">
      <c r="A572" s="58" t="s">
        <v>365</v>
      </c>
      <c r="B572" s="58" t="s">
        <v>10</v>
      </c>
      <c r="C572" s="69">
        <v>253</v>
      </c>
      <c r="D572" s="70">
        <v>11373743</v>
      </c>
      <c r="E572" s="70">
        <v>682425</v>
      </c>
      <c r="F572" s="71">
        <v>8.7546115967735935E-4</v>
      </c>
    </row>
    <row r="573" spans="1:6" x14ac:dyDescent="0.2">
      <c r="A573" s="58" t="s">
        <v>365</v>
      </c>
      <c r="B573" s="58" t="s">
        <v>4</v>
      </c>
      <c r="C573" s="69">
        <v>33</v>
      </c>
      <c r="D573" s="70">
        <v>2339272</v>
      </c>
      <c r="E573" s="70">
        <v>140356</v>
      </c>
      <c r="F573" s="71">
        <v>1.800582137636743E-4</v>
      </c>
    </row>
    <row r="574" spans="1:6" x14ac:dyDescent="0.2">
      <c r="A574" s="58" t="s">
        <v>365</v>
      </c>
      <c r="B574" s="58" t="s">
        <v>761</v>
      </c>
      <c r="C574" s="69">
        <v>409</v>
      </c>
      <c r="D574" s="70">
        <v>6189912</v>
      </c>
      <c r="E574" s="70">
        <v>363785</v>
      </c>
      <c r="F574" s="71">
        <v>4.6668811660362404E-4</v>
      </c>
    </row>
    <row r="575" spans="1:6" x14ac:dyDescent="0.2">
      <c r="A575" s="58" t="s">
        <v>365</v>
      </c>
      <c r="B575" s="58" t="s">
        <v>8</v>
      </c>
      <c r="C575" s="69">
        <v>110</v>
      </c>
      <c r="D575" s="70">
        <v>1600341</v>
      </c>
      <c r="E575" s="70">
        <v>96020</v>
      </c>
      <c r="F575" s="71">
        <v>1.2318098040402979E-4</v>
      </c>
    </row>
    <row r="576" spans="1:6" x14ac:dyDescent="0.2">
      <c r="A576" s="58" t="s">
        <v>365</v>
      </c>
      <c r="B576" s="58" t="s">
        <v>762</v>
      </c>
      <c r="C576" s="69">
        <v>73</v>
      </c>
      <c r="D576" s="70">
        <v>10173976</v>
      </c>
      <c r="E576" s="70">
        <v>610439</v>
      </c>
      <c r="F576" s="71">
        <v>7.8311262754484018E-4</v>
      </c>
    </row>
    <row r="577" spans="1:6" x14ac:dyDescent="0.2">
      <c r="A577" s="58" t="s">
        <v>365</v>
      </c>
      <c r="B577" s="58" t="s">
        <v>25</v>
      </c>
      <c r="C577" s="69">
        <v>75</v>
      </c>
      <c r="D577" s="70">
        <v>5368951</v>
      </c>
      <c r="E577" s="70">
        <v>322137</v>
      </c>
      <c r="F577" s="71">
        <v>4.132592322892413E-4</v>
      </c>
    </row>
    <row r="578" spans="1:6" x14ac:dyDescent="0.2">
      <c r="A578" s="58" t="s">
        <v>365</v>
      </c>
      <c r="B578" s="58" t="s">
        <v>51</v>
      </c>
      <c r="C578" s="69">
        <v>1230</v>
      </c>
      <c r="D578" s="70">
        <v>61525803</v>
      </c>
      <c r="E578" s="70">
        <v>3683938</v>
      </c>
      <c r="F578" s="71">
        <v>4.7260059840414578E-3</v>
      </c>
    </row>
    <row r="579" spans="1:6" x14ac:dyDescent="0.2">
      <c r="A579" s="58" t="s">
        <v>372</v>
      </c>
      <c r="B579" s="58" t="s">
        <v>5</v>
      </c>
      <c r="C579" s="69" t="s">
        <v>759</v>
      </c>
      <c r="D579" s="70" t="s">
        <v>759</v>
      </c>
      <c r="E579" s="70" t="s">
        <v>759</v>
      </c>
      <c r="F579" s="71" t="s">
        <v>759</v>
      </c>
    </row>
    <row r="580" spans="1:6" x14ac:dyDescent="0.2">
      <c r="A580" s="58" t="s">
        <v>372</v>
      </c>
      <c r="B580" s="58" t="s">
        <v>1</v>
      </c>
      <c r="C580" s="69">
        <v>21</v>
      </c>
      <c r="D580" s="70">
        <v>1849418</v>
      </c>
      <c r="E580" s="70">
        <v>110965</v>
      </c>
      <c r="F580" s="71">
        <v>1.4235344189265952E-4</v>
      </c>
    </row>
    <row r="581" spans="1:6" x14ac:dyDescent="0.2">
      <c r="A581" s="58" t="s">
        <v>372</v>
      </c>
      <c r="B581" s="58" t="s">
        <v>760</v>
      </c>
      <c r="C581" s="69">
        <v>67</v>
      </c>
      <c r="D581" s="70">
        <v>1574834</v>
      </c>
      <c r="E581" s="70">
        <v>94490</v>
      </c>
      <c r="F581" s="71">
        <v>1.2121819244299914E-4</v>
      </c>
    </row>
    <row r="582" spans="1:6" x14ac:dyDescent="0.2">
      <c r="A582" s="58" t="s">
        <v>372</v>
      </c>
      <c r="B582" s="58" t="s">
        <v>3</v>
      </c>
      <c r="C582" s="69">
        <v>30</v>
      </c>
      <c r="D582" s="70">
        <v>3383887</v>
      </c>
      <c r="E582" s="70">
        <v>203033</v>
      </c>
      <c r="F582" s="71">
        <v>2.6046452816466762E-4</v>
      </c>
    </row>
    <row r="583" spans="1:6" x14ac:dyDescent="0.2">
      <c r="A583" s="58" t="s">
        <v>372</v>
      </c>
      <c r="B583" s="58" t="s">
        <v>2</v>
      </c>
      <c r="C583" s="69">
        <v>36</v>
      </c>
      <c r="D583" s="70">
        <v>2221403</v>
      </c>
      <c r="E583" s="70">
        <v>133284</v>
      </c>
      <c r="F583" s="71">
        <v>1.7098577163268807E-4</v>
      </c>
    </row>
    <row r="584" spans="1:6" x14ac:dyDescent="0.2">
      <c r="A584" s="58" t="s">
        <v>372</v>
      </c>
      <c r="B584" s="58" t="s">
        <v>6</v>
      </c>
      <c r="C584" s="69">
        <v>15</v>
      </c>
      <c r="D584" s="70">
        <v>1106681</v>
      </c>
      <c r="E584" s="70">
        <v>66401</v>
      </c>
      <c r="F584" s="71">
        <v>8.5183714640782993E-5</v>
      </c>
    </row>
    <row r="585" spans="1:6" x14ac:dyDescent="0.2">
      <c r="A585" s="58" t="s">
        <v>372</v>
      </c>
      <c r="B585" s="58" t="s">
        <v>10</v>
      </c>
      <c r="C585" s="69">
        <v>178</v>
      </c>
      <c r="D585" s="70">
        <v>4205086</v>
      </c>
      <c r="E585" s="70">
        <v>252305</v>
      </c>
      <c r="F585" s="71">
        <v>3.236739977175457E-4</v>
      </c>
    </row>
    <row r="586" spans="1:6" x14ac:dyDescent="0.2">
      <c r="A586" s="58" t="s">
        <v>372</v>
      </c>
      <c r="B586" s="58" t="s">
        <v>4</v>
      </c>
      <c r="C586" s="69">
        <v>27</v>
      </c>
      <c r="D586" s="70">
        <v>1775302</v>
      </c>
      <c r="E586" s="70">
        <v>106518</v>
      </c>
      <c r="F586" s="71">
        <v>1.366485281261867E-4</v>
      </c>
    </row>
    <row r="587" spans="1:6" x14ac:dyDescent="0.2">
      <c r="A587" s="58" t="s">
        <v>372</v>
      </c>
      <c r="B587" s="58" t="s">
        <v>761</v>
      </c>
      <c r="C587" s="69">
        <v>220</v>
      </c>
      <c r="D587" s="70">
        <v>4625212</v>
      </c>
      <c r="E587" s="70">
        <v>275519</v>
      </c>
      <c r="F587" s="71">
        <v>3.534544942713798E-4</v>
      </c>
    </row>
    <row r="588" spans="1:6" x14ac:dyDescent="0.2">
      <c r="A588" s="58" t="s">
        <v>372</v>
      </c>
      <c r="B588" s="58" t="s">
        <v>8</v>
      </c>
      <c r="C588" s="69">
        <v>87</v>
      </c>
      <c r="D588" s="70">
        <v>1740617</v>
      </c>
      <c r="E588" s="70">
        <v>104437</v>
      </c>
      <c r="F588" s="71">
        <v>1.3397887992559529E-4</v>
      </c>
    </row>
    <row r="589" spans="1:6" x14ac:dyDescent="0.2">
      <c r="A589" s="58" t="s">
        <v>372</v>
      </c>
      <c r="B589" s="58" t="s">
        <v>762</v>
      </c>
      <c r="C589" s="69" t="s">
        <v>759</v>
      </c>
      <c r="D589" s="70" t="s">
        <v>759</v>
      </c>
      <c r="E589" s="70" t="s">
        <v>759</v>
      </c>
      <c r="F589" s="71" t="s">
        <v>759</v>
      </c>
    </row>
    <row r="590" spans="1:6" x14ac:dyDescent="0.2">
      <c r="A590" s="58" t="s">
        <v>372</v>
      </c>
      <c r="B590" s="58" t="s">
        <v>25</v>
      </c>
      <c r="C590" s="69">
        <v>45</v>
      </c>
      <c r="D590" s="70">
        <v>4380262</v>
      </c>
      <c r="E590" s="70">
        <v>262816</v>
      </c>
      <c r="F590" s="71">
        <v>3.3715822272303164E-4</v>
      </c>
    </row>
    <row r="591" spans="1:6" x14ac:dyDescent="0.2">
      <c r="A591" s="58" t="s">
        <v>372</v>
      </c>
      <c r="B591" s="58" t="s">
        <v>51</v>
      </c>
      <c r="C591" s="69">
        <v>774</v>
      </c>
      <c r="D591" s="70">
        <v>28192355</v>
      </c>
      <c r="E591" s="70">
        <v>1689548</v>
      </c>
      <c r="F591" s="71">
        <v>2.1674669764597766E-3</v>
      </c>
    </row>
    <row r="592" spans="1:6" x14ac:dyDescent="0.2">
      <c r="A592" s="58" t="s">
        <v>379</v>
      </c>
      <c r="B592" s="58" t="s">
        <v>5</v>
      </c>
      <c r="C592" s="69">
        <v>12</v>
      </c>
      <c r="D592" s="70">
        <v>793794</v>
      </c>
      <c r="E592" s="70">
        <v>47628</v>
      </c>
      <c r="F592" s="71">
        <v>6.1100434645731429E-5</v>
      </c>
    </row>
    <row r="593" spans="1:6" x14ac:dyDescent="0.2">
      <c r="A593" s="58" t="s">
        <v>379</v>
      </c>
      <c r="B593" s="58" t="s">
        <v>1</v>
      </c>
      <c r="C593" s="69">
        <v>15</v>
      </c>
      <c r="D593" s="70">
        <v>3203009</v>
      </c>
      <c r="E593" s="70">
        <v>192181</v>
      </c>
      <c r="F593" s="71">
        <v>2.4654284518878207E-4</v>
      </c>
    </row>
    <row r="594" spans="1:6" x14ac:dyDescent="0.2">
      <c r="A594" s="58" t="s">
        <v>379</v>
      </c>
      <c r="B594" s="58" t="s">
        <v>760</v>
      </c>
      <c r="C594" s="69">
        <v>73</v>
      </c>
      <c r="D594" s="70">
        <v>2182411</v>
      </c>
      <c r="E594" s="70">
        <v>130945</v>
      </c>
      <c r="F594" s="71">
        <v>1.6798514350141306E-4</v>
      </c>
    </row>
    <row r="595" spans="1:6" x14ac:dyDescent="0.2">
      <c r="A595" s="58" t="s">
        <v>379</v>
      </c>
      <c r="B595" s="58" t="s">
        <v>3</v>
      </c>
      <c r="C595" s="69">
        <v>45</v>
      </c>
      <c r="D595" s="70">
        <v>3712873</v>
      </c>
      <c r="E595" s="70">
        <v>222772</v>
      </c>
      <c r="F595" s="71">
        <v>2.8578705859786009E-4</v>
      </c>
    </row>
    <row r="596" spans="1:6" x14ac:dyDescent="0.2">
      <c r="A596" s="58" t="s">
        <v>379</v>
      </c>
      <c r="B596" s="58" t="s">
        <v>2</v>
      </c>
      <c r="C596" s="69">
        <v>11</v>
      </c>
      <c r="D596" s="70">
        <v>403458</v>
      </c>
      <c r="E596" s="70">
        <v>24207</v>
      </c>
      <c r="F596" s="71">
        <v>3.1054384426581433E-5</v>
      </c>
    </row>
    <row r="597" spans="1:6" x14ac:dyDescent="0.2">
      <c r="A597" s="58" t="s">
        <v>379</v>
      </c>
      <c r="B597" s="58" t="s">
        <v>6</v>
      </c>
      <c r="C597" s="69">
        <v>14</v>
      </c>
      <c r="D597" s="70">
        <v>635561</v>
      </c>
      <c r="E597" s="70">
        <v>38134</v>
      </c>
      <c r="F597" s="71">
        <v>4.8920886343754142E-5</v>
      </c>
    </row>
    <row r="598" spans="1:6" x14ac:dyDescent="0.2">
      <c r="A598" s="58" t="s">
        <v>379</v>
      </c>
      <c r="B598" s="58" t="s">
        <v>10</v>
      </c>
      <c r="C598" s="69">
        <v>177</v>
      </c>
      <c r="D598" s="70">
        <v>5441388</v>
      </c>
      <c r="E598" s="70">
        <v>326483</v>
      </c>
      <c r="F598" s="71">
        <v>4.1883457639292713E-4</v>
      </c>
    </row>
    <row r="599" spans="1:6" x14ac:dyDescent="0.2">
      <c r="A599" s="58" t="s">
        <v>379</v>
      </c>
      <c r="B599" s="58" t="s">
        <v>4</v>
      </c>
      <c r="C599" s="69">
        <v>24</v>
      </c>
      <c r="D599" s="70">
        <v>788901</v>
      </c>
      <c r="E599" s="70">
        <v>47334</v>
      </c>
      <c r="F599" s="71">
        <v>6.0723271468905922E-5</v>
      </c>
    </row>
    <row r="600" spans="1:6" x14ac:dyDescent="0.2">
      <c r="A600" s="58" t="s">
        <v>379</v>
      </c>
      <c r="B600" s="58" t="s">
        <v>761</v>
      </c>
      <c r="C600" s="69">
        <v>214</v>
      </c>
      <c r="D600" s="70">
        <v>3016872</v>
      </c>
      <c r="E600" s="70">
        <v>176599</v>
      </c>
      <c r="F600" s="71">
        <v>2.2655319681703042E-4</v>
      </c>
    </row>
    <row r="601" spans="1:6" x14ac:dyDescent="0.2">
      <c r="A601" s="58" t="s">
        <v>379</v>
      </c>
      <c r="B601" s="58" t="s">
        <v>8</v>
      </c>
      <c r="C601" s="69">
        <v>55</v>
      </c>
      <c r="D601" s="70">
        <v>450046</v>
      </c>
      <c r="E601" s="70">
        <v>27003</v>
      </c>
      <c r="F601" s="71">
        <v>3.4641283210268872E-5</v>
      </c>
    </row>
    <row r="602" spans="1:6" x14ac:dyDescent="0.2">
      <c r="A602" s="58" t="s">
        <v>379</v>
      </c>
      <c r="B602" s="58" t="s">
        <v>762</v>
      </c>
      <c r="C602" s="69">
        <v>60</v>
      </c>
      <c r="D602" s="70">
        <v>2022015</v>
      </c>
      <c r="E602" s="70">
        <v>121321</v>
      </c>
      <c r="F602" s="71">
        <v>1.556388223661456E-4</v>
      </c>
    </row>
    <row r="603" spans="1:6" x14ac:dyDescent="0.2">
      <c r="A603" s="58" t="s">
        <v>379</v>
      </c>
      <c r="B603" s="58" t="s">
        <v>25</v>
      </c>
      <c r="C603" s="69">
        <v>57</v>
      </c>
      <c r="D603" s="70">
        <v>4599660</v>
      </c>
      <c r="E603" s="70">
        <v>275980</v>
      </c>
      <c r="F603" s="71">
        <v>3.5404589639558579E-4</v>
      </c>
    </row>
    <row r="604" spans="1:6" x14ac:dyDescent="0.2">
      <c r="A604" s="58" t="s">
        <v>379</v>
      </c>
      <c r="B604" s="58" t="s">
        <v>51</v>
      </c>
      <c r="C604" s="69">
        <v>757</v>
      </c>
      <c r="D604" s="70">
        <v>27249989</v>
      </c>
      <c r="E604" s="70">
        <v>1630586</v>
      </c>
      <c r="F604" s="71">
        <v>2.0918265164870374E-3</v>
      </c>
    </row>
    <row r="605" spans="1:6" x14ac:dyDescent="0.2">
      <c r="A605" s="58" t="s">
        <v>385</v>
      </c>
      <c r="B605" s="58" t="s">
        <v>5</v>
      </c>
      <c r="C605" s="69" t="s">
        <v>759</v>
      </c>
      <c r="D605" s="70" t="s">
        <v>759</v>
      </c>
      <c r="E605" s="70" t="s">
        <v>759</v>
      </c>
      <c r="F605" s="71" t="s">
        <v>759</v>
      </c>
    </row>
    <row r="606" spans="1:6" x14ac:dyDescent="0.2">
      <c r="A606" s="58" t="s">
        <v>385</v>
      </c>
      <c r="B606" s="58" t="s">
        <v>1</v>
      </c>
      <c r="C606" s="69">
        <v>15</v>
      </c>
      <c r="D606" s="70">
        <v>1368612</v>
      </c>
      <c r="E606" s="70">
        <v>82117</v>
      </c>
      <c r="F606" s="71">
        <v>1.0534526731761836E-4</v>
      </c>
    </row>
    <row r="607" spans="1:6" x14ac:dyDescent="0.2">
      <c r="A607" s="58" t="s">
        <v>385</v>
      </c>
      <c r="B607" s="58" t="s">
        <v>760</v>
      </c>
      <c r="C607" s="69">
        <v>37</v>
      </c>
      <c r="D607" s="70">
        <v>864918</v>
      </c>
      <c r="E607" s="70">
        <v>51895</v>
      </c>
      <c r="F607" s="71">
        <v>6.6574432181494764E-5</v>
      </c>
    </row>
    <row r="608" spans="1:6" x14ac:dyDescent="0.2">
      <c r="A608" s="58" t="s">
        <v>385</v>
      </c>
      <c r="B608" s="58" t="s">
        <v>3</v>
      </c>
      <c r="C608" s="69">
        <v>27</v>
      </c>
      <c r="D608" s="70">
        <v>2774964</v>
      </c>
      <c r="E608" s="70">
        <v>166498</v>
      </c>
      <c r="F608" s="71">
        <v>2.1359494767038279E-4</v>
      </c>
    </row>
    <row r="609" spans="1:6" x14ac:dyDescent="0.2">
      <c r="A609" s="58" t="s">
        <v>385</v>
      </c>
      <c r="B609" s="58" t="s">
        <v>2</v>
      </c>
      <c r="C609" s="69">
        <v>21</v>
      </c>
      <c r="D609" s="70">
        <v>1379453</v>
      </c>
      <c r="E609" s="70">
        <v>82767</v>
      </c>
      <c r="F609" s="71">
        <v>1.0617913148406931E-4</v>
      </c>
    </row>
    <row r="610" spans="1:6" x14ac:dyDescent="0.2">
      <c r="A610" s="58" t="s">
        <v>385</v>
      </c>
      <c r="B610" s="58" t="s">
        <v>6</v>
      </c>
      <c r="C610" s="69" t="s">
        <v>759</v>
      </c>
      <c r="D610" s="70" t="s">
        <v>759</v>
      </c>
      <c r="E610" s="70" t="s">
        <v>759</v>
      </c>
      <c r="F610" s="71" t="s">
        <v>759</v>
      </c>
    </row>
    <row r="611" spans="1:6" x14ac:dyDescent="0.2">
      <c r="A611" s="58" t="s">
        <v>385</v>
      </c>
      <c r="B611" s="58" t="s">
        <v>10</v>
      </c>
      <c r="C611" s="69">
        <v>114</v>
      </c>
      <c r="D611" s="70">
        <v>1815129</v>
      </c>
      <c r="E611" s="70">
        <v>108908</v>
      </c>
      <c r="F611" s="71">
        <v>1.3971458252282938E-4</v>
      </c>
    </row>
    <row r="612" spans="1:6" x14ac:dyDescent="0.2">
      <c r="A612" s="58" t="s">
        <v>385</v>
      </c>
      <c r="B612" s="58" t="s">
        <v>4</v>
      </c>
      <c r="C612" s="69">
        <v>15</v>
      </c>
      <c r="D612" s="70">
        <v>552661</v>
      </c>
      <c r="E612" s="70">
        <v>33160</v>
      </c>
      <c r="F612" s="71">
        <v>4.2539901168481858E-5</v>
      </c>
    </row>
    <row r="613" spans="1:6" x14ac:dyDescent="0.2">
      <c r="A613" s="58" t="s">
        <v>385</v>
      </c>
      <c r="B613" s="58" t="s">
        <v>761</v>
      </c>
      <c r="C613" s="69">
        <v>169</v>
      </c>
      <c r="D613" s="70">
        <v>2577539</v>
      </c>
      <c r="E613" s="70">
        <v>151685</v>
      </c>
      <c r="F613" s="71">
        <v>1.9459182475094002E-4</v>
      </c>
    </row>
    <row r="614" spans="1:6" x14ac:dyDescent="0.2">
      <c r="A614" s="58" t="s">
        <v>385</v>
      </c>
      <c r="B614" s="58" t="s">
        <v>8</v>
      </c>
      <c r="C614" s="69">
        <v>66</v>
      </c>
      <c r="D614" s="70">
        <v>1575562</v>
      </c>
      <c r="E614" s="70">
        <v>94534</v>
      </c>
      <c r="F614" s="71">
        <v>1.2127463863272811E-4</v>
      </c>
    </row>
    <row r="615" spans="1:6" x14ac:dyDescent="0.2">
      <c r="A615" s="58" t="s">
        <v>385</v>
      </c>
      <c r="B615" s="58" t="s">
        <v>762</v>
      </c>
      <c r="C615" s="69">
        <v>60</v>
      </c>
      <c r="D615" s="70">
        <v>1780121</v>
      </c>
      <c r="E615" s="70">
        <v>106807</v>
      </c>
      <c r="F615" s="71">
        <v>1.3701927696327027E-4</v>
      </c>
    </row>
    <row r="616" spans="1:6" x14ac:dyDescent="0.2">
      <c r="A616" s="58" t="s">
        <v>385</v>
      </c>
      <c r="B616" s="58" t="s">
        <v>25</v>
      </c>
      <c r="C616" s="69">
        <v>24</v>
      </c>
      <c r="D616" s="70">
        <v>1143741</v>
      </c>
      <c r="E616" s="70">
        <v>68624</v>
      </c>
      <c r="F616" s="71">
        <v>8.8035530090045216E-5</v>
      </c>
    </row>
    <row r="617" spans="1:6" x14ac:dyDescent="0.2">
      <c r="A617" s="58" t="s">
        <v>385</v>
      </c>
      <c r="B617" s="58" t="s">
        <v>51</v>
      </c>
      <c r="C617" s="69">
        <v>570</v>
      </c>
      <c r="D617" s="70">
        <v>16261729</v>
      </c>
      <c r="E617" s="70">
        <v>972736</v>
      </c>
      <c r="F617" s="71">
        <v>1.2478918366412657E-3</v>
      </c>
    </row>
    <row r="618" spans="1:6" x14ac:dyDescent="0.2">
      <c r="A618" s="58" t="s">
        <v>390</v>
      </c>
      <c r="B618" s="58" t="s">
        <v>5</v>
      </c>
      <c r="C618" s="69">
        <v>72</v>
      </c>
      <c r="D618" s="70">
        <v>5080324</v>
      </c>
      <c r="E618" s="70">
        <v>304819</v>
      </c>
      <c r="F618" s="71">
        <v>3.9104252515909143E-4</v>
      </c>
    </row>
    <row r="619" spans="1:6" x14ac:dyDescent="0.2">
      <c r="A619" s="58" t="s">
        <v>390</v>
      </c>
      <c r="B619" s="58" t="s">
        <v>1</v>
      </c>
      <c r="C619" s="69">
        <v>13</v>
      </c>
      <c r="D619" s="70">
        <v>931117</v>
      </c>
      <c r="E619" s="70">
        <v>55867</v>
      </c>
      <c r="F619" s="71">
        <v>7.16699836724842E-5</v>
      </c>
    </row>
    <row r="620" spans="1:6" x14ac:dyDescent="0.2">
      <c r="A620" s="58" t="s">
        <v>390</v>
      </c>
      <c r="B620" s="58" t="s">
        <v>760</v>
      </c>
      <c r="C620" s="69">
        <v>102</v>
      </c>
      <c r="D620" s="70">
        <v>4358901</v>
      </c>
      <c r="E620" s="70">
        <v>261534</v>
      </c>
      <c r="F620" s="71">
        <v>3.355135860132007E-4</v>
      </c>
    </row>
    <row r="621" spans="1:6" x14ac:dyDescent="0.2">
      <c r="A621" s="58" t="s">
        <v>390</v>
      </c>
      <c r="B621" s="58" t="s">
        <v>3</v>
      </c>
      <c r="C621" s="69">
        <v>48</v>
      </c>
      <c r="D621" s="70">
        <v>2908764</v>
      </c>
      <c r="E621" s="70">
        <v>174526</v>
      </c>
      <c r="F621" s="71">
        <v>2.238938115600261E-4</v>
      </c>
    </row>
    <row r="622" spans="1:6" x14ac:dyDescent="0.2">
      <c r="A622" s="58" t="s">
        <v>390</v>
      </c>
      <c r="B622" s="58" t="s">
        <v>2</v>
      </c>
      <c r="C622" s="69">
        <v>30</v>
      </c>
      <c r="D622" s="70">
        <v>2059007</v>
      </c>
      <c r="E622" s="70">
        <v>123540</v>
      </c>
      <c r="F622" s="71">
        <v>1.5848550634361427E-4</v>
      </c>
    </row>
    <row r="623" spans="1:6" x14ac:dyDescent="0.2">
      <c r="A623" s="58" t="s">
        <v>390</v>
      </c>
      <c r="B623" s="58" t="s">
        <v>6</v>
      </c>
      <c r="C623" s="69">
        <v>18</v>
      </c>
      <c r="D623" s="70">
        <v>827866</v>
      </c>
      <c r="E623" s="70">
        <v>49672</v>
      </c>
      <c r="F623" s="71">
        <v>6.3722616732232542E-5</v>
      </c>
    </row>
    <row r="624" spans="1:6" x14ac:dyDescent="0.2">
      <c r="A624" s="58" t="s">
        <v>390</v>
      </c>
      <c r="B624" s="58" t="s">
        <v>10</v>
      </c>
      <c r="C624" s="69">
        <v>336</v>
      </c>
      <c r="D624" s="70">
        <v>8957500</v>
      </c>
      <c r="E624" s="70">
        <v>537450</v>
      </c>
      <c r="F624" s="71">
        <v>6.8947737886008976E-4</v>
      </c>
    </row>
    <row r="625" spans="1:6" x14ac:dyDescent="0.2">
      <c r="A625" s="58" t="s">
        <v>390</v>
      </c>
      <c r="B625" s="58" t="s">
        <v>4</v>
      </c>
      <c r="C625" s="69">
        <v>15</v>
      </c>
      <c r="D625" s="70">
        <v>1139267</v>
      </c>
      <c r="E625" s="70">
        <v>68356</v>
      </c>
      <c r="F625" s="71">
        <v>8.7691721479877751E-5</v>
      </c>
    </row>
    <row r="626" spans="1:6" x14ac:dyDescent="0.2">
      <c r="A626" s="58" t="s">
        <v>390</v>
      </c>
      <c r="B626" s="58" t="s">
        <v>761</v>
      </c>
      <c r="C626" s="69">
        <v>514</v>
      </c>
      <c r="D626" s="70">
        <v>6768535</v>
      </c>
      <c r="E626" s="70">
        <v>397700</v>
      </c>
      <c r="F626" s="71">
        <v>5.1019658307313739E-4</v>
      </c>
    </row>
    <row r="627" spans="1:6" x14ac:dyDescent="0.2">
      <c r="A627" s="58" t="s">
        <v>390</v>
      </c>
      <c r="B627" s="58" t="s">
        <v>8</v>
      </c>
      <c r="C627" s="69">
        <v>154</v>
      </c>
      <c r="D627" s="70">
        <v>3091149</v>
      </c>
      <c r="E627" s="70">
        <v>185415</v>
      </c>
      <c r="F627" s="71">
        <v>2.3786296065000194E-4</v>
      </c>
    </row>
    <row r="628" spans="1:6" x14ac:dyDescent="0.2">
      <c r="A628" s="58" t="s">
        <v>390</v>
      </c>
      <c r="B628" s="58" t="s">
        <v>762</v>
      </c>
      <c r="C628" s="69">
        <v>57</v>
      </c>
      <c r="D628" s="70">
        <v>1870920</v>
      </c>
      <c r="E628" s="70">
        <v>112255</v>
      </c>
      <c r="F628" s="71">
        <v>1.4400834154607755E-4</v>
      </c>
    </row>
    <row r="629" spans="1:6" x14ac:dyDescent="0.2">
      <c r="A629" s="58" t="s">
        <v>390</v>
      </c>
      <c r="B629" s="58" t="s">
        <v>25</v>
      </c>
      <c r="C629" s="69">
        <v>90</v>
      </c>
      <c r="D629" s="70">
        <v>4062146</v>
      </c>
      <c r="E629" s="70">
        <v>243729</v>
      </c>
      <c r="F629" s="71">
        <v>3.1267212219218682E-4</v>
      </c>
    </row>
    <row r="630" spans="1:6" x14ac:dyDescent="0.2">
      <c r="A630" s="58" t="s">
        <v>390</v>
      </c>
      <c r="B630" s="58" t="s">
        <v>51</v>
      </c>
      <c r="C630" s="69">
        <v>1449</v>
      </c>
      <c r="D630" s="70">
        <v>42055496</v>
      </c>
      <c r="E630" s="70">
        <v>2514863</v>
      </c>
      <c r="F630" s="71">
        <v>3.2262371372820207E-3</v>
      </c>
    </row>
    <row r="631" spans="1:6" x14ac:dyDescent="0.2">
      <c r="A631" s="58" t="s">
        <v>396</v>
      </c>
      <c r="B631" s="58" t="s">
        <v>5</v>
      </c>
      <c r="C631" s="69">
        <v>12</v>
      </c>
      <c r="D631" s="70">
        <v>36411</v>
      </c>
      <c r="E631" s="70">
        <v>2185</v>
      </c>
      <c r="F631" s="71">
        <v>2.8030664672235484E-6</v>
      </c>
    </row>
    <row r="632" spans="1:6" x14ac:dyDescent="0.2">
      <c r="A632" s="58" t="s">
        <v>396</v>
      </c>
      <c r="B632" s="58" t="s">
        <v>1</v>
      </c>
      <c r="C632" s="69">
        <v>21</v>
      </c>
      <c r="D632" s="70">
        <v>1304511</v>
      </c>
      <c r="E632" s="70">
        <v>78271</v>
      </c>
      <c r="F632" s="71">
        <v>1.0041135718812556E-4</v>
      </c>
    </row>
    <row r="633" spans="1:6" x14ac:dyDescent="0.2">
      <c r="A633" s="58" t="s">
        <v>396</v>
      </c>
      <c r="B633" s="58" t="s">
        <v>760</v>
      </c>
      <c r="C633" s="69">
        <v>126</v>
      </c>
      <c r="D633" s="70">
        <v>4915753</v>
      </c>
      <c r="E633" s="70">
        <v>294945</v>
      </c>
      <c r="F633" s="71">
        <v>3.7837548703672748E-4</v>
      </c>
    </row>
    <row r="634" spans="1:6" x14ac:dyDescent="0.2">
      <c r="A634" s="58" t="s">
        <v>396</v>
      </c>
      <c r="B634" s="58" t="s">
        <v>3</v>
      </c>
      <c r="C634" s="69">
        <v>57</v>
      </c>
      <c r="D634" s="70">
        <v>4854534</v>
      </c>
      <c r="E634" s="70">
        <v>291272</v>
      </c>
      <c r="F634" s="71">
        <v>3.7366351306230547E-4</v>
      </c>
    </row>
    <row r="635" spans="1:6" x14ac:dyDescent="0.2">
      <c r="A635" s="58" t="s">
        <v>396</v>
      </c>
      <c r="B635" s="58" t="s">
        <v>2</v>
      </c>
      <c r="C635" s="69">
        <v>45</v>
      </c>
      <c r="D635" s="70">
        <v>8229139</v>
      </c>
      <c r="E635" s="70">
        <v>493748</v>
      </c>
      <c r="F635" s="71">
        <v>6.33413483779722E-4</v>
      </c>
    </row>
    <row r="636" spans="1:6" x14ac:dyDescent="0.2">
      <c r="A636" s="58" t="s">
        <v>396</v>
      </c>
      <c r="B636" s="58" t="s">
        <v>6</v>
      </c>
      <c r="C636" s="69">
        <v>15</v>
      </c>
      <c r="D636" s="70">
        <v>1063489</v>
      </c>
      <c r="E636" s="70">
        <v>63809</v>
      </c>
      <c r="F636" s="71">
        <v>8.1858520918566313E-5</v>
      </c>
    </row>
    <row r="637" spans="1:6" x14ac:dyDescent="0.2">
      <c r="A637" s="58" t="s">
        <v>396</v>
      </c>
      <c r="B637" s="58" t="s">
        <v>10</v>
      </c>
      <c r="C637" s="69">
        <v>309</v>
      </c>
      <c r="D637" s="70">
        <v>6135063</v>
      </c>
      <c r="E637" s="70">
        <v>368104</v>
      </c>
      <c r="F637" s="71">
        <v>4.7222882327270347E-4</v>
      </c>
    </row>
    <row r="638" spans="1:6" x14ac:dyDescent="0.2">
      <c r="A638" s="58" t="s">
        <v>396</v>
      </c>
      <c r="B638" s="58" t="s">
        <v>4</v>
      </c>
      <c r="C638" s="69">
        <v>42</v>
      </c>
      <c r="D638" s="70">
        <v>2056381</v>
      </c>
      <c r="E638" s="70">
        <v>123383</v>
      </c>
      <c r="F638" s="71">
        <v>1.5828409607571766E-4</v>
      </c>
    </row>
    <row r="639" spans="1:6" x14ac:dyDescent="0.2">
      <c r="A639" s="58" t="s">
        <v>396</v>
      </c>
      <c r="B639" s="58" t="s">
        <v>761</v>
      </c>
      <c r="C639" s="69">
        <v>486</v>
      </c>
      <c r="D639" s="70">
        <v>7796830</v>
      </c>
      <c r="E639" s="70">
        <v>461916</v>
      </c>
      <c r="F639" s="71">
        <v>5.9257723124669687E-4</v>
      </c>
    </row>
    <row r="640" spans="1:6" x14ac:dyDescent="0.2">
      <c r="A640" s="58" t="s">
        <v>396</v>
      </c>
      <c r="B640" s="58" t="s">
        <v>8</v>
      </c>
      <c r="C640" s="69">
        <v>134</v>
      </c>
      <c r="D640" s="70">
        <v>1151319</v>
      </c>
      <c r="E640" s="70">
        <v>69079</v>
      </c>
      <c r="F640" s="71">
        <v>8.8619235006560869E-5</v>
      </c>
    </row>
    <row r="641" spans="1:6" x14ac:dyDescent="0.2">
      <c r="A641" s="58" t="s">
        <v>396</v>
      </c>
      <c r="B641" s="58" t="s">
        <v>762</v>
      </c>
      <c r="C641" s="69">
        <v>84</v>
      </c>
      <c r="D641" s="70">
        <v>2611550</v>
      </c>
      <c r="E641" s="70">
        <v>156693</v>
      </c>
      <c r="F641" s="71">
        <v>2.0101642743645742E-4</v>
      </c>
    </row>
    <row r="642" spans="1:6" x14ac:dyDescent="0.2">
      <c r="A642" s="58" t="s">
        <v>396</v>
      </c>
      <c r="B642" s="58" t="s">
        <v>25</v>
      </c>
      <c r="C642" s="69">
        <v>65</v>
      </c>
      <c r="D642" s="70">
        <v>6900984</v>
      </c>
      <c r="E642" s="70">
        <v>414059</v>
      </c>
      <c r="F642" s="71">
        <v>5.3118301984078501E-4</v>
      </c>
    </row>
    <row r="643" spans="1:6" x14ac:dyDescent="0.2">
      <c r="A643" s="58" t="s">
        <v>396</v>
      </c>
      <c r="B643" s="58" t="s">
        <v>51</v>
      </c>
      <c r="C643" s="69">
        <v>1396</v>
      </c>
      <c r="D643" s="70">
        <v>47055964</v>
      </c>
      <c r="E643" s="70">
        <v>2817464</v>
      </c>
      <c r="F643" s="71">
        <v>3.6144342613315915E-3</v>
      </c>
    </row>
    <row r="644" spans="1:6" x14ac:dyDescent="0.2">
      <c r="A644" s="58" t="s">
        <v>404</v>
      </c>
      <c r="B644" s="58" t="s">
        <v>5</v>
      </c>
      <c r="C644" s="69">
        <v>37</v>
      </c>
      <c r="D644" s="70">
        <v>575618</v>
      </c>
      <c r="E644" s="70">
        <v>34537</v>
      </c>
      <c r="F644" s="71">
        <v>4.4306410333409468E-5</v>
      </c>
    </row>
    <row r="645" spans="1:6" x14ac:dyDescent="0.2">
      <c r="A645" s="58" t="s">
        <v>404</v>
      </c>
      <c r="B645" s="58" t="s">
        <v>1</v>
      </c>
      <c r="C645" s="69">
        <v>31</v>
      </c>
      <c r="D645" s="70">
        <v>1505682</v>
      </c>
      <c r="E645" s="70">
        <v>90341</v>
      </c>
      <c r="F645" s="71">
        <v>1.1589557332514535E-4</v>
      </c>
    </row>
    <row r="646" spans="1:6" x14ac:dyDescent="0.2">
      <c r="A646" s="58" t="s">
        <v>404</v>
      </c>
      <c r="B646" s="58" t="s">
        <v>760</v>
      </c>
      <c r="C646" s="69">
        <v>281</v>
      </c>
      <c r="D646" s="70">
        <v>11321677</v>
      </c>
      <c r="E646" s="70">
        <v>679164</v>
      </c>
      <c r="F646" s="71">
        <v>8.7127772729767234E-4</v>
      </c>
    </row>
    <row r="647" spans="1:6" x14ac:dyDescent="0.2">
      <c r="A647" s="58" t="s">
        <v>404</v>
      </c>
      <c r="B647" s="58" t="s">
        <v>3</v>
      </c>
      <c r="C647" s="69">
        <v>87</v>
      </c>
      <c r="D647" s="70">
        <v>9322776</v>
      </c>
      <c r="E647" s="70">
        <v>559367</v>
      </c>
      <c r="F647" s="71">
        <v>7.1759399568486711E-4</v>
      </c>
    </row>
    <row r="648" spans="1:6" x14ac:dyDescent="0.2">
      <c r="A648" s="58" t="s">
        <v>404</v>
      </c>
      <c r="B648" s="58" t="s">
        <v>2</v>
      </c>
      <c r="C648" s="69">
        <v>48</v>
      </c>
      <c r="D648" s="70">
        <v>10190857</v>
      </c>
      <c r="E648" s="70">
        <v>611451</v>
      </c>
      <c r="F648" s="71">
        <v>7.844108899086068E-4</v>
      </c>
    </row>
    <row r="649" spans="1:6" x14ac:dyDescent="0.2">
      <c r="A649" s="58" t="s">
        <v>404</v>
      </c>
      <c r="B649" s="58" t="s">
        <v>6</v>
      </c>
      <c r="C649" s="69">
        <v>36</v>
      </c>
      <c r="D649" s="70">
        <v>1782772</v>
      </c>
      <c r="E649" s="70">
        <v>106966</v>
      </c>
      <c r="F649" s="71">
        <v>1.3722325296706365E-4</v>
      </c>
    </row>
    <row r="650" spans="1:6" x14ac:dyDescent="0.2">
      <c r="A650" s="58" t="s">
        <v>404</v>
      </c>
      <c r="B650" s="58" t="s">
        <v>10</v>
      </c>
      <c r="C650" s="69">
        <v>399</v>
      </c>
      <c r="D650" s="70">
        <v>11317962</v>
      </c>
      <c r="E650" s="70">
        <v>679078</v>
      </c>
      <c r="F650" s="71">
        <v>8.7116740065411118E-4</v>
      </c>
    </row>
    <row r="651" spans="1:6" x14ac:dyDescent="0.2">
      <c r="A651" s="58" t="s">
        <v>404</v>
      </c>
      <c r="B651" s="58" t="s">
        <v>4</v>
      </c>
      <c r="C651" s="69">
        <v>54</v>
      </c>
      <c r="D651" s="70">
        <v>4120384</v>
      </c>
      <c r="E651" s="70">
        <v>247223</v>
      </c>
      <c r="F651" s="71">
        <v>3.1715446280384776E-4</v>
      </c>
    </row>
    <row r="652" spans="1:6" x14ac:dyDescent="0.2">
      <c r="A652" s="58" t="s">
        <v>404</v>
      </c>
      <c r="B652" s="58" t="s">
        <v>761</v>
      </c>
      <c r="C652" s="69">
        <v>833</v>
      </c>
      <c r="D652" s="70">
        <v>19096415</v>
      </c>
      <c r="E652" s="70">
        <v>1137260</v>
      </c>
      <c r="F652" s="71">
        <v>1.4589544029815344E-3</v>
      </c>
    </row>
    <row r="653" spans="1:6" x14ac:dyDescent="0.2">
      <c r="A653" s="58" t="s">
        <v>404</v>
      </c>
      <c r="B653" s="58" t="s">
        <v>8</v>
      </c>
      <c r="C653" s="69">
        <v>196</v>
      </c>
      <c r="D653" s="70">
        <v>6161466</v>
      </c>
      <c r="E653" s="70">
        <v>369688</v>
      </c>
      <c r="F653" s="71">
        <v>4.7426088610294699E-4</v>
      </c>
    </row>
    <row r="654" spans="1:6" x14ac:dyDescent="0.2">
      <c r="A654" s="58" t="s">
        <v>404</v>
      </c>
      <c r="B654" s="58" t="s">
        <v>762</v>
      </c>
      <c r="C654" s="69">
        <v>119</v>
      </c>
      <c r="D654" s="70">
        <v>11953241</v>
      </c>
      <c r="E654" s="70">
        <v>717194</v>
      </c>
      <c r="F654" s="71">
        <v>9.2006519537479433E-4</v>
      </c>
    </row>
    <row r="655" spans="1:6" x14ac:dyDescent="0.2">
      <c r="A655" s="58" t="s">
        <v>404</v>
      </c>
      <c r="B655" s="58" t="s">
        <v>25</v>
      </c>
      <c r="C655" s="69">
        <v>101</v>
      </c>
      <c r="D655" s="70">
        <v>11352828</v>
      </c>
      <c r="E655" s="70">
        <v>681170</v>
      </c>
      <c r="F655" s="71">
        <v>8.7385116040213475E-4</v>
      </c>
    </row>
    <row r="656" spans="1:6" x14ac:dyDescent="0.2">
      <c r="A656" s="58" t="s">
        <v>404</v>
      </c>
      <c r="B656" s="58" t="s">
        <v>51</v>
      </c>
      <c r="C656" s="69">
        <v>2222</v>
      </c>
      <c r="D656" s="70">
        <v>98701678</v>
      </c>
      <c r="E656" s="70">
        <v>5913440</v>
      </c>
      <c r="F656" s="71">
        <v>7.5861626407040823E-3</v>
      </c>
    </row>
    <row r="657" spans="1:6" x14ac:dyDescent="0.2">
      <c r="A657" s="58" t="s">
        <v>311</v>
      </c>
      <c r="B657" s="58" t="s">
        <v>5</v>
      </c>
      <c r="C657" s="69">
        <v>15</v>
      </c>
      <c r="D657" s="70">
        <v>403268</v>
      </c>
      <c r="E657" s="70">
        <v>24196</v>
      </c>
      <c r="F657" s="71">
        <v>3.1040272879149189E-5</v>
      </c>
    </row>
    <row r="658" spans="1:6" x14ac:dyDescent="0.2">
      <c r="A658" s="58" t="s">
        <v>311</v>
      </c>
      <c r="B658" s="58" t="s">
        <v>1</v>
      </c>
      <c r="C658" s="69">
        <v>24</v>
      </c>
      <c r="D658" s="70">
        <v>3749178</v>
      </c>
      <c r="E658" s="70">
        <v>224951</v>
      </c>
      <c r="F658" s="71">
        <v>2.8858242785739335E-4</v>
      </c>
    </row>
    <row r="659" spans="1:6" x14ac:dyDescent="0.2">
      <c r="A659" s="58" t="s">
        <v>311</v>
      </c>
      <c r="B659" s="58" t="s">
        <v>760</v>
      </c>
      <c r="C659" s="69">
        <v>147</v>
      </c>
      <c r="D659" s="70">
        <v>3543192</v>
      </c>
      <c r="E659" s="70">
        <v>212592</v>
      </c>
      <c r="F659" s="71">
        <v>2.7272746288328997E-4</v>
      </c>
    </row>
    <row r="660" spans="1:6" x14ac:dyDescent="0.2">
      <c r="A660" s="58" t="s">
        <v>311</v>
      </c>
      <c r="B660" s="58" t="s">
        <v>3</v>
      </c>
      <c r="C660" s="69">
        <v>63</v>
      </c>
      <c r="D660" s="70">
        <v>4474733</v>
      </c>
      <c r="E660" s="70">
        <v>268484</v>
      </c>
      <c r="F660" s="71">
        <v>3.4442951825448386E-4</v>
      </c>
    </row>
    <row r="661" spans="1:6" x14ac:dyDescent="0.2">
      <c r="A661" s="58" t="s">
        <v>311</v>
      </c>
      <c r="B661" s="58" t="s">
        <v>2</v>
      </c>
      <c r="C661" s="69">
        <v>18</v>
      </c>
      <c r="D661" s="70">
        <v>6911651</v>
      </c>
      <c r="E661" s="70">
        <v>414699</v>
      </c>
      <c r="F661" s="71">
        <v>5.3200405532775213E-4</v>
      </c>
    </row>
    <row r="662" spans="1:6" x14ac:dyDescent="0.2">
      <c r="A662" s="58" t="s">
        <v>311</v>
      </c>
      <c r="B662" s="58" t="s">
        <v>6</v>
      </c>
      <c r="C662" s="69">
        <v>20</v>
      </c>
      <c r="D662" s="70">
        <v>715762</v>
      </c>
      <c r="E662" s="70">
        <v>42946</v>
      </c>
      <c r="F662" s="71">
        <v>5.5094046911387879E-5</v>
      </c>
    </row>
    <row r="663" spans="1:6" x14ac:dyDescent="0.2">
      <c r="A663" s="58" t="s">
        <v>311</v>
      </c>
      <c r="B663" s="58" t="s">
        <v>10</v>
      </c>
      <c r="C663" s="69">
        <v>195</v>
      </c>
      <c r="D663" s="70">
        <v>3848363</v>
      </c>
      <c r="E663" s="70">
        <v>230902</v>
      </c>
      <c r="F663" s="71">
        <v>2.9621677501823879E-4</v>
      </c>
    </row>
    <row r="664" spans="1:6" x14ac:dyDescent="0.2">
      <c r="A664" s="58" t="s">
        <v>311</v>
      </c>
      <c r="B664" s="58" t="s">
        <v>4</v>
      </c>
      <c r="C664" s="69">
        <v>30</v>
      </c>
      <c r="D664" s="70">
        <v>1682206</v>
      </c>
      <c r="E664" s="70">
        <v>100932</v>
      </c>
      <c r="F664" s="71">
        <v>1.2948242776650214E-4</v>
      </c>
    </row>
    <row r="665" spans="1:6" x14ac:dyDescent="0.2">
      <c r="A665" s="58" t="s">
        <v>311</v>
      </c>
      <c r="B665" s="58" t="s">
        <v>761</v>
      </c>
      <c r="C665" s="69">
        <v>296</v>
      </c>
      <c r="D665" s="70">
        <v>5974083</v>
      </c>
      <c r="E665" s="70">
        <v>352107</v>
      </c>
      <c r="F665" s="71">
        <v>4.5170678470237162E-4</v>
      </c>
    </row>
    <row r="666" spans="1:6" x14ac:dyDescent="0.2">
      <c r="A666" s="58" t="s">
        <v>311</v>
      </c>
      <c r="B666" s="58" t="s">
        <v>8</v>
      </c>
      <c r="C666" s="69">
        <v>113</v>
      </c>
      <c r="D666" s="70">
        <v>1830735</v>
      </c>
      <c r="E666" s="70">
        <v>109844</v>
      </c>
      <c r="F666" s="71">
        <v>1.4091534692251874E-4</v>
      </c>
    </row>
    <row r="667" spans="1:6" x14ac:dyDescent="0.2">
      <c r="A667" s="58" t="s">
        <v>311</v>
      </c>
      <c r="B667" s="58" t="s">
        <v>762</v>
      </c>
      <c r="C667" s="69">
        <v>48</v>
      </c>
      <c r="D667" s="70">
        <v>4040395</v>
      </c>
      <c r="E667" s="70">
        <v>242424</v>
      </c>
      <c r="F667" s="71">
        <v>3.1099797951954304E-4</v>
      </c>
    </row>
    <row r="668" spans="1:6" x14ac:dyDescent="0.2">
      <c r="A668" s="58" t="s">
        <v>311</v>
      </c>
      <c r="B668" s="58" t="s">
        <v>25</v>
      </c>
      <c r="C668" s="69">
        <v>48</v>
      </c>
      <c r="D668" s="70">
        <v>3744822</v>
      </c>
      <c r="E668" s="70">
        <v>224689</v>
      </c>
      <c r="F668" s="71">
        <v>2.8824631645491618E-4</v>
      </c>
    </row>
    <row r="669" spans="1:6" x14ac:dyDescent="0.2">
      <c r="A669" s="58" t="s">
        <v>311</v>
      </c>
      <c r="B669" s="58" t="s">
        <v>51</v>
      </c>
      <c r="C669" s="69">
        <v>1017</v>
      </c>
      <c r="D669" s="70">
        <v>40918387</v>
      </c>
      <c r="E669" s="70">
        <v>2448766</v>
      </c>
      <c r="F669" s="71">
        <v>3.1414434144975468E-3</v>
      </c>
    </row>
    <row r="670" spans="1:6" x14ac:dyDescent="0.2">
      <c r="A670" s="58" t="s">
        <v>419</v>
      </c>
      <c r="B670" s="58" t="s">
        <v>5</v>
      </c>
      <c r="C670" s="69">
        <v>246</v>
      </c>
      <c r="D670" s="70">
        <v>23426742</v>
      </c>
      <c r="E670" s="70">
        <v>1405604</v>
      </c>
      <c r="F670" s="71">
        <v>1.8032043197232443E-3</v>
      </c>
    </row>
    <row r="671" spans="1:6" x14ac:dyDescent="0.2">
      <c r="A671" s="58" t="s">
        <v>419</v>
      </c>
      <c r="B671" s="58" t="s">
        <v>1</v>
      </c>
      <c r="C671" s="69">
        <v>118</v>
      </c>
      <c r="D671" s="70">
        <v>50424668</v>
      </c>
      <c r="E671" s="70">
        <v>3025480</v>
      </c>
      <c r="F671" s="71">
        <v>3.881291320483067E-3</v>
      </c>
    </row>
    <row r="672" spans="1:6" x14ac:dyDescent="0.2">
      <c r="A672" s="58" t="s">
        <v>419</v>
      </c>
      <c r="B672" s="58" t="s">
        <v>760</v>
      </c>
      <c r="C672" s="69">
        <v>1204</v>
      </c>
      <c r="D672" s="70">
        <v>102981851</v>
      </c>
      <c r="E672" s="70">
        <v>6178911</v>
      </c>
      <c r="F672" s="71">
        <v>7.9267268778300797E-3</v>
      </c>
    </row>
    <row r="673" spans="1:6" x14ac:dyDescent="0.2">
      <c r="A673" s="58" t="s">
        <v>419</v>
      </c>
      <c r="B673" s="58" t="s">
        <v>3</v>
      </c>
      <c r="C673" s="69">
        <v>291</v>
      </c>
      <c r="D673" s="70">
        <v>44748241</v>
      </c>
      <c r="E673" s="70">
        <v>2684894</v>
      </c>
      <c r="F673" s="71">
        <v>3.4443644574140512E-3</v>
      </c>
    </row>
    <row r="674" spans="1:6" x14ac:dyDescent="0.2">
      <c r="A674" s="58" t="s">
        <v>419</v>
      </c>
      <c r="B674" s="58" t="s">
        <v>2</v>
      </c>
      <c r="C674" s="69">
        <v>190</v>
      </c>
      <c r="D674" s="70">
        <v>77480927</v>
      </c>
      <c r="E674" s="70">
        <v>4648856</v>
      </c>
      <c r="F674" s="71">
        <v>5.9638683590622407E-3</v>
      </c>
    </row>
    <row r="675" spans="1:6" x14ac:dyDescent="0.2">
      <c r="A675" s="58" t="s">
        <v>419</v>
      </c>
      <c r="B675" s="58" t="s">
        <v>6</v>
      </c>
      <c r="C675" s="69">
        <v>167</v>
      </c>
      <c r="D675" s="70">
        <v>33473555</v>
      </c>
      <c r="E675" s="70">
        <v>2008413</v>
      </c>
      <c r="F675" s="71">
        <v>2.5765286648218987E-3</v>
      </c>
    </row>
    <row r="676" spans="1:6" x14ac:dyDescent="0.2">
      <c r="A676" s="58" t="s">
        <v>419</v>
      </c>
      <c r="B676" s="58" t="s">
        <v>10</v>
      </c>
      <c r="C676" s="69">
        <v>1084</v>
      </c>
      <c r="D676" s="70">
        <v>62957290</v>
      </c>
      <c r="E676" s="70">
        <v>3777365</v>
      </c>
      <c r="F676" s="71">
        <v>4.8458604878553226E-3</v>
      </c>
    </row>
    <row r="677" spans="1:6" x14ac:dyDescent="0.2">
      <c r="A677" s="58" t="s">
        <v>419</v>
      </c>
      <c r="B677" s="58" t="s">
        <v>4</v>
      </c>
      <c r="C677" s="69">
        <v>235</v>
      </c>
      <c r="D677" s="70">
        <v>22500036</v>
      </c>
      <c r="E677" s="70">
        <v>1350002</v>
      </c>
      <c r="F677" s="71">
        <v>1.7318742960570823E-3</v>
      </c>
    </row>
    <row r="678" spans="1:6" x14ac:dyDescent="0.2">
      <c r="A678" s="58" t="s">
        <v>419</v>
      </c>
      <c r="B678" s="58" t="s">
        <v>761</v>
      </c>
      <c r="C678" s="69">
        <v>2558</v>
      </c>
      <c r="D678" s="70">
        <v>83756159</v>
      </c>
      <c r="E678" s="70">
        <v>4863529</v>
      </c>
      <c r="F678" s="71">
        <v>6.2392654701461225E-3</v>
      </c>
    </row>
    <row r="679" spans="1:6" x14ac:dyDescent="0.2">
      <c r="A679" s="58" t="s">
        <v>419</v>
      </c>
      <c r="B679" s="58" t="s">
        <v>8</v>
      </c>
      <c r="C679" s="69">
        <v>901</v>
      </c>
      <c r="D679" s="70">
        <v>67394968</v>
      </c>
      <c r="E679" s="70">
        <v>4043698</v>
      </c>
      <c r="F679" s="71">
        <v>5.1875305571528274E-3</v>
      </c>
    </row>
    <row r="680" spans="1:6" x14ac:dyDescent="0.2">
      <c r="A680" s="58" t="s">
        <v>419</v>
      </c>
      <c r="B680" s="58" t="s">
        <v>762</v>
      </c>
      <c r="C680" s="69">
        <v>173</v>
      </c>
      <c r="D680" s="70">
        <v>29276395</v>
      </c>
      <c r="E680" s="70">
        <v>1735463</v>
      </c>
      <c r="F680" s="71">
        <v>2.2263698583099229E-3</v>
      </c>
    </row>
    <row r="681" spans="1:6" x14ac:dyDescent="0.2">
      <c r="A681" s="58" t="s">
        <v>419</v>
      </c>
      <c r="B681" s="58" t="s">
        <v>25</v>
      </c>
      <c r="C681" s="69">
        <v>261</v>
      </c>
      <c r="D681" s="70">
        <v>30794481</v>
      </c>
      <c r="E681" s="70">
        <v>1847669</v>
      </c>
      <c r="F681" s="71">
        <v>2.3703153393265291E-3</v>
      </c>
    </row>
    <row r="682" spans="1:6" x14ac:dyDescent="0.2">
      <c r="A682" s="58" t="s">
        <v>419</v>
      </c>
      <c r="B682" s="58" t="s">
        <v>51</v>
      </c>
      <c r="C682" s="69">
        <v>7428</v>
      </c>
      <c r="D682" s="70">
        <v>629215313</v>
      </c>
      <c r="E682" s="70">
        <v>37569886</v>
      </c>
      <c r="F682" s="71">
        <v>4.8197202573918282E-2</v>
      </c>
    </row>
    <row r="683" spans="1:6" x14ac:dyDescent="0.2">
      <c r="A683" s="58" t="s">
        <v>429</v>
      </c>
      <c r="B683" s="58" t="s">
        <v>5</v>
      </c>
      <c r="C683" s="69">
        <v>16</v>
      </c>
      <c r="D683" s="70">
        <v>30508</v>
      </c>
      <c r="E683" s="70">
        <v>1830</v>
      </c>
      <c r="F683" s="71">
        <v>2.347648345546496E-6</v>
      </c>
    </row>
    <row r="684" spans="1:6" x14ac:dyDescent="0.2">
      <c r="A684" s="58" t="s">
        <v>429</v>
      </c>
      <c r="B684" s="58" t="s">
        <v>1</v>
      </c>
      <c r="C684" s="69">
        <v>21</v>
      </c>
      <c r="D684" s="70">
        <v>969520</v>
      </c>
      <c r="E684" s="70">
        <v>58171</v>
      </c>
      <c r="F684" s="71">
        <v>7.4625711425565686E-5</v>
      </c>
    </row>
    <row r="685" spans="1:6" x14ac:dyDescent="0.2">
      <c r="A685" s="58" t="s">
        <v>429</v>
      </c>
      <c r="B685" s="58" t="s">
        <v>760</v>
      </c>
      <c r="C685" s="69">
        <v>128</v>
      </c>
      <c r="D685" s="70">
        <v>3998854</v>
      </c>
      <c r="E685" s="70">
        <v>239931</v>
      </c>
      <c r="F685" s="71">
        <v>3.0779978972421656E-4</v>
      </c>
    </row>
    <row r="686" spans="1:6" x14ac:dyDescent="0.2">
      <c r="A686" s="58" t="s">
        <v>429</v>
      </c>
      <c r="B686" s="58" t="s">
        <v>3</v>
      </c>
      <c r="C686" s="69">
        <v>45</v>
      </c>
      <c r="D686" s="70">
        <v>3606203</v>
      </c>
      <c r="E686" s="70">
        <v>216372</v>
      </c>
      <c r="F686" s="71">
        <v>2.775767037281893E-4</v>
      </c>
    </row>
    <row r="687" spans="1:6" x14ac:dyDescent="0.2">
      <c r="A687" s="58" t="s">
        <v>429</v>
      </c>
      <c r="B687" s="58" t="s">
        <v>2</v>
      </c>
      <c r="C687" s="69">
        <v>33</v>
      </c>
      <c r="D687" s="70">
        <v>6389841</v>
      </c>
      <c r="E687" s="70">
        <v>383390</v>
      </c>
      <c r="F687" s="71">
        <v>4.9183874273173286E-4</v>
      </c>
    </row>
    <row r="688" spans="1:6" x14ac:dyDescent="0.2">
      <c r="A688" s="58" t="s">
        <v>429</v>
      </c>
      <c r="B688" s="58" t="s">
        <v>6</v>
      </c>
      <c r="C688" s="69">
        <v>21</v>
      </c>
      <c r="D688" s="70">
        <v>7393965</v>
      </c>
      <c r="E688" s="70">
        <v>443638</v>
      </c>
      <c r="F688" s="71">
        <v>5.6912897088609636E-4</v>
      </c>
    </row>
    <row r="689" spans="1:6" x14ac:dyDescent="0.2">
      <c r="A689" s="58" t="s">
        <v>429</v>
      </c>
      <c r="B689" s="58" t="s">
        <v>10</v>
      </c>
      <c r="C689" s="69">
        <v>247</v>
      </c>
      <c r="D689" s="70">
        <v>10226683</v>
      </c>
      <c r="E689" s="70">
        <v>613601</v>
      </c>
      <c r="F689" s="71">
        <v>7.8716905599763686E-4</v>
      </c>
    </row>
    <row r="690" spans="1:6" x14ac:dyDescent="0.2">
      <c r="A690" s="58" t="s">
        <v>429</v>
      </c>
      <c r="B690" s="58" t="s">
        <v>4</v>
      </c>
      <c r="C690" s="69">
        <v>64</v>
      </c>
      <c r="D690" s="70">
        <v>4413245</v>
      </c>
      <c r="E690" s="70">
        <v>264795</v>
      </c>
      <c r="F690" s="71">
        <v>3.3969701839288766E-4</v>
      </c>
    </row>
    <row r="691" spans="1:6" x14ac:dyDescent="0.2">
      <c r="A691" s="58" t="s">
        <v>429</v>
      </c>
      <c r="B691" s="58" t="s">
        <v>761</v>
      </c>
      <c r="C691" s="69">
        <v>510</v>
      </c>
      <c r="D691" s="70">
        <v>6854876</v>
      </c>
      <c r="E691" s="70">
        <v>407593</v>
      </c>
      <c r="F691" s="71">
        <v>5.2288799568652074E-4</v>
      </c>
    </row>
    <row r="692" spans="1:6" x14ac:dyDescent="0.2">
      <c r="A692" s="58" t="s">
        <v>429</v>
      </c>
      <c r="B692" s="58" t="s">
        <v>8</v>
      </c>
      <c r="C692" s="69">
        <v>134</v>
      </c>
      <c r="D692" s="70">
        <v>1718181</v>
      </c>
      <c r="E692" s="70">
        <v>103091</v>
      </c>
      <c r="F692" s="71">
        <v>1.3225213966706767E-4</v>
      </c>
    </row>
    <row r="693" spans="1:6" x14ac:dyDescent="0.2">
      <c r="A693" s="58" t="s">
        <v>429</v>
      </c>
      <c r="B693" s="58" t="s">
        <v>762</v>
      </c>
      <c r="C693" s="69">
        <v>81</v>
      </c>
      <c r="D693" s="70">
        <v>1123295</v>
      </c>
      <c r="E693" s="70">
        <v>67398</v>
      </c>
      <c r="F693" s="71">
        <v>8.6462733985323895E-5</v>
      </c>
    </row>
    <row r="694" spans="1:6" x14ac:dyDescent="0.2">
      <c r="A694" s="58" t="s">
        <v>429</v>
      </c>
      <c r="B694" s="58" t="s">
        <v>25</v>
      </c>
      <c r="C694" s="69">
        <v>99</v>
      </c>
      <c r="D694" s="70">
        <v>7602034</v>
      </c>
      <c r="E694" s="70">
        <v>456122</v>
      </c>
      <c r="F694" s="71">
        <v>5.8514429435374798E-4</v>
      </c>
    </row>
    <row r="695" spans="1:6" x14ac:dyDescent="0.2">
      <c r="A695" s="58" t="s">
        <v>429</v>
      </c>
      <c r="B695" s="58" t="s">
        <v>51</v>
      </c>
      <c r="C695" s="69">
        <v>1399</v>
      </c>
      <c r="D695" s="70">
        <v>54327206</v>
      </c>
      <c r="E695" s="70">
        <v>3255933</v>
      </c>
      <c r="F695" s="71">
        <v>4.1769320877924803E-3</v>
      </c>
    </row>
    <row r="696" spans="1:6" x14ac:dyDescent="0.2">
      <c r="A696" s="58" t="s">
        <v>436</v>
      </c>
      <c r="B696" s="58" t="s">
        <v>5</v>
      </c>
      <c r="C696" s="69" t="s">
        <v>759</v>
      </c>
      <c r="D696" s="70" t="s">
        <v>759</v>
      </c>
      <c r="E696" s="70" t="s">
        <v>759</v>
      </c>
      <c r="F696" s="71" t="s">
        <v>759</v>
      </c>
    </row>
    <row r="697" spans="1:6" x14ac:dyDescent="0.2">
      <c r="A697" s="58" t="s">
        <v>436</v>
      </c>
      <c r="B697" s="58" t="s">
        <v>1</v>
      </c>
      <c r="C697" s="69">
        <v>15</v>
      </c>
      <c r="D697" s="70">
        <v>1062664</v>
      </c>
      <c r="E697" s="70">
        <v>63760</v>
      </c>
      <c r="F697" s="71">
        <v>8.1795660389095403E-5</v>
      </c>
    </row>
    <row r="698" spans="1:6" x14ac:dyDescent="0.2">
      <c r="A698" s="58" t="s">
        <v>436</v>
      </c>
      <c r="B698" s="58" t="s">
        <v>760</v>
      </c>
      <c r="C698" s="69">
        <v>60</v>
      </c>
      <c r="D698" s="70">
        <v>1342967</v>
      </c>
      <c r="E698" s="70">
        <v>80578</v>
      </c>
      <c r="F698" s="71">
        <v>1.0337093354505221E-4</v>
      </c>
    </row>
    <row r="699" spans="1:6" x14ac:dyDescent="0.2">
      <c r="A699" s="58" t="s">
        <v>436</v>
      </c>
      <c r="B699" s="58" t="s">
        <v>3</v>
      </c>
      <c r="C699" s="69">
        <v>21</v>
      </c>
      <c r="D699" s="70">
        <v>1391872</v>
      </c>
      <c r="E699" s="70">
        <v>83512</v>
      </c>
      <c r="F699" s="71">
        <v>1.0713486810561693E-4</v>
      </c>
    </row>
    <row r="700" spans="1:6" x14ac:dyDescent="0.2">
      <c r="A700" s="58" t="s">
        <v>436</v>
      </c>
      <c r="B700" s="58" t="s">
        <v>2</v>
      </c>
      <c r="C700" s="69">
        <v>33</v>
      </c>
      <c r="D700" s="70">
        <v>1431167</v>
      </c>
      <c r="E700" s="70">
        <v>85870</v>
      </c>
      <c r="F700" s="71">
        <v>1.1015987072791127E-4</v>
      </c>
    </row>
    <row r="701" spans="1:6" x14ac:dyDescent="0.2">
      <c r="A701" s="58" t="s">
        <v>436</v>
      </c>
      <c r="B701" s="58" t="s">
        <v>6</v>
      </c>
      <c r="C701" s="69" t="s">
        <v>759</v>
      </c>
      <c r="D701" s="70" t="s">
        <v>759</v>
      </c>
      <c r="E701" s="70" t="s">
        <v>759</v>
      </c>
      <c r="F701" s="71" t="s">
        <v>759</v>
      </c>
    </row>
    <row r="702" spans="1:6" x14ac:dyDescent="0.2">
      <c r="A702" s="58" t="s">
        <v>436</v>
      </c>
      <c r="B702" s="58" t="s">
        <v>10</v>
      </c>
      <c r="C702" s="69">
        <v>181</v>
      </c>
      <c r="D702" s="70">
        <v>3055539</v>
      </c>
      <c r="E702" s="70">
        <v>183332</v>
      </c>
      <c r="F702" s="71">
        <v>2.3519074671351378E-4</v>
      </c>
    </row>
    <row r="703" spans="1:6" x14ac:dyDescent="0.2">
      <c r="A703" s="58" t="s">
        <v>436</v>
      </c>
      <c r="B703" s="58" t="s">
        <v>4</v>
      </c>
      <c r="C703" s="69">
        <v>15</v>
      </c>
      <c r="D703" s="70">
        <v>578734</v>
      </c>
      <c r="E703" s="70">
        <v>34724</v>
      </c>
      <c r="F703" s="71">
        <v>4.4546306639757663E-5</v>
      </c>
    </row>
    <row r="704" spans="1:6" x14ac:dyDescent="0.2">
      <c r="A704" s="58" t="s">
        <v>436</v>
      </c>
      <c r="B704" s="58" t="s">
        <v>761</v>
      </c>
      <c r="C704" s="69">
        <v>206</v>
      </c>
      <c r="D704" s="70">
        <v>2158719</v>
      </c>
      <c r="E704" s="70">
        <v>129331</v>
      </c>
      <c r="F704" s="71">
        <v>1.6591459463271795E-4</v>
      </c>
    </row>
    <row r="705" spans="1:6" x14ac:dyDescent="0.2">
      <c r="A705" s="58" t="s">
        <v>436</v>
      </c>
      <c r="B705" s="58" t="s">
        <v>8</v>
      </c>
      <c r="C705" s="69">
        <v>63</v>
      </c>
      <c r="D705" s="70">
        <v>1157627</v>
      </c>
      <c r="E705" s="70">
        <v>69458</v>
      </c>
      <c r="F705" s="71">
        <v>8.9105441958999191E-5</v>
      </c>
    </row>
    <row r="706" spans="1:6" x14ac:dyDescent="0.2">
      <c r="A706" s="58" t="s">
        <v>436</v>
      </c>
      <c r="B706" s="58" t="s">
        <v>762</v>
      </c>
      <c r="C706" s="69">
        <v>33</v>
      </c>
      <c r="D706" s="70">
        <v>441525</v>
      </c>
      <c r="E706" s="70">
        <v>26492</v>
      </c>
      <c r="F706" s="71">
        <v>3.398573768864359E-5</v>
      </c>
    </row>
    <row r="707" spans="1:6" x14ac:dyDescent="0.2">
      <c r="A707" s="58" t="s">
        <v>436</v>
      </c>
      <c r="B707" s="58" t="s">
        <v>25</v>
      </c>
      <c r="C707" s="69">
        <v>54</v>
      </c>
      <c r="D707" s="70">
        <v>2965432</v>
      </c>
      <c r="E707" s="70">
        <v>177926</v>
      </c>
      <c r="F707" s="71">
        <v>2.282555625845387E-4</v>
      </c>
    </row>
    <row r="708" spans="1:6" x14ac:dyDescent="0.2">
      <c r="A708" s="58" t="s">
        <v>436</v>
      </c>
      <c r="B708" s="58" t="s">
        <v>51</v>
      </c>
      <c r="C708" s="69">
        <v>690</v>
      </c>
      <c r="D708" s="70">
        <v>15602488</v>
      </c>
      <c r="E708" s="70">
        <v>935957</v>
      </c>
      <c r="F708" s="71">
        <v>1.2007092363675747E-3</v>
      </c>
    </row>
    <row r="709" spans="1:6" x14ac:dyDescent="0.2">
      <c r="A709" s="58" t="s">
        <v>444</v>
      </c>
      <c r="B709" s="58" t="s">
        <v>5</v>
      </c>
      <c r="C709" s="69">
        <v>30</v>
      </c>
      <c r="D709" s="70">
        <v>117329</v>
      </c>
      <c r="E709" s="70">
        <v>7040</v>
      </c>
      <c r="F709" s="71">
        <v>9.0313903566378868E-6</v>
      </c>
    </row>
    <row r="710" spans="1:6" x14ac:dyDescent="0.2">
      <c r="A710" s="58" t="s">
        <v>444</v>
      </c>
      <c r="B710" s="58" t="s">
        <v>1</v>
      </c>
      <c r="C710" s="69">
        <v>33</v>
      </c>
      <c r="D710" s="70">
        <v>3752682</v>
      </c>
      <c r="E710" s="70">
        <v>225161</v>
      </c>
      <c r="F710" s="71">
        <v>2.8885183012655443E-4</v>
      </c>
    </row>
    <row r="711" spans="1:6" x14ac:dyDescent="0.2">
      <c r="A711" s="58" t="s">
        <v>444</v>
      </c>
      <c r="B711" s="58" t="s">
        <v>760</v>
      </c>
      <c r="C711" s="69">
        <v>110</v>
      </c>
      <c r="D711" s="70">
        <v>3836383</v>
      </c>
      <c r="E711" s="70">
        <v>230183</v>
      </c>
      <c r="F711" s="71">
        <v>2.9529439296334923E-4</v>
      </c>
    </row>
    <row r="712" spans="1:6" x14ac:dyDescent="0.2">
      <c r="A712" s="58" t="s">
        <v>444</v>
      </c>
      <c r="B712" s="58" t="s">
        <v>3</v>
      </c>
      <c r="C712" s="69">
        <v>64</v>
      </c>
      <c r="D712" s="70">
        <v>6833123</v>
      </c>
      <c r="E712" s="70">
        <v>409987</v>
      </c>
      <c r="F712" s="71">
        <v>5.2595918155495694E-4</v>
      </c>
    </row>
    <row r="713" spans="1:6" x14ac:dyDescent="0.2">
      <c r="A713" s="58" t="s">
        <v>444</v>
      </c>
      <c r="B713" s="58" t="s">
        <v>2</v>
      </c>
      <c r="C713" s="69">
        <v>20</v>
      </c>
      <c r="D713" s="70">
        <v>948520</v>
      </c>
      <c r="E713" s="70">
        <v>56911</v>
      </c>
      <c r="F713" s="71">
        <v>7.3009297810599252E-5</v>
      </c>
    </row>
    <row r="714" spans="1:6" x14ac:dyDescent="0.2">
      <c r="A714" s="58" t="s">
        <v>444</v>
      </c>
      <c r="B714" s="58" t="s">
        <v>6</v>
      </c>
      <c r="C714" s="69">
        <v>19</v>
      </c>
      <c r="D714" s="70">
        <v>819298</v>
      </c>
      <c r="E714" s="70">
        <v>49158</v>
      </c>
      <c r="F714" s="71">
        <v>6.3063222606762101E-5</v>
      </c>
    </row>
    <row r="715" spans="1:6" x14ac:dyDescent="0.2">
      <c r="A715" s="58" t="s">
        <v>444</v>
      </c>
      <c r="B715" s="58" t="s">
        <v>10</v>
      </c>
      <c r="C715" s="69">
        <v>274</v>
      </c>
      <c r="D715" s="70">
        <v>7107723</v>
      </c>
      <c r="E715" s="70">
        <v>426463</v>
      </c>
      <c r="F715" s="71">
        <v>5.4709571387256571E-4</v>
      </c>
    </row>
    <row r="716" spans="1:6" x14ac:dyDescent="0.2">
      <c r="A716" s="58" t="s">
        <v>444</v>
      </c>
      <c r="B716" s="58" t="s">
        <v>4</v>
      </c>
      <c r="C716" s="69">
        <v>70</v>
      </c>
      <c r="D716" s="70">
        <v>4995708</v>
      </c>
      <c r="E716" s="70">
        <v>299742</v>
      </c>
      <c r="F716" s="71">
        <v>3.845294045851354E-4</v>
      </c>
    </row>
    <row r="717" spans="1:6" x14ac:dyDescent="0.2">
      <c r="A717" s="58" t="s">
        <v>444</v>
      </c>
      <c r="B717" s="58" t="s">
        <v>761</v>
      </c>
      <c r="C717" s="69">
        <v>411</v>
      </c>
      <c r="D717" s="70">
        <v>6174225</v>
      </c>
      <c r="E717" s="70">
        <v>366169</v>
      </c>
      <c r="F717" s="71">
        <v>4.6974647379257646E-4</v>
      </c>
    </row>
    <row r="718" spans="1:6" x14ac:dyDescent="0.2">
      <c r="A718" s="58" t="s">
        <v>444</v>
      </c>
      <c r="B718" s="58" t="s">
        <v>8</v>
      </c>
      <c r="C718" s="69">
        <v>129</v>
      </c>
      <c r="D718" s="70">
        <v>5649264</v>
      </c>
      <c r="E718" s="70">
        <v>338829</v>
      </c>
      <c r="F718" s="71">
        <v>4.3467286408370144E-4</v>
      </c>
    </row>
    <row r="719" spans="1:6" x14ac:dyDescent="0.2">
      <c r="A719" s="58" t="s">
        <v>444</v>
      </c>
      <c r="B719" s="58" t="s">
        <v>762</v>
      </c>
      <c r="C719" s="69">
        <v>109</v>
      </c>
      <c r="D719" s="70">
        <v>4498022</v>
      </c>
      <c r="E719" s="70">
        <v>269881</v>
      </c>
      <c r="F719" s="71">
        <v>3.4622168477837915E-4</v>
      </c>
    </row>
    <row r="720" spans="1:6" x14ac:dyDescent="0.2">
      <c r="A720" s="58" t="s">
        <v>444</v>
      </c>
      <c r="B720" s="58" t="s">
        <v>25</v>
      </c>
      <c r="C720" s="69">
        <v>99</v>
      </c>
      <c r="D720" s="70">
        <v>4223216</v>
      </c>
      <c r="E720" s="70">
        <v>253393</v>
      </c>
      <c r="F720" s="71">
        <v>3.2506975804538974E-4</v>
      </c>
    </row>
    <row r="721" spans="1:6" x14ac:dyDescent="0.2">
      <c r="A721" s="58" t="s">
        <v>444</v>
      </c>
      <c r="B721" s="58" t="s">
        <v>51</v>
      </c>
      <c r="C721" s="69">
        <v>1368</v>
      </c>
      <c r="D721" s="70">
        <v>48955492</v>
      </c>
      <c r="E721" s="70">
        <v>2932918</v>
      </c>
      <c r="F721" s="71">
        <v>3.7625464974445563E-3</v>
      </c>
    </row>
    <row r="722" spans="1:6" x14ac:dyDescent="0.2">
      <c r="A722" s="58" t="s">
        <v>456</v>
      </c>
      <c r="B722" s="58" t="s">
        <v>5</v>
      </c>
      <c r="C722" s="69">
        <v>45</v>
      </c>
      <c r="D722" s="70">
        <v>479512</v>
      </c>
      <c r="E722" s="70">
        <v>28771</v>
      </c>
      <c r="F722" s="71">
        <v>3.6909393743015428E-5</v>
      </c>
    </row>
    <row r="723" spans="1:6" x14ac:dyDescent="0.2">
      <c r="A723" s="58" t="s">
        <v>456</v>
      </c>
      <c r="B723" s="58" t="s">
        <v>1</v>
      </c>
      <c r="C723" s="69">
        <v>45</v>
      </c>
      <c r="D723" s="70">
        <v>7105236</v>
      </c>
      <c r="E723" s="70">
        <v>426314</v>
      </c>
      <c r="F723" s="71">
        <v>5.4690456654825619E-4</v>
      </c>
    </row>
    <row r="724" spans="1:6" x14ac:dyDescent="0.2">
      <c r="A724" s="58" t="s">
        <v>456</v>
      </c>
      <c r="B724" s="58" t="s">
        <v>760</v>
      </c>
      <c r="C724" s="69">
        <v>280</v>
      </c>
      <c r="D724" s="70">
        <v>13201224</v>
      </c>
      <c r="E724" s="70">
        <v>791176</v>
      </c>
      <c r="F724" s="71">
        <v>1.0149743319322921E-3</v>
      </c>
    </row>
    <row r="725" spans="1:6" x14ac:dyDescent="0.2">
      <c r="A725" s="58" t="s">
        <v>456</v>
      </c>
      <c r="B725" s="58" t="s">
        <v>3</v>
      </c>
      <c r="C725" s="69">
        <v>81</v>
      </c>
      <c r="D725" s="70">
        <v>8522351</v>
      </c>
      <c r="E725" s="70">
        <v>511341</v>
      </c>
      <c r="F725" s="71">
        <v>6.5598297959567806E-4</v>
      </c>
    </row>
    <row r="726" spans="1:6" x14ac:dyDescent="0.2">
      <c r="A726" s="58" t="s">
        <v>456</v>
      </c>
      <c r="B726" s="58" t="s">
        <v>2</v>
      </c>
      <c r="C726" s="69">
        <v>55</v>
      </c>
      <c r="D726" s="70">
        <v>15385847</v>
      </c>
      <c r="E726" s="70">
        <v>923151</v>
      </c>
      <c r="F726" s="71">
        <v>1.1842808294205429E-3</v>
      </c>
    </row>
    <row r="727" spans="1:6" x14ac:dyDescent="0.2">
      <c r="A727" s="58" t="s">
        <v>456</v>
      </c>
      <c r="B727" s="58" t="s">
        <v>6</v>
      </c>
      <c r="C727" s="69">
        <v>25</v>
      </c>
      <c r="D727" s="70">
        <v>664679</v>
      </c>
      <c r="E727" s="70">
        <v>39881</v>
      </c>
      <c r="F727" s="71">
        <v>5.1162056649584596E-5</v>
      </c>
    </row>
    <row r="728" spans="1:6" x14ac:dyDescent="0.2">
      <c r="A728" s="58" t="s">
        <v>456</v>
      </c>
      <c r="B728" s="58" t="s">
        <v>10</v>
      </c>
      <c r="C728" s="69">
        <v>309</v>
      </c>
      <c r="D728" s="70">
        <v>26172519</v>
      </c>
      <c r="E728" s="70">
        <v>1570351</v>
      </c>
      <c r="F728" s="71">
        <v>2.0145529656160031E-3</v>
      </c>
    </row>
    <row r="729" spans="1:6" x14ac:dyDescent="0.2">
      <c r="A729" s="58" t="s">
        <v>456</v>
      </c>
      <c r="B729" s="58" t="s">
        <v>4</v>
      </c>
      <c r="C729" s="69">
        <v>63</v>
      </c>
      <c r="D729" s="70">
        <v>6068789</v>
      </c>
      <c r="E729" s="70">
        <v>364127</v>
      </c>
      <c r="F729" s="71">
        <v>4.6712685744197208E-4</v>
      </c>
    </row>
    <row r="730" spans="1:6" x14ac:dyDescent="0.2">
      <c r="A730" s="58" t="s">
        <v>456</v>
      </c>
      <c r="B730" s="58" t="s">
        <v>761</v>
      </c>
      <c r="C730" s="69">
        <v>678</v>
      </c>
      <c r="D730" s="70">
        <v>11410012</v>
      </c>
      <c r="E730" s="70">
        <v>675566</v>
      </c>
      <c r="F730" s="71">
        <v>8.6666196841937932E-4</v>
      </c>
    </row>
    <row r="731" spans="1:6" x14ac:dyDescent="0.2">
      <c r="A731" s="58" t="s">
        <v>456</v>
      </c>
      <c r="B731" s="58" t="s">
        <v>8</v>
      </c>
      <c r="C731" s="69">
        <v>254</v>
      </c>
      <c r="D731" s="70">
        <v>6601780</v>
      </c>
      <c r="E731" s="70">
        <v>396088</v>
      </c>
      <c r="F731" s="71">
        <v>5.081285999403391E-4</v>
      </c>
    </row>
    <row r="732" spans="1:6" x14ac:dyDescent="0.2">
      <c r="A732" s="58" t="s">
        <v>456</v>
      </c>
      <c r="B732" s="58" t="s">
        <v>762</v>
      </c>
      <c r="C732" s="69">
        <v>70</v>
      </c>
      <c r="D732" s="70">
        <v>3624009</v>
      </c>
      <c r="E732" s="70">
        <v>217441</v>
      </c>
      <c r="F732" s="71">
        <v>2.7894808956501399E-4</v>
      </c>
    </row>
    <row r="733" spans="1:6" x14ac:dyDescent="0.2">
      <c r="A733" s="58" t="s">
        <v>456</v>
      </c>
      <c r="B733" s="58" t="s">
        <v>25</v>
      </c>
      <c r="C733" s="69">
        <v>116</v>
      </c>
      <c r="D733" s="70">
        <v>8889735</v>
      </c>
      <c r="E733" s="70">
        <v>533384</v>
      </c>
      <c r="F733" s="71">
        <v>6.8426123778195203E-4</v>
      </c>
    </row>
    <row r="734" spans="1:6" x14ac:dyDescent="0.2">
      <c r="A734" s="58" t="s">
        <v>456</v>
      </c>
      <c r="B734" s="58" t="s">
        <v>51</v>
      </c>
      <c r="C734" s="69">
        <v>2021</v>
      </c>
      <c r="D734" s="70">
        <v>108125694</v>
      </c>
      <c r="E734" s="70">
        <v>6477590</v>
      </c>
      <c r="F734" s="71">
        <v>8.3098925937860803E-3</v>
      </c>
    </row>
    <row r="735" spans="1:6" x14ac:dyDescent="0.2">
      <c r="A735" s="58" t="s">
        <v>462</v>
      </c>
      <c r="B735" s="58" t="s">
        <v>5</v>
      </c>
      <c r="C735" s="69">
        <v>272</v>
      </c>
      <c r="D735" s="70">
        <v>14933381</v>
      </c>
      <c r="E735" s="70">
        <v>896003</v>
      </c>
      <c r="F735" s="71">
        <v>1.1494535303577579E-3</v>
      </c>
    </row>
    <row r="736" spans="1:6" x14ac:dyDescent="0.2">
      <c r="A736" s="58" t="s">
        <v>462</v>
      </c>
      <c r="B736" s="58" t="s">
        <v>1</v>
      </c>
      <c r="C736" s="69">
        <v>198</v>
      </c>
      <c r="D736" s="70">
        <v>101146609</v>
      </c>
      <c r="E736" s="70">
        <v>6068797</v>
      </c>
      <c r="F736" s="71">
        <v>7.7854651565614965E-3</v>
      </c>
    </row>
    <row r="737" spans="1:6" x14ac:dyDescent="0.2">
      <c r="A737" s="58" t="s">
        <v>462</v>
      </c>
      <c r="B737" s="58" t="s">
        <v>760</v>
      </c>
      <c r="C737" s="69">
        <v>1814</v>
      </c>
      <c r="D737" s="70">
        <v>111485425</v>
      </c>
      <c r="E737" s="70">
        <v>6689126</v>
      </c>
      <c r="F737" s="71">
        <v>8.581265348115874E-3</v>
      </c>
    </row>
    <row r="738" spans="1:6" x14ac:dyDescent="0.2">
      <c r="A738" s="58" t="s">
        <v>462</v>
      </c>
      <c r="B738" s="58" t="s">
        <v>3</v>
      </c>
      <c r="C738" s="69">
        <v>384</v>
      </c>
      <c r="D738" s="70">
        <v>61652067</v>
      </c>
      <c r="E738" s="70">
        <v>3699124</v>
      </c>
      <c r="F738" s="71">
        <v>4.745487616705648E-3</v>
      </c>
    </row>
    <row r="739" spans="1:6" x14ac:dyDescent="0.2">
      <c r="A739" s="58" t="s">
        <v>462</v>
      </c>
      <c r="B739" s="58" t="s">
        <v>2</v>
      </c>
      <c r="C739" s="69">
        <v>315</v>
      </c>
      <c r="D739" s="70">
        <v>103586028</v>
      </c>
      <c r="E739" s="70">
        <v>6215162</v>
      </c>
      <c r="F739" s="71">
        <v>7.9732321238270218E-3</v>
      </c>
    </row>
    <row r="740" spans="1:6" x14ac:dyDescent="0.2">
      <c r="A740" s="58" t="s">
        <v>462</v>
      </c>
      <c r="B740" s="58" t="s">
        <v>6</v>
      </c>
      <c r="C740" s="69">
        <v>256</v>
      </c>
      <c r="D740" s="70">
        <v>33841350</v>
      </c>
      <c r="E740" s="70">
        <v>2030481</v>
      </c>
      <c r="F740" s="71">
        <v>2.6048389947068823E-3</v>
      </c>
    </row>
    <row r="741" spans="1:6" x14ac:dyDescent="0.2">
      <c r="A741" s="58" t="s">
        <v>462</v>
      </c>
      <c r="B741" s="58" t="s">
        <v>10</v>
      </c>
      <c r="C741" s="69">
        <v>1990</v>
      </c>
      <c r="D741" s="70">
        <v>133262612</v>
      </c>
      <c r="E741" s="70">
        <v>7995757</v>
      </c>
      <c r="F741" s="71">
        <v>1.0257500378383504E-2</v>
      </c>
    </row>
    <row r="742" spans="1:6" x14ac:dyDescent="0.2">
      <c r="A742" s="58" t="s">
        <v>462</v>
      </c>
      <c r="B742" s="58" t="s">
        <v>4</v>
      </c>
      <c r="C742" s="69">
        <v>360</v>
      </c>
      <c r="D742" s="70">
        <v>57320132</v>
      </c>
      <c r="E742" s="70">
        <v>3439208</v>
      </c>
      <c r="F742" s="71">
        <v>4.412049711032936E-3</v>
      </c>
    </row>
    <row r="743" spans="1:6" x14ac:dyDescent="0.2">
      <c r="A743" s="58" t="s">
        <v>462</v>
      </c>
      <c r="B743" s="58" t="s">
        <v>761</v>
      </c>
      <c r="C743" s="69">
        <v>4625</v>
      </c>
      <c r="D743" s="70">
        <v>154381438</v>
      </c>
      <c r="E743" s="70">
        <v>9144008</v>
      </c>
      <c r="F743" s="71">
        <v>1.173055478298575E-2</v>
      </c>
    </row>
    <row r="744" spans="1:6" x14ac:dyDescent="0.2">
      <c r="A744" s="58" t="s">
        <v>462</v>
      </c>
      <c r="B744" s="58" t="s">
        <v>8</v>
      </c>
      <c r="C744" s="69">
        <v>1401</v>
      </c>
      <c r="D744" s="70">
        <v>61900100</v>
      </c>
      <c r="E744" s="70">
        <v>3714006</v>
      </c>
      <c r="F744" s="71">
        <v>4.7645792575135293E-3</v>
      </c>
    </row>
    <row r="745" spans="1:6" x14ac:dyDescent="0.2">
      <c r="A745" s="58" t="s">
        <v>462</v>
      </c>
      <c r="B745" s="58" t="s">
        <v>762</v>
      </c>
      <c r="C745" s="69">
        <v>450</v>
      </c>
      <c r="D745" s="70">
        <v>59123342</v>
      </c>
      <c r="E745" s="70">
        <v>3521556</v>
      </c>
      <c r="F745" s="71">
        <v>4.5176913208466321E-3</v>
      </c>
    </row>
    <row r="746" spans="1:6" x14ac:dyDescent="0.2">
      <c r="A746" s="58" t="s">
        <v>462</v>
      </c>
      <c r="B746" s="58" t="s">
        <v>25</v>
      </c>
      <c r="C746" s="69">
        <v>758</v>
      </c>
      <c r="D746" s="70">
        <v>150343665</v>
      </c>
      <c r="E746" s="70">
        <v>9020620</v>
      </c>
      <c r="F746" s="71">
        <v>1.1572264272570291E-2</v>
      </c>
    </row>
    <row r="747" spans="1:6" x14ac:dyDescent="0.2">
      <c r="A747" s="58" t="s">
        <v>462</v>
      </c>
      <c r="B747" s="58" t="s">
        <v>51</v>
      </c>
      <c r="C747" s="69">
        <v>12823</v>
      </c>
      <c r="D747" s="70">
        <v>1042976149</v>
      </c>
      <c r="E747" s="70">
        <v>62433847</v>
      </c>
      <c r="F747" s="71">
        <v>8.0094381210739377E-2</v>
      </c>
    </row>
    <row r="748" spans="1:6" x14ac:dyDescent="0.2">
      <c r="A748" s="58" t="s">
        <v>478</v>
      </c>
      <c r="B748" s="58" t="s">
        <v>5</v>
      </c>
      <c r="C748" s="69" t="s">
        <v>759</v>
      </c>
      <c r="D748" s="70" t="s">
        <v>759</v>
      </c>
      <c r="E748" s="70" t="s">
        <v>759</v>
      </c>
      <c r="F748" s="71" t="s">
        <v>759</v>
      </c>
    </row>
    <row r="749" spans="1:6" x14ac:dyDescent="0.2">
      <c r="A749" s="58" t="s">
        <v>478</v>
      </c>
      <c r="B749" s="58" t="s">
        <v>1</v>
      </c>
      <c r="C749" s="69" t="s">
        <v>759</v>
      </c>
      <c r="D749" s="70" t="s">
        <v>759</v>
      </c>
      <c r="E749" s="70" t="s">
        <v>759</v>
      </c>
      <c r="F749" s="71" t="s">
        <v>759</v>
      </c>
    </row>
    <row r="750" spans="1:6" x14ac:dyDescent="0.2">
      <c r="A750" s="58" t="s">
        <v>478</v>
      </c>
      <c r="B750" s="58" t="s">
        <v>760</v>
      </c>
      <c r="C750" s="69">
        <v>72</v>
      </c>
      <c r="D750" s="70">
        <v>1127336</v>
      </c>
      <c r="E750" s="70">
        <v>67640</v>
      </c>
      <c r="F750" s="71">
        <v>8.6773188028833325E-5</v>
      </c>
    </row>
    <row r="751" spans="1:6" x14ac:dyDescent="0.2">
      <c r="A751" s="58" t="s">
        <v>478</v>
      </c>
      <c r="B751" s="58" t="s">
        <v>3</v>
      </c>
      <c r="C751" s="69">
        <v>21</v>
      </c>
      <c r="D751" s="70">
        <v>494885</v>
      </c>
      <c r="E751" s="70">
        <v>29693</v>
      </c>
      <c r="F751" s="71">
        <v>3.8092197991427378E-5</v>
      </c>
    </row>
    <row r="752" spans="1:6" x14ac:dyDescent="0.2">
      <c r="A752" s="58" t="s">
        <v>478</v>
      </c>
      <c r="B752" s="58" t="s">
        <v>2</v>
      </c>
      <c r="C752" s="69">
        <v>25</v>
      </c>
      <c r="D752" s="70">
        <v>1086030</v>
      </c>
      <c r="E752" s="70">
        <v>65162</v>
      </c>
      <c r="F752" s="71">
        <v>8.3594241252732662E-5</v>
      </c>
    </row>
    <row r="753" spans="1:6" x14ac:dyDescent="0.2">
      <c r="A753" s="58" t="s">
        <v>478</v>
      </c>
      <c r="B753" s="58" t="s">
        <v>6</v>
      </c>
      <c r="C753" s="69" t="s">
        <v>759</v>
      </c>
      <c r="D753" s="70" t="s">
        <v>759</v>
      </c>
      <c r="E753" s="70" t="s">
        <v>759</v>
      </c>
      <c r="F753" s="71" t="s">
        <v>759</v>
      </c>
    </row>
    <row r="754" spans="1:6" x14ac:dyDescent="0.2">
      <c r="A754" s="58" t="s">
        <v>478</v>
      </c>
      <c r="B754" s="58" t="s">
        <v>10</v>
      </c>
      <c r="C754" s="69">
        <v>75</v>
      </c>
      <c r="D754" s="70">
        <v>1252840</v>
      </c>
      <c r="E754" s="70">
        <v>75170</v>
      </c>
      <c r="F754" s="71">
        <v>9.643318368018039E-5</v>
      </c>
    </row>
    <row r="755" spans="1:6" x14ac:dyDescent="0.2">
      <c r="A755" s="58" t="s">
        <v>478</v>
      </c>
      <c r="B755" s="58" t="s">
        <v>4</v>
      </c>
      <c r="C755" s="69">
        <v>21</v>
      </c>
      <c r="D755" s="70">
        <v>842241</v>
      </c>
      <c r="E755" s="70">
        <v>50534</v>
      </c>
      <c r="F755" s="71">
        <v>6.4828448903741324E-5</v>
      </c>
    </row>
    <row r="756" spans="1:6" x14ac:dyDescent="0.2">
      <c r="A756" s="58" t="s">
        <v>478</v>
      </c>
      <c r="B756" s="58" t="s">
        <v>761</v>
      </c>
      <c r="C756" s="69">
        <v>148</v>
      </c>
      <c r="D756" s="70">
        <v>1941299</v>
      </c>
      <c r="E756" s="70">
        <v>116457</v>
      </c>
      <c r="F756" s="71">
        <v>1.4939895266519578E-4</v>
      </c>
    </row>
    <row r="757" spans="1:6" x14ac:dyDescent="0.2">
      <c r="A757" s="58" t="s">
        <v>478</v>
      </c>
      <c r="B757" s="58" t="s">
        <v>8</v>
      </c>
      <c r="C757" s="69">
        <v>48</v>
      </c>
      <c r="D757" s="70">
        <v>680580</v>
      </c>
      <c r="E757" s="70">
        <v>40835</v>
      </c>
      <c r="F757" s="71">
        <v>5.23859126723449E-5</v>
      </c>
    </row>
    <row r="758" spans="1:6" x14ac:dyDescent="0.2">
      <c r="A758" s="58" t="s">
        <v>478</v>
      </c>
      <c r="B758" s="58" t="s">
        <v>762</v>
      </c>
      <c r="C758" s="69">
        <v>42</v>
      </c>
      <c r="D758" s="70">
        <v>764576</v>
      </c>
      <c r="E758" s="70">
        <v>45875</v>
      </c>
      <c r="F758" s="71">
        <v>5.8851567132210656E-5</v>
      </c>
    </row>
    <row r="759" spans="1:6" x14ac:dyDescent="0.2">
      <c r="A759" s="58" t="s">
        <v>478</v>
      </c>
      <c r="B759" s="58" t="s">
        <v>25</v>
      </c>
      <c r="C759" s="69">
        <v>42</v>
      </c>
      <c r="D759" s="70">
        <v>2874844</v>
      </c>
      <c r="E759" s="70">
        <v>172491</v>
      </c>
      <c r="F759" s="71">
        <v>2.2128317528506046E-4</v>
      </c>
    </row>
    <row r="760" spans="1:6" x14ac:dyDescent="0.2">
      <c r="A760" s="58" t="s">
        <v>478</v>
      </c>
      <c r="B760" s="58" t="s">
        <v>51</v>
      </c>
      <c r="C760" s="69">
        <v>512</v>
      </c>
      <c r="D760" s="70">
        <v>11104669</v>
      </c>
      <c r="E760" s="70">
        <v>666260</v>
      </c>
      <c r="F760" s="71">
        <v>8.5472359929169856E-4</v>
      </c>
    </row>
    <row r="761" spans="1:6" x14ac:dyDescent="0.2">
      <c r="A761" s="58" t="s">
        <v>483</v>
      </c>
      <c r="B761" s="58" t="s">
        <v>5</v>
      </c>
      <c r="C761" s="69" t="s">
        <v>759</v>
      </c>
      <c r="D761" s="70" t="s">
        <v>759</v>
      </c>
      <c r="E761" s="70" t="s">
        <v>759</v>
      </c>
      <c r="F761" s="71" t="s">
        <v>759</v>
      </c>
    </row>
    <row r="762" spans="1:6" x14ac:dyDescent="0.2">
      <c r="A762" s="58" t="s">
        <v>483</v>
      </c>
      <c r="B762" s="58" t="s">
        <v>1</v>
      </c>
      <c r="C762" s="69">
        <v>12</v>
      </c>
      <c r="D762" s="70">
        <v>4415235</v>
      </c>
      <c r="E762" s="70">
        <v>264914</v>
      </c>
      <c r="F762" s="71">
        <v>3.3984967967874561E-4</v>
      </c>
    </row>
    <row r="763" spans="1:6" x14ac:dyDescent="0.2">
      <c r="A763" s="58" t="s">
        <v>483</v>
      </c>
      <c r="B763" s="58" t="s">
        <v>760</v>
      </c>
      <c r="C763" s="69">
        <v>36</v>
      </c>
      <c r="D763" s="70">
        <v>1155069</v>
      </c>
      <c r="E763" s="70">
        <v>69304</v>
      </c>
      <c r="F763" s="71">
        <v>8.8907880294947743E-5</v>
      </c>
    </row>
    <row r="764" spans="1:6" x14ac:dyDescent="0.2">
      <c r="A764" s="58" t="s">
        <v>483</v>
      </c>
      <c r="B764" s="58" t="s">
        <v>3</v>
      </c>
      <c r="C764" s="69">
        <v>27</v>
      </c>
      <c r="D764" s="70">
        <v>2066054</v>
      </c>
      <c r="E764" s="70">
        <v>123963</v>
      </c>
      <c r="F764" s="71">
        <v>1.5902815948578157E-4</v>
      </c>
    </row>
    <row r="765" spans="1:6" x14ac:dyDescent="0.2">
      <c r="A765" s="58" t="s">
        <v>483</v>
      </c>
      <c r="B765" s="58" t="s">
        <v>2</v>
      </c>
      <c r="C765" s="69">
        <v>18</v>
      </c>
      <c r="D765" s="70">
        <v>895113</v>
      </c>
      <c r="E765" s="70">
        <v>53707</v>
      </c>
      <c r="F765" s="71">
        <v>6.8898988903970312E-5</v>
      </c>
    </row>
    <row r="766" spans="1:6" x14ac:dyDescent="0.2">
      <c r="A766" s="58" t="s">
        <v>483</v>
      </c>
      <c r="B766" s="58" t="s">
        <v>6</v>
      </c>
      <c r="C766" s="69" t="s">
        <v>759</v>
      </c>
      <c r="D766" s="70" t="s">
        <v>759</v>
      </c>
      <c r="E766" s="70" t="s">
        <v>759</v>
      </c>
      <c r="F766" s="71" t="s">
        <v>759</v>
      </c>
    </row>
    <row r="767" spans="1:6" x14ac:dyDescent="0.2">
      <c r="A767" s="58" t="s">
        <v>483</v>
      </c>
      <c r="B767" s="58" t="s">
        <v>10</v>
      </c>
      <c r="C767" s="69">
        <v>69</v>
      </c>
      <c r="D767" s="70">
        <v>1845074</v>
      </c>
      <c r="E767" s="70">
        <v>110704</v>
      </c>
      <c r="F767" s="71">
        <v>1.4201861335813077E-4</v>
      </c>
    </row>
    <row r="768" spans="1:6" x14ac:dyDescent="0.2">
      <c r="A768" s="58" t="s">
        <v>483</v>
      </c>
      <c r="B768" s="58" t="s">
        <v>4</v>
      </c>
      <c r="C768" s="69">
        <v>24</v>
      </c>
      <c r="D768" s="70">
        <v>2273071</v>
      </c>
      <c r="E768" s="70">
        <v>136384</v>
      </c>
      <c r="F768" s="71">
        <v>1.7496266227268488E-4</v>
      </c>
    </row>
    <row r="769" spans="1:6" x14ac:dyDescent="0.2">
      <c r="A769" s="58" t="s">
        <v>483</v>
      </c>
      <c r="B769" s="58" t="s">
        <v>761</v>
      </c>
      <c r="C769" s="69">
        <v>197</v>
      </c>
      <c r="D769" s="70">
        <v>2078278</v>
      </c>
      <c r="E769" s="70">
        <v>122007</v>
      </c>
      <c r="F769" s="71">
        <v>1.5651886977873845E-4</v>
      </c>
    </row>
    <row r="770" spans="1:6" x14ac:dyDescent="0.2">
      <c r="A770" s="58" t="s">
        <v>483</v>
      </c>
      <c r="B770" s="58" t="s">
        <v>8</v>
      </c>
      <c r="C770" s="69">
        <v>63</v>
      </c>
      <c r="D770" s="70">
        <v>1521738</v>
      </c>
      <c r="E770" s="70">
        <v>91304</v>
      </c>
      <c r="F770" s="71">
        <v>1.1713097515944114E-4</v>
      </c>
    </row>
    <row r="771" spans="1:6" x14ac:dyDescent="0.2">
      <c r="A771" s="58" t="s">
        <v>483</v>
      </c>
      <c r="B771" s="58" t="s">
        <v>762</v>
      </c>
      <c r="C771" s="69">
        <v>15</v>
      </c>
      <c r="D771" s="70">
        <v>405849</v>
      </c>
      <c r="E771" s="70">
        <v>24351</v>
      </c>
      <c r="F771" s="71">
        <v>3.1239117411149031E-5</v>
      </c>
    </row>
    <row r="772" spans="1:6" x14ac:dyDescent="0.2">
      <c r="A772" s="58" t="s">
        <v>483</v>
      </c>
      <c r="B772" s="58" t="s">
        <v>25</v>
      </c>
      <c r="C772" s="69">
        <v>15</v>
      </c>
      <c r="D772" s="70">
        <v>1386497</v>
      </c>
      <c r="E772" s="70">
        <v>83190</v>
      </c>
      <c r="F772" s="71">
        <v>1.0672178462623661E-4</v>
      </c>
    </row>
    <row r="773" spans="1:6" x14ac:dyDescent="0.2">
      <c r="A773" s="58" t="s">
        <v>483</v>
      </c>
      <c r="B773" s="58" t="s">
        <v>51</v>
      </c>
      <c r="C773" s="69">
        <v>494</v>
      </c>
      <c r="D773" s="70">
        <v>18447301</v>
      </c>
      <c r="E773" s="70">
        <v>1104148</v>
      </c>
      <c r="F773" s="71">
        <v>1.4164760794745752E-3</v>
      </c>
    </row>
    <row r="774" spans="1:6" x14ac:dyDescent="0.2">
      <c r="A774" s="58" t="s">
        <v>486</v>
      </c>
      <c r="B774" s="58" t="s">
        <v>5</v>
      </c>
      <c r="C774" s="69" t="s">
        <v>759</v>
      </c>
      <c r="D774" s="70" t="s">
        <v>759</v>
      </c>
      <c r="E774" s="70" t="s">
        <v>759</v>
      </c>
      <c r="F774" s="71" t="s">
        <v>759</v>
      </c>
    </row>
    <row r="775" spans="1:6" x14ac:dyDescent="0.2">
      <c r="A775" s="58" t="s">
        <v>486</v>
      </c>
      <c r="B775" s="58" t="s">
        <v>1</v>
      </c>
      <c r="C775" s="69">
        <v>21</v>
      </c>
      <c r="D775" s="70">
        <v>1526709</v>
      </c>
      <c r="E775" s="70">
        <v>91603</v>
      </c>
      <c r="F775" s="71">
        <v>1.1751455267600857E-4</v>
      </c>
    </row>
    <row r="776" spans="1:6" x14ac:dyDescent="0.2">
      <c r="A776" s="58" t="s">
        <v>486</v>
      </c>
      <c r="B776" s="58" t="s">
        <v>760</v>
      </c>
      <c r="C776" s="69">
        <v>72</v>
      </c>
      <c r="D776" s="70">
        <v>2530854</v>
      </c>
      <c r="E776" s="70">
        <v>151851</v>
      </c>
      <c r="F776" s="71">
        <v>1.9480478083037212E-4</v>
      </c>
    </row>
    <row r="777" spans="1:6" x14ac:dyDescent="0.2">
      <c r="A777" s="58" t="s">
        <v>486</v>
      </c>
      <c r="B777" s="58" t="s">
        <v>3</v>
      </c>
      <c r="C777" s="69">
        <v>30</v>
      </c>
      <c r="D777" s="70">
        <v>2279490</v>
      </c>
      <c r="E777" s="70">
        <v>136769</v>
      </c>
      <c r="F777" s="71">
        <v>1.7545656643281349E-4</v>
      </c>
    </row>
    <row r="778" spans="1:6" x14ac:dyDescent="0.2">
      <c r="A778" s="58" t="s">
        <v>486</v>
      </c>
      <c r="B778" s="58" t="s">
        <v>2</v>
      </c>
      <c r="C778" s="69">
        <v>57</v>
      </c>
      <c r="D778" s="70">
        <v>3926501</v>
      </c>
      <c r="E778" s="70">
        <v>235590</v>
      </c>
      <c r="F778" s="71">
        <v>3.0223085996027265E-4</v>
      </c>
    </row>
    <row r="779" spans="1:6" x14ac:dyDescent="0.2">
      <c r="A779" s="58" t="s">
        <v>486</v>
      </c>
      <c r="B779" s="58" t="s">
        <v>6</v>
      </c>
      <c r="C779" s="69" t="s">
        <v>759</v>
      </c>
      <c r="D779" s="70" t="s">
        <v>759</v>
      </c>
      <c r="E779" s="70" t="s">
        <v>759</v>
      </c>
      <c r="F779" s="71" t="s">
        <v>759</v>
      </c>
    </row>
    <row r="780" spans="1:6" x14ac:dyDescent="0.2">
      <c r="A780" s="58" t="s">
        <v>486</v>
      </c>
      <c r="B780" s="58" t="s">
        <v>10</v>
      </c>
      <c r="C780" s="69">
        <v>252</v>
      </c>
      <c r="D780" s="70">
        <v>5706022</v>
      </c>
      <c r="E780" s="70">
        <v>342361</v>
      </c>
      <c r="F780" s="71">
        <v>4.3920395367740104E-4</v>
      </c>
    </row>
    <row r="781" spans="1:6" x14ac:dyDescent="0.2">
      <c r="A781" s="58" t="s">
        <v>486</v>
      </c>
      <c r="B781" s="58" t="s">
        <v>4</v>
      </c>
      <c r="C781" s="69">
        <v>15</v>
      </c>
      <c r="D781" s="70">
        <v>825558</v>
      </c>
      <c r="E781" s="70">
        <v>49533</v>
      </c>
      <c r="F781" s="71">
        <v>6.3544298087406877E-5</v>
      </c>
    </row>
    <row r="782" spans="1:6" x14ac:dyDescent="0.2">
      <c r="A782" s="58" t="s">
        <v>486</v>
      </c>
      <c r="B782" s="58" t="s">
        <v>761</v>
      </c>
      <c r="C782" s="69">
        <v>301</v>
      </c>
      <c r="D782" s="70">
        <v>10456979</v>
      </c>
      <c r="E782" s="70">
        <v>616292</v>
      </c>
      <c r="F782" s="71">
        <v>7.9062125364674372E-4</v>
      </c>
    </row>
    <row r="783" spans="1:6" x14ac:dyDescent="0.2">
      <c r="A783" s="58" t="s">
        <v>486</v>
      </c>
      <c r="B783" s="58" t="s">
        <v>8</v>
      </c>
      <c r="C783" s="69">
        <v>75</v>
      </c>
      <c r="D783" s="70">
        <v>1769723</v>
      </c>
      <c r="E783" s="70">
        <v>106183</v>
      </c>
      <c r="F783" s="71">
        <v>1.3621876736347736E-4</v>
      </c>
    </row>
    <row r="784" spans="1:6" x14ac:dyDescent="0.2">
      <c r="A784" s="58" t="s">
        <v>486</v>
      </c>
      <c r="B784" s="58" t="s">
        <v>762</v>
      </c>
      <c r="C784" s="69">
        <v>57</v>
      </c>
      <c r="D784" s="70">
        <v>3575652</v>
      </c>
      <c r="E784" s="70">
        <v>214539</v>
      </c>
      <c r="F784" s="71">
        <v>2.7522520677879762E-4</v>
      </c>
    </row>
    <row r="785" spans="1:6" x14ac:dyDescent="0.2">
      <c r="A785" s="58" t="s">
        <v>486</v>
      </c>
      <c r="B785" s="58" t="s">
        <v>25</v>
      </c>
      <c r="C785" s="69">
        <v>48</v>
      </c>
      <c r="D785" s="70">
        <v>2899653</v>
      </c>
      <c r="E785" s="70">
        <v>173979</v>
      </c>
      <c r="F785" s="71">
        <v>2.2319208279225893E-4</v>
      </c>
    </row>
    <row r="786" spans="1:6" x14ac:dyDescent="0.2">
      <c r="A786" s="58" t="s">
        <v>486</v>
      </c>
      <c r="B786" s="58" t="s">
        <v>51</v>
      </c>
      <c r="C786" s="69">
        <v>952</v>
      </c>
      <c r="D786" s="70">
        <v>35660550</v>
      </c>
      <c r="E786" s="70">
        <v>2128506</v>
      </c>
      <c r="F786" s="71">
        <v>2.730592125347426E-3</v>
      </c>
    </row>
    <row r="787" spans="1:6" x14ac:dyDescent="0.2">
      <c r="A787" s="58" t="s">
        <v>495</v>
      </c>
      <c r="B787" s="58" t="s">
        <v>5</v>
      </c>
      <c r="C787" s="69">
        <v>19</v>
      </c>
      <c r="D787" s="70">
        <v>285138</v>
      </c>
      <c r="E787" s="70">
        <v>17108</v>
      </c>
      <c r="F787" s="71">
        <v>2.1947304860988774E-5</v>
      </c>
    </row>
    <row r="788" spans="1:6" x14ac:dyDescent="0.2">
      <c r="A788" s="58" t="s">
        <v>495</v>
      </c>
      <c r="B788" s="58" t="s">
        <v>1</v>
      </c>
      <c r="C788" s="69">
        <v>12</v>
      </c>
      <c r="D788" s="70">
        <v>3794766</v>
      </c>
      <c r="E788" s="70">
        <v>227686</v>
      </c>
      <c r="F788" s="71">
        <v>2.9209107169622921E-4</v>
      </c>
    </row>
    <row r="789" spans="1:6" x14ac:dyDescent="0.2">
      <c r="A789" s="58" t="s">
        <v>495</v>
      </c>
      <c r="B789" s="58" t="s">
        <v>760</v>
      </c>
      <c r="C789" s="69">
        <v>85</v>
      </c>
      <c r="D789" s="70">
        <v>4206967</v>
      </c>
      <c r="E789" s="70">
        <v>252418</v>
      </c>
      <c r="F789" s="71">
        <v>3.2381896179571335E-4</v>
      </c>
    </row>
    <row r="790" spans="1:6" x14ac:dyDescent="0.2">
      <c r="A790" s="58" t="s">
        <v>495</v>
      </c>
      <c r="B790" s="58" t="s">
        <v>3</v>
      </c>
      <c r="C790" s="69">
        <v>38</v>
      </c>
      <c r="D790" s="70">
        <v>3038181</v>
      </c>
      <c r="E790" s="70">
        <v>182291</v>
      </c>
      <c r="F790" s="71">
        <v>2.3385528117924389E-4</v>
      </c>
    </row>
    <row r="791" spans="1:6" x14ac:dyDescent="0.2">
      <c r="A791" s="58" t="s">
        <v>495</v>
      </c>
      <c r="B791" s="58" t="s">
        <v>2</v>
      </c>
      <c r="C791" s="69">
        <v>41</v>
      </c>
      <c r="D791" s="70">
        <v>1160406</v>
      </c>
      <c r="E791" s="70">
        <v>69624</v>
      </c>
      <c r="F791" s="71">
        <v>8.9318398038431277E-5</v>
      </c>
    </row>
    <row r="792" spans="1:6" x14ac:dyDescent="0.2">
      <c r="A792" s="58" t="s">
        <v>495</v>
      </c>
      <c r="B792" s="58" t="s">
        <v>6</v>
      </c>
      <c r="C792" s="69">
        <v>15</v>
      </c>
      <c r="D792" s="70">
        <v>436003</v>
      </c>
      <c r="E792" s="70">
        <v>26160</v>
      </c>
      <c r="F792" s="71">
        <v>3.3559825529779418E-5</v>
      </c>
    </row>
    <row r="793" spans="1:6" x14ac:dyDescent="0.2">
      <c r="A793" s="58" t="s">
        <v>495</v>
      </c>
      <c r="B793" s="58" t="s">
        <v>10</v>
      </c>
      <c r="C793" s="69">
        <v>244</v>
      </c>
      <c r="D793" s="70">
        <v>8973801</v>
      </c>
      <c r="E793" s="70">
        <v>538428</v>
      </c>
      <c r="F793" s="71">
        <v>6.9073202371361137E-4</v>
      </c>
    </row>
    <row r="794" spans="1:6" x14ac:dyDescent="0.2">
      <c r="A794" s="58" t="s">
        <v>495</v>
      </c>
      <c r="B794" s="58" t="s">
        <v>4</v>
      </c>
      <c r="C794" s="69">
        <v>34</v>
      </c>
      <c r="D794" s="70">
        <v>1183355</v>
      </c>
      <c r="E794" s="70">
        <v>71001</v>
      </c>
      <c r="F794" s="71">
        <v>9.1084907203358887E-5</v>
      </c>
    </row>
    <row r="795" spans="1:6" x14ac:dyDescent="0.2">
      <c r="A795" s="58" t="s">
        <v>495</v>
      </c>
      <c r="B795" s="58" t="s">
        <v>761</v>
      </c>
      <c r="C795" s="69">
        <v>262</v>
      </c>
      <c r="D795" s="70">
        <v>6066621</v>
      </c>
      <c r="E795" s="70">
        <v>360881</v>
      </c>
      <c r="F795" s="71">
        <v>4.6296266808151093E-4</v>
      </c>
    </row>
    <row r="796" spans="1:6" x14ac:dyDescent="0.2">
      <c r="A796" s="58" t="s">
        <v>495</v>
      </c>
      <c r="B796" s="58" t="s">
        <v>8</v>
      </c>
      <c r="C796" s="69">
        <v>129</v>
      </c>
      <c r="D796" s="70">
        <v>2303501</v>
      </c>
      <c r="E796" s="70">
        <v>138206</v>
      </c>
      <c r="F796" s="71">
        <v>1.7730004767464429E-4</v>
      </c>
    </row>
    <row r="797" spans="1:6" x14ac:dyDescent="0.2">
      <c r="A797" s="58" t="s">
        <v>495</v>
      </c>
      <c r="B797" s="58" t="s">
        <v>762</v>
      </c>
      <c r="C797" s="69">
        <v>60</v>
      </c>
      <c r="D797" s="70">
        <v>1642489</v>
      </c>
      <c r="E797" s="70">
        <v>98549</v>
      </c>
      <c r="F797" s="71">
        <v>1.2642535344549815E-4</v>
      </c>
    </row>
    <row r="798" spans="1:6" x14ac:dyDescent="0.2">
      <c r="A798" s="58" t="s">
        <v>495</v>
      </c>
      <c r="B798" s="58" t="s">
        <v>25</v>
      </c>
      <c r="C798" s="69">
        <v>60</v>
      </c>
      <c r="D798" s="70">
        <v>7758442</v>
      </c>
      <c r="E798" s="70">
        <v>465507</v>
      </c>
      <c r="F798" s="71">
        <v>5.9718401004935117E-4</v>
      </c>
    </row>
    <row r="799" spans="1:6" x14ac:dyDescent="0.2">
      <c r="A799" s="58" t="s">
        <v>495</v>
      </c>
      <c r="B799" s="58" t="s">
        <v>51</v>
      </c>
      <c r="C799" s="69">
        <v>999</v>
      </c>
      <c r="D799" s="70">
        <v>40849672</v>
      </c>
      <c r="E799" s="70">
        <v>2447860</v>
      </c>
      <c r="F799" s="71">
        <v>3.1402811361363092E-3</v>
      </c>
    </row>
    <row r="800" spans="1:6" x14ac:dyDescent="0.2">
      <c r="A800" s="58" t="s">
        <v>499</v>
      </c>
      <c r="B800" s="58" t="s">
        <v>5</v>
      </c>
      <c r="C800" s="69">
        <v>24</v>
      </c>
      <c r="D800" s="70">
        <v>938475</v>
      </c>
      <c r="E800" s="70">
        <v>56308</v>
      </c>
      <c r="F800" s="71">
        <v>7.2235728437722456E-5</v>
      </c>
    </row>
    <row r="801" spans="1:6" x14ac:dyDescent="0.2">
      <c r="A801" s="58" t="s">
        <v>499</v>
      </c>
      <c r="B801" s="58" t="s">
        <v>1</v>
      </c>
      <c r="C801" s="69">
        <v>18</v>
      </c>
      <c r="D801" s="70">
        <v>3439611</v>
      </c>
      <c r="E801" s="70">
        <v>206377</v>
      </c>
      <c r="F801" s="71">
        <v>2.6475443858407061E-4</v>
      </c>
    </row>
    <row r="802" spans="1:6" x14ac:dyDescent="0.2">
      <c r="A802" s="58" t="s">
        <v>499</v>
      </c>
      <c r="B802" s="58" t="s">
        <v>760</v>
      </c>
      <c r="C802" s="69">
        <v>136</v>
      </c>
      <c r="D802" s="70">
        <v>8990038</v>
      </c>
      <c r="E802" s="70">
        <v>539402</v>
      </c>
      <c r="F802" s="71">
        <v>6.9198153709533938E-4</v>
      </c>
    </row>
    <row r="803" spans="1:6" x14ac:dyDescent="0.2">
      <c r="A803" s="58" t="s">
        <v>499</v>
      </c>
      <c r="B803" s="58" t="s">
        <v>3</v>
      </c>
      <c r="C803" s="69">
        <v>39</v>
      </c>
      <c r="D803" s="70">
        <v>3189176</v>
      </c>
      <c r="E803" s="70">
        <v>191351</v>
      </c>
      <c r="F803" s="71">
        <v>2.454780647916216E-4</v>
      </c>
    </row>
    <row r="804" spans="1:6" x14ac:dyDescent="0.2">
      <c r="A804" s="58" t="s">
        <v>499</v>
      </c>
      <c r="B804" s="58" t="s">
        <v>2</v>
      </c>
      <c r="C804" s="69">
        <v>33</v>
      </c>
      <c r="D804" s="70">
        <v>11953672</v>
      </c>
      <c r="E804" s="70">
        <v>717220</v>
      </c>
      <c r="F804" s="71">
        <v>9.2009854994145235E-4</v>
      </c>
    </row>
    <row r="805" spans="1:6" x14ac:dyDescent="0.2">
      <c r="A805" s="58" t="s">
        <v>499</v>
      </c>
      <c r="B805" s="58" t="s">
        <v>6</v>
      </c>
      <c r="C805" s="69">
        <v>21</v>
      </c>
      <c r="D805" s="70">
        <v>1901858</v>
      </c>
      <c r="E805" s="70">
        <v>114111</v>
      </c>
      <c r="F805" s="71">
        <v>1.4638934445828207E-4</v>
      </c>
    </row>
    <row r="806" spans="1:6" x14ac:dyDescent="0.2">
      <c r="A806" s="58" t="s">
        <v>499</v>
      </c>
      <c r="B806" s="58" t="s">
        <v>10</v>
      </c>
      <c r="C806" s="69">
        <v>267</v>
      </c>
      <c r="D806" s="70">
        <v>10745399</v>
      </c>
      <c r="E806" s="70">
        <v>644724</v>
      </c>
      <c r="F806" s="71">
        <v>8.2709575515525627E-4</v>
      </c>
    </row>
    <row r="807" spans="1:6" x14ac:dyDescent="0.2">
      <c r="A807" s="58" t="s">
        <v>499</v>
      </c>
      <c r="B807" s="58" t="s">
        <v>4</v>
      </c>
      <c r="C807" s="69">
        <v>57</v>
      </c>
      <c r="D807" s="70">
        <v>2969934</v>
      </c>
      <c r="E807" s="70">
        <v>178196</v>
      </c>
      <c r="F807" s="71">
        <v>2.2860193693060294E-4</v>
      </c>
    </row>
    <row r="808" spans="1:6" x14ac:dyDescent="0.2">
      <c r="A808" s="58" t="s">
        <v>499</v>
      </c>
      <c r="B808" s="58" t="s">
        <v>761</v>
      </c>
      <c r="C808" s="69">
        <v>488</v>
      </c>
      <c r="D808" s="70">
        <v>11513736</v>
      </c>
      <c r="E808" s="70">
        <v>660923</v>
      </c>
      <c r="F808" s="71">
        <v>8.4787693305116217E-4</v>
      </c>
    </row>
    <row r="809" spans="1:6" x14ac:dyDescent="0.2">
      <c r="A809" s="58" t="s">
        <v>499</v>
      </c>
      <c r="B809" s="58" t="s">
        <v>8</v>
      </c>
      <c r="C809" s="69">
        <v>154</v>
      </c>
      <c r="D809" s="70">
        <v>5161799</v>
      </c>
      <c r="E809" s="70">
        <v>309708</v>
      </c>
      <c r="F809" s="71">
        <v>3.973144665587509E-4</v>
      </c>
    </row>
    <row r="810" spans="1:6" x14ac:dyDescent="0.2">
      <c r="A810" s="58" t="s">
        <v>499</v>
      </c>
      <c r="B810" s="58" t="s">
        <v>762</v>
      </c>
      <c r="C810" s="69">
        <v>54</v>
      </c>
      <c r="D810" s="70">
        <v>5765736</v>
      </c>
      <c r="E810" s="70">
        <v>345944</v>
      </c>
      <c r="F810" s="71">
        <v>4.438004695364683E-4</v>
      </c>
    </row>
    <row r="811" spans="1:6" x14ac:dyDescent="0.2">
      <c r="A811" s="58" t="s">
        <v>499</v>
      </c>
      <c r="B811" s="58" t="s">
        <v>25</v>
      </c>
      <c r="C811" s="69">
        <v>78</v>
      </c>
      <c r="D811" s="70">
        <v>7252907</v>
      </c>
      <c r="E811" s="70">
        <v>435174</v>
      </c>
      <c r="F811" s="71">
        <v>5.5827077657095677E-4</v>
      </c>
    </row>
    <row r="812" spans="1:6" x14ac:dyDescent="0.2">
      <c r="A812" s="58" t="s">
        <v>499</v>
      </c>
      <c r="B812" s="58" t="s">
        <v>51</v>
      </c>
      <c r="C812" s="69">
        <v>1369</v>
      </c>
      <c r="D812" s="70">
        <v>73822341</v>
      </c>
      <c r="E812" s="70">
        <v>4399440</v>
      </c>
      <c r="F812" s="71">
        <v>5.6439005668475831E-3</v>
      </c>
    </row>
    <row r="813" spans="1:6" x14ac:dyDescent="0.2">
      <c r="A813" s="58" t="s">
        <v>464</v>
      </c>
      <c r="B813" s="58" t="s">
        <v>5</v>
      </c>
      <c r="C813" s="69">
        <v>51</v>
      </c>
      <c r="D813" s="70">
        <v>1320496</v>
      </c>
      <c r="E813" s="70">
        <v>79230</v>
      </c>
      <c r="F813" s="71">
        <v>1.0164162755062781E-4</v>
      </c>
    </row>
    <row r="814" spans="1:6" x14ac:dyDescent="0.2">
      <c r="A814" s="58" t="s">
        <v>464</v>
      </c>
      <c r="B814" s="58" t="s">
        <v>1</v>
      </c>
      <c r="C814" s="69">
        <v>33</v>
      </c>
      <c r="D814" s="70">
        <v>14375839</v>
      </c>
      <c r="E814" s="70">
        <v>862550</v>
      </c>
      <c r="F814" s="71">
        <v>1.106537748880399E-3</v>
      </c>
    </row>
    <row r="815" spans="1:6" x14ac:dyDescent="0.2">
      <c r="A815" s="58" t="s">
        <v>464</v>
      </c>
      <c r="B815" s="58" t="s">
        <v>760</v>
      </c>
      <c r="C815" s="69">
        <v>277</v>
      </c>
      <c r="D815" s="70">
        <v>14198052</v>
      </c>
      <c r="E815" s="70">
        <v>851883</v>
      </c>
      <c r="F815" s="71">
        <v>1.0928533964749648E-3</v>
      </c>
    </row>
    <row r="816" spans="1:6" x14ac:dyDescent="0.2">
      <c r="A816" s="58" t="s">
        <v>464</v>
      </c>
      <c r="B816" s="58" t="s">
        <v>3</v>
      </c>
      <c r="C816" s="69">
        <v>61</v>
      </c>
      <c r="D816" s="70">
        <v>5486901</v>
      </c>
      <c r="E816" s="70">
        <v>329214</v>
      </c>
      <c r="F816" s="71">
        <v>4.2233808875996945E-4</v>
      </c>
    </row>
    <row r="817" spans="1:6" x14ac:dyDescent="0.2">
      <c r="A817" s="58" t="s">
        <v>464</v>
      </c>
      <c r="B817" s="58" t="s">
        <v>2</v>
      </c>
      <c r="C817" s="69">
        <v>75</v>
      </c>
      <c r="D817" s="70">
        <v>15416048</v>
      </c>
      <c r="E817" s="70">
        <v>924963</v>
      </c>
      <c r="F817" s="71">
        <v>1.1866053861430182E-3</v>
      </c>
    </row>
    <row r="818" spans="1:6" x14ac:dyDescent="0.2">
      <c r="A818" s="58" t="s">
        <v>464</v>
      </c>
      <c r="B818" s="58" t="s">
        <v>6</v>
      </c>
      <c r="C818" s="69">
        <v>30</v>
      </c>
      <c r="D818" s="70">
        <v>2216487</v>
      </c>
      <c r="E818" s="70">
        <v>132989</v>
      </c>
      <c r="F818" s="71">
        <v>1.7060732558791419E-4</v>
      </c>
    </row>
    <row r="819" spans="1:6" x14ac:dyDescent="0.2">
      <c r="A819" s="58" t="s">
        <v>464</v>
      </c>
      <c r="B819" s="58" t="s">
        <v>10</v>
      </c>
      <c r="C819" s="69">
        <v>420</v>
      </c>
      <c r="D819" s="70">
        <v>15327625</v>
      </c>
      <c r="E819" s="70">
        <v>919658</v>
      </c>
      <c r="F819" s="71">
        <v>1.1797997716768303E-3</v>
      </c>
    </row>
    <row r="820" spans="1:6" x14ac:dyDescent="0.2">
      <c r="A820" s="58" t="s">
        <v>464</v>
      </c>
      <c r="B820" s="58" t="s">
        <v>4</v>
      </c>
      <c r="C820" s="69">
        <v>56</v>
      </c>
      <c r="D820" s="70">
        <v>6258968</v>
      </c>
      <c r="E820" s="70">
        <v>375538</v>
      </c>
      <c r="F820" s="71">
        <v>4.8176566360100546E-4</v>
      </c>
    </row>
    <row r="821" spans="1:6" x14ac:dyDescent="0.2">
      <c r="A821" s="58" t="s">
        <v>464</v>
      </c>
      <c r="B821" s="58" t="s">
        <v>761</v>
      </c>
      <c r="C821" s="69">
        <v>782</v>
      </c>
      <c r="D821" s="70">
        <v>13106423</v>
      </c>
      <c r="E821" s="70">
        <v>771441</v>
      </c>
      <c r="F821" s="71">
        <v>9.8965693297089303E-4</v>
      </c>
    </row>
    <row r="822" spans="1:6" x14ac:dyDescent="0.2">
      <c r="A822" s="58" t="s">
        <v>464</v>
      </c>
      <c r="B822" s="58" t="s">
        <v>8</v>
      </c>
      <c r="C822" s="69">
        <v>230</v>
      </c>
      <c r="D822" s="70">
        <v>5144966</v>
      </c>
      <c r="E822" s="70">
        <v>308698</v>
      </c>
      <c r="F822" s="71">
        <v>3.9601876993088097E-4</v>
      </c>
    </row>
    <row r="823" spans="1:6" x14ac:dyDescent="0.2">
      <c r="A823" s="58" t="s">
        <v>464</v>
      </c>
      <c r="B823" s="58" t="s">
        <v>762</v>
      </c>
      <c r="C823" s="69">
        <v>100</v>
      </c>
      <c r="D823" s="70">
        <v>13296573</v>
      </c>
      <c r="E823" s="70">
        <v>797794</v>
      </c>
      <c r="F823" s="71">
        <v>1.023464352014711E-3</v>
      </c>
    </row>
    <row r="824" spans="1:6" x14ac:dyDescent="0.2">
      <c r="A824" s="58" t="s">
        <v>464</v>
      </c>
      <c r="B824" s="58" t="s">
        <v>25</v>
      </c>
      <c r="C824" s="69">
        <v>113</v>
      </c>
      <c r="D824" s="70">
        <v>20073002</v>
      </c>
      <c r="E824" s="70">
        <v>1204380</v>
      </c>
      <c r="F824" s="71">
        <v>1.545060499677207E-3</v>
      </c>
    </row>
    <row r="825" spans="1:6" x14ac:dyDescent="0.2">
      <c r="A825" s="58" t="s">
        <v>464</v>
      </c>
      <c r="B825" s="58" t="s">
        <v>51</v>
      </c>
      <c r="C825" s="69">
        <v>2228</v>
      </c>
      <c r="D825" s="70">
        <v>126221379</v>
      </c>
      <c r="E825" s="70">
        <v>7558338</v>
      </c>
      <c r="F825" s="71">
        <v>9.6963495632684214E-3</v>
      </c>
    </row>
    <row r="826" spans="1:6" x14ac:dyDescent="0.2">
      <c r="A826" s="58" t="s">
        <v>507</v>
      </c>
      <c r="B826" s="58" t="s">
        <v>5</v>
      </c>
      <c r="C826" s="69">
        <v>35</v>
      </c>
      <c r="D826" s="70">
        <v>566625</v>
      </c>
      <c r="E826" s="70">
        <v>33998</v>
      </c>
      <c r="F826" s="71">
        <v>4.3614944509229386E-5</v>
      </c>
    </row>
    <row r="827" spans="1:6" x14ac:dyDescent="0.2">
      <c r="A827" s="58" t="s">
        <v>507</v>
      </c>
      <c r="B827" s="58" t="s">
        <v>1</v>
      </c>
      <c r="C827" s="69">
        <v>33</v>
      </c>
      <c r="D827" s="70">
        <v>13903611</v>
      </c>
      <c r="E827" s="70">
        <v>834217</v>
      </c>
      <c r="F827" s="71">
        <v>1.0701902512987767E-3</v>
      </c>
    </row>
    <row r="828" spans="1:6" x14ac:dyDescent="0.2">
      <c r="A828" s="58" t="s">
        <v>507</v>
      </c>
      <c r="B828" s="58" t="s">
        <v>760</v>
      </c>
      <c r="C828" s="69">
        <v>296</v>
      </c>
      <c r="D828" s="70">
        <v>11903869</v>
      </c>
      <c r="E828" s="70">
        <v>714232</v>
      </c>
      <c r="F828" s="71">
        <v>9.1626534051167483E-4</v>
      </c>
    </row>
    <row r="829" spans="1:6" x14ac:dyDescent="0.2">
      <c r="A829" s="58" t="s">
        <v>507</v>
      </c>
      <c r="B829" s="58" t="s">
        <v>3</v>
      </c>
      <c r="C829" s="69">
        <v>88</v>
      </c>
      <c r="D829" s="70">
        <v>9101109</v>
      </c>
      <c r="E829" s="70">
        <v>546067</v>
      </c>
      <c r="F829" s="71">
        <v>7.0053185197133246E-4</v>
      </c>
    </row>
    <row r="830" spans="1:6" x14ac:dyDescent="0.2">
      <c r="A830" s="58" t="s">
        <v>507</v>
      </c>
      <c r="B830" s="58" t="s">
        <v>2</v>
      </c>
      <c r="C830" s="69">
        <v>60</v>
      </c>
      <c r="D830" s="70">
        <v>16292037</v>
      </c>
      <c r="E830" s="70">
        <v>977522</v>
      </c>
      <c r="F830" s="71">
        <v>1.2540316426422414E-3</v>
      </c>
    </row>
    <row r="831" spans="1:6" x14ac:dyDescent="0.2">
      <c r="A831" s="58" t="s">
        <v>507</v>
      </c>
      <c r="B831" s="58" t="s">
        <v>6</v>
      </c>
      <c r="C831" s="69">
        <v>34</v>
      </c>
      <c r="D831" s="70">
        <v>1758694</v>
      </c>
      <c r="E831" s="70">
        <v>105522</v>
      </c>
      <c r="F831" s="71">
        <v>1.3537079164959419E-4</v>
      </c>
    </row>
    <row r="832" spans="1:6" x14ac:dyDescent="0.2">
      <c r="A832" s="58" t="s">
        <v>507</v>
      </c>
      <c r="B832" s="58" t="s">
        <v>10</v>
      </c>
      <c r="C832" s="69">
        <v>390</v>
      </c>
      <c r="D832" s="70">
        <v>17507674</v>
      </c>
      <c r="E832" s="70">
        <v>1050460</v>
      </c>
      <c r="F832" s="71">
        <v>1.3476014650616241E-3</v>
      </c>
    </row>
    <row r="833" spans="1:6" x14ac:dyDescent="0.2">
      <c r="A833" s="58" t="s">
        <v>507</v>
      </c>
      <c r="B833" s="58" t="s">
        <v>4</v>
      </c>
      <c r="C833" s="69">
        <v>52</v>
      </c>
      <c r="D833" s="70">
        <v>5067530</v>
      </c>
      <c r="E833" s="70">
        <v>304052</v>
      </c>
      <c r="F833" s="71">
        <v>3.9005856544267932E-4</v>
      </c>
    </row>
    <row r="834" spans="1:6" x14ac:dyDescent="0.2">
      <c r="A834" s="58" t="s">
        <v>507</v>
      </c>
      <c r="B834" s="58" t="s">
        <v>761</v>
      </c>
      <c r="C834" s="69">
        <v>699</v>
      </c>
      <c r="D834" s="70">
        <v>19114594</v>
      </c>
      <c r="E834" s="70">
        <v>1123773</v>
      </c>
      <c r="F834" s="71">
        <v>1.4416523629616517E-3</v>
      </c>
    </row>
    <row r="835" spans="1:6" x14ac:dyDescent="0.2">
      <c r="A835" s="58" t="s">
        <v>507</v>
      </c>
      <c r="B835" s="58" t="s">
        <v>8</v>
      </c>
      <c r="C835" s="69">
        <v>188</v>
      </c>
      <c r="D835" s="70">
        <v>4971001</v>
      </c>
      <c r="E835" s="70">
        <v>298260</v>
      </c>
      <c r="F835" s="71">
        <v>3.8262819428562728E-4</v>
      </c>
    </row>
    <row r="836" spans="1:6" x14ac:dyDescent="0.2">
      <c r="A836" s="58" t="s">
        <v>507</v>
      </c>
      <c r="B836" s="58" t="s">
        <v>762</v>
      </c>
      <c r="C836" s="69">
        <v>124</v>
      </c>
      <c r="D836" s="70">
        <v>6419502</v>
      </c>
      <c r="E836" s="70">
        <v>385170</v>
      </c>
      <c r="F836" s="71">
        <v>4.9412224767986007E-4</v>
      </c>
    </row>
    <row r="837" spans="1:6" x14ac:dyDescent="0.2">
      <c r="A837" s="58" t="s">
        <v>507</v>
      </c>
      <c r="B837" s="58" t="s">
        <v>25</v>
      </c>
      <c r="C837" s="69">
        <v>105</v>
      </c>
      <c r="D837" s="70">
        <v>9007241</v>
      </c>
      <c r="E837" s="70">
        <v>540435</v>
      </c>
      <c r="F837" s="71">
        <v>6.9330673968602216E-4</v>
      </c>
    </row>
    <row r="838" spans="1:6" x14ac:dyDescent="0.2">
      <c r="A838" s="58" t="s">
        <v>507</v>
      </c>
      <c r="B838" s="58" t="s">
        <v>51</v>
      </c>
      <c r="C838" s="69">
        <v>2104</v>
      </c>
      <c r="D838" s="70">
        <v>115613487</v>
      </c>
      <c r="E838" s="70">
        <v>6913706</v>
      </c>
      <c r="F838" s="71">
        <v>8.8693718319644167E-3</v>
      </c>
    </row>
    <row r="839" spans="1:6" x14ac:dyDescent="0.2">
      <c r="A839" s="58" t="s">
        <v>515</v>
      </c>
      <c r="B839" s="58" t="s">
        <v>5</v>
      </c>
      <c r="C839" s="69" t="s">
        <v>759</v>
      </c>
      <c r="D839" s="70" t="s">
        <v>759</v>
      </c>
      <c r="E839" s="70" t="s">
        <v>759</v>
      </c>
      <c r="F839" s="71" t="s">
        <v>759</v>
      </c>
    </row>
    <row r="840" spans="1:6" x14ac:dyDescent="0.2">
      <c r="A840" s="58" t="s">
        <v>515</v>
      </c>
      <c r="B840" s="58" t="s">
        <v>1</v>
      </c>
      <c r="C840" s="69">
        <v>15</v>
      </c>
      <c r="D840" s="70">
        <v>1811177</v>
      </c>
      <c r="E840" s="70">
        <v>108671</v>
      </c>
      <c r="F840" s="71">
        <v>1.3941054281906188E-4</v>
      </c>
    </row>
    <row r="841" spans="1:6" x14ac:dyDescent="0.2">
      <c r="A841" s="58" t="s">
        <v>515</v>
      </c>
      <c r="B841" s="58" t="s">
        <v>760</v>
      </c>
      <c r="C841" s="69">
        <v>87</v>
      </c>
      <c r="D841" s="70">
        <v>4704377</v>
      </c>
      <c r="E841" s="70">
        <v>282263</v>
      </c>
      <c r="F841" s="71">
        <v>3.6210615571529543E-4</v>
      </c>
    </row>
    <row r="842" spans="1:6" x14ac:dyDescent="0.2">
      <c r="A842" s="58" t="s">
        <v>515</v>
      </c>
      <c r="B842" s="58" t="s">
        <v>3</v>
      </c>
      <c r="C842" s="69">
        <v>42</v>
      </c>
      <c r="D842" s="70">
        <v>3984561</v>
      </c>
      <c r="E842" s="70">
        <v>239074</v>
      </c>
      <c r="F842" s="71">
        <v>3.067003718924497E-4</v>
      </c>
    </row>
    <row r="843" spans="1:6" x14ac:dyDescent="0.2">
      <c r="A843" s="58" t="s">
        <v>515</v>
      </c>
      <c r="B843" s="58" t="s">
        <v>2</v>
      </c>
      <c r="C843" s="69">
        <v>17</v>
      </c>
      <c r="D843" s="70">
        <v>991915</v>
      </c>
      <c r="E843" s="70">
        <v>59515</v>
      </c>
      <c r="F843" s="71">
        <v>7.6349885948196557E-5</v>
      </c>
    </row>
    <row r="844" spans="1:6" x14ac:dyDescent="0.2">
      <c r="A844" s="58" t="s">
        <v>515</v>
      </c>
      <c r="B844" s="58" t="s">
        <v>6</v>
      </c>
      <c r="C844" s="69" t="s">
        <v>759</v>
      </c>
      <c r="D844" s="70" t="s">
        <v>759</v>
      </c>
      <c r="E844" s="70" t="s">
        <v>759</v>
      </c>
      <c r="F844" s="71" t="s">
        <v>759</v>
      </c>
    </row>
    <row r="845" spans="1:6" x14ac:dyDescent="0.2">
      <c r="A845" s="58" t="s">
        <v>515</v>
      </c>
      <c r="B845" s="58" t="s">
        <v>10</v>
      </c>
      <c r="C845" s="69">
        <v>152</v>
      </c>
      <c r="D845" s="70">
        <v>3668747</v>
      </c>
      <c r="E845" s="70">
        <v>220125</v>
      </c>
      <c r="F845" s="71">
        <v>2.8239130713848218E-4</v>
      </c>
    </row>
    <row r="846" spans="1:6" x14ac:dyDescent="0.2">
      <c r="A846" s="58" t="s">
        <v>515</v>
      </c>
      <c r="B846" s="58" t="s">
        <v>4</v>
      </c>
      <c r="C846" s="69">
        <v>30</v>
      </c>
      <c r="D846" s="70">
        <v>2501937</v>
      </c>
      <c r="E846" s="70">
        <v>150116</v>
      </c>
      <c r="F846" s="71">
        <v>1.9257900493992229E-4</v>
      </c>
    </row>
    <row r="847" spans="1:6" x14ac:dyDescent="0.2">
      <c r="A847" s="58" t="s">
        <v>515</v>
      </c>
      <c r="B847" s="58" t="s">
        <v>761</v>
      </c>
      <c r="C847" s="69">
        <v>256</v>
      </c>
      <c r="D847" s="70">
        <v>4070380</v>
      </c>
      <c r="E847" s="70">
        <v>243235</v>
      </c>
      <c r="F847" s="71">
        <v>3.1203838542568415E-4</v>
      </c>
    </row>
    <row r="848" spans="1:6" x14ac:dyDescent="0.2">
      <c r="A848" s="58" t="s">
        <v>515</v>
      </c>
      <c r="B848" s="58" t="s">
        <v>8</v>
      </c>
      <c r="C848" s="69">
        <v>72</v>
      </c>
      <c r="D848" s="70">
        <v>1060859</v>
      </c>
      <c r="E848" s="70">
        <v>63649</v>
      </c>
      <c r="F848" s="71">
        <v>8.1653262046824546E-5</v>
      </c>
    </row>
    <row r="849" spans="1:6" x14ac:dyDescent="0.2">
      <c r="A849" s="58" t="s">
        <v>515</v>
      </c>
      <c r="B849" s="58" t="s">
        <v>762</v>
      </c>
      <c r="C849" s="69">
        <v>54</v>
      </c>
      <c r="D849" s="70">
        <v>2343485</v>
      </c>
      <c r="E849" s="70">
        <v>140609</v>
      </c>
      <c r="F849" s="71">
        <v>1.8038277935461598E-4</v>
      </c>
    </row>
    <row r="850" spans="1:6" x14ac:dyDescent="0.2">
      <c r="A850" s="58" t="s">
        <v>515</v>
      </c>
      <c r="B850" s="58" t="s">
        <v>25</v>
      </c>
      <c r="C850" s="69">
        <v>49</v>
      </c>
      <c r="D850" s="70">
        <v>1779158</v>
      </c>
      <c r="E850" s="70">
        <v>106749</v>
      </c>
      <c r="F850" s="71">
        <v>1.3694487062226388E-4</v>
      </c>
    </row>
    <row r="851" spans="1:6" x14ac:dyDescent="0.2">
      <c r="A851" s="58" t="s">
        <v>515</v>
      </c>
      <c r="B851" s="58" t="s">
        <v>51</v>
      </c>
      <c r="C851" s="69">
        <v>795</v>
      </c>
      <c r="D851" s="70">
        <v>27257352</v>
      </c>
      <c r="E851" s="70">
        <v>1634450</v>
      </c>
      <c r="F851" s="71">
        <v>2.0967835182396015E-3</v>
      </c>
    </row>
    <row r="852" spans="1:6" x14ac:dyDescent="0.2">
      <c r="A852" s="58" t="s">
        <v>521</v>
      </c>
      <c r="B852" s="58" t="s">
        <v>5</v>
      </c>
      <c r="C852" s="69" t="s">
        <v>759</v>
      </c>
      <c r="D852" s="70" t="s">
        <v>759</v>
      </c>
      <c r="E852" s="70" t="s">
        <v>759</v>
      </c>
      <c r="F852" s="71" t="s">
        <v>759</v>
      </c>
    </row>
    <row r="853" spans="1:6" x14ac:dyDescent="0.2">
      <c r="A853" s="58" t="s">
        <v>521</v>
      </c>
      <c r="B853" s="58" t="s">
        <v>1</v>
      </c>
      <c r="C853" s="69">
        <v>21</v>
      </c>
      <c r="D853" s="70">
        <v>505022</v>
      </c>
      <c r="E853" s="70">
        <v>30301</v>
      </c>
      <c r="F853" s="71">
        <v>3.8872181704046107E-5</v>
      </c>
    </row>
    <row r="854" spans="1:6" x14ac:dyDescent="0.2">
      <c r="A854" s="58" t="s">
        <v>521</v>
      </c>
      <c r="B854" s="58" t="s">
        <v>760</v>
      </c>
      <c r="C854" s="69">
        <v>84</v>
      </c>
      <c r="D854" s="70">
        <v>1834828</v>
      </c>
      <c r="E854" s="70">
        <v>109997</v>
      </c>
      <c r="F854" s="71">
        <v>1.4111162571862183E-4</v>
      </c>
    </row>
    <row r="855" spans="1:6" x14ac:dyDescent="0.2">
      <c r="A855" s="58" t="s">
        <v>521</v>
      </c>
      <c r="B855" s="58" t="s">
        <v>3</v>
      </c>
      <c r="C855" s="69">
        <v>15</v>
      </c>
      <c r="D855" s="70">
        <v>1443413</v>
      </c>
      <c r="E855" s="70">
        <v>86605</v>
      </c>
      <c r="F855" s="71">
        <v>1.1110277866997502E-4</v>
      </c>
    </row>
    <row r="856" spans="1:6" x14ac:dyDescent="0.2">
      <c r="A856" s="58" t="s">
        <v>521</v>
      </c>
      <c r="B856" s="58" t="s">
        <v>2</v>
      </c>
      <c r="C856" s="69">
        <v>28</v>
      </c>
      <c r="D856" s="70">
        <v>1132294</v>
      </c>
      <c r="E856" s="70">
        <v>67938</v>
      </c>
      <c r="F856" s="71">
        <v>8.7155482677452371E-5</v>
      </c>
    </row>
    <row r="857" spans="1:6" x14ac:dyDescent="0.2">
      <c r="A857" s="58" t="s">
        <v>521</v>
      </c>
      <c r="B857" s="58" t="s">
        <v>6</v>
      </c>
      <c r="C857" s="69" t="s">
        <v>759</v>
      </c>
      <c r="D857" s="70" t="s">
        <v>759</v>
      </c>
      <c r="E857" s="70" t="s">
        <v>759</v>
      </c>
      <c r="F857" s="71" t="s">
        <v>759</v>
      </c>
    </row>
    <row r="858" spans="1:6" x14ac:dyDescent="0.2">
      <c r="A858" s="58" t="s">
        <v>521</v>
      </c>
      <c r="B858" s="58" t="s">
        <v>10</v>
      </c>
      <c r="C858" s="69">
        <v>212</v>
      </c>
      <c r="D858" s="70">
        <v>5225760</v>
      </c>
      <c r="E858" s="70">
        <v>313546</v>
      </c>
      <c r="F858" s="71">
        <v>4.0223811374465662E-4</v>
      </c>
    </row>
    <row r="859" spans="1:6" x14ac:dyDescent="0.2">
      <c r="A859" s="58" t="s">
        <v>521</v>
      </c>
      <c r="B859" s="58" t="s">
        <v>4</v>
      </c>
      <c r="C859" s="69">
        <v>33</v>
      </c>
      <c r="D859" s="70">
        <v>1565902</v>
      </c>
      <c r="E859" s="70">
        <v>93954</v>
      </c>
      <c r="F859" s="71">
        <v>1.2053057522266421E-4</v>
      </c>
    </row>
    <row r="860" spans="1:6" x14ac:dyDescent="0.2">
      <c r="A860" s="58" t="s">
        <v>521</v>
      </c>
      <c r="B860" s="58" t="s">
        <v>761</v>
      </c>
      <c r="C860" s="69">
        <v>271</v>
      </c>
      <c r="D860" s="70">
        <v>4216826</v>
      </c>
      <c r="E860" s="70">
        <v>248578</v>
      </c>
      <c r="F860" s="71">
        <v>3.1889274887391084E-4</v>
      </c>
    </row>
    <row r="861" spans="1:6" x14ac:dyDescent="0.2">
      <c r="A861" s="58" t="s">
        <v>521</v>
      </c>
      <c r="B861" s="58" t="s">
        <v>8</v>
      </c>
      <c r="C861" s="69">
        <v>84</v>
      </c>
      <c r="D861" s="70">
        <v>1528105</v>
      </c>
      <c r="E861" s="70">
        <v>91596</v>
      </c>
      <c r="F861" s="71">
        <v>1.1750557260036986E-4</v>
      </c>
    </row>
    <row r="862" spans="1:6" x14ac:dyDescent="0.2">
      <c r="A862" s="58" t="s">
        <v>521</v>
      </c>
      <c r="B862" s="58" t="s">
        <v>762</v>
      </c>
      <c r="C862" s="69">
        <v>51</v>
      </c>
      <c r="D862" s="70">
        <v>1346336</v>
      </c>
      <c r="E862" s="70">
        <v>80780</v>
      </c>
      <c r="F862" s="71">
        <v>1.036300728706262E-4</v>
      </c>
    </row>
    <row r="863" spans="1:6" x14ac:dyDescent="0.2">
      <c r="A863" s="58" t="s">
        <v>521</v>
      </c>
      <c r="B863" s="58" t="s">
        <v>25</v>
      </c>
      <c r="C863" s="69">
        <v>54</v>
      </c>
      <c r="D863" s="70">
        <v>3947782</v>
      </c>
      <c r="E863" s="70">
        <v>236867</v>
      </c>
      <c r="F863" s="71">
        <v>3.0386908233036167E-4</v>
      </c>
    </row>
    <row r="864" spans="1:6" x14ac:dyDescent="0.2">
      <c r="A864" s="58" t="s">
        <v>521</v>
      </c>
      <c r="B864" s="58" t="s">
        <v>51</v>
      </c>
      <c r="C864" s="69">
        <v>877</v>
      </c>
      <c r="D864" s="70">
        <v>23444724</v>
      </c>
      <c r="E864" s="70">
        <v>1402069</v>
      </c>
      <c r="F864" s="71">
        <v>1.7986693815256994E-3</v>
      </c>
    </row>
    <row r="865" spans="1:6" x14ac:dyDescent="0.2">
      <c r="A865" s="58" t="s">
        <v>200</v>
      </c>
      <c r="B865" s="58" t="s">
        <v>5</v>
      </c>
      <c r="C865" s="69">
        <v>24</v>
      </c>
      <c r="D865" s="70">
        <v>86533</v>
      </c>
      <c r="E865" s="70">
        <v>5192</v>
      </c>
      <c r="F865" s="71">
        <v>6.6606503880204411E-6</v>
      </c>
    </row>
    <row r="866" spans="1:6" x14ac:dyDescent="0.2">
      <c r="A866" s="58" t="s">
        <v>200</v>
      </c>
      <c r="B866" s="58" t="s">
        <v>1</v>
      </c>
      <c r="C866" s="69" t="s">
        <v>759</v>
      </c>
      <c r="D866" s="70" t="s">
        <v>759</v>
      </c>
      <c r="E866" s="70" t="s">
        <v>759</v>
      </c>
      <c r="F866" s="71" t="s">
        <v>759</v>
      </c>
    </row>
    <row r="867" spans="1:6" x14ac:dyDescent="0.2">
      <c r="A867" s="58" t="s">
        <v>200</v>
      </c>
      <c r="B867" s="58" t="s">
        <v>760</v>
      </c>
      <c r="C867" s="69">
        <v>75</v>
      </c>
      <c r="D867" s="70">
        <v>2495688</v>
      </c>
      <c r="E867" s="70">
        <v>149741</v>
      </c>
      <c r="F867" s="71">
        <v>1.9209792945927752E-4</v>
      </c>
    </row>
    <row r="868" spans="1:6" x14ac:dyDescent="0.2">
      <c r="A868" s="58" t="s">
        <v>200</v>
      </c>
      <c r="B868" s="58" t="s">
        <v>3</v>
      </c>
      <c r="C868" s="69">
        <v>24</v>
      </c>
      <c r="D868" s="70">
        <v>1780827</v>
      </c>
      <c r="E868" s="70">
        <v>106850</v>
      </c>
      <c r="F868" s="71">
        <v>1.3707444028505087E-4</v>
      </c>
    </row>
    <row r="869" spans="1:6" x14ac:dyDescent="0.2">
      <c r="A869" s="58" t="s">
        <v>200</v>
      </c>
      <c r="B869" s="58" t="s">
        <v>2</v>
      </c>
      <c r="C869" s="69" t="s">
        <v>759</v>
      </c>
      <c r="D869" s="70" t="s">
        <v>759</v>
      </c>
      <c r="E869" s="70" t="s">
        <v>759</v>
      </c>
      <c r="F869" s="71" t="s">
        <v>759</v>
      </c>
    </row>
    <row r="870" spans="1:6" x14ac:dyDescent="0.2">
      <c r="A870" s="58" t="s">
        <v>200</v>
      </c>
      <c r="B870" s="58" t="s">
        <v>6</v>
      </c>
      <c r="C870" s="69" t="s">
        <v>759</v>
      </c>
      <c r="D870" s="70" t="s">
        <v>759</v>
      </c>
      <c r="E870" s="70" t="s">
        <v>759</v>
      </c>
      <c r="F870" s="71" t="s">
        <v>759</v>
      </c>
    </row>
    <row r="871" spans="1:6" x14ac:dyDescent="0.2">
      <c r="A871" s="58" t="s">
        <v>200</v>
      </c>
      <c r="B871" s="58" t="s">
        <v>10</v>
      </c>
      <c r="C871" s="69">
        <v>85</v>
      </c>
      <c r="D871" s="70">
        <v>1925101</v>
      </c>
      <c r="E871" s="70">
        <v>115506</v>
      </c>
      <c r="F871" s="71">
        <v>1.4817894524628064E-4</v>
      </c>
    </row>
    <row r="872" spans="1:6" x14ac:dyDescent="0.2">
      <c r="A872" s="58" t="s">
        <v>200</v>
      </c>
      <c r="B872" s="58" t="s">
        <v>4</v>
      </c>
      <c r="C872" s="69">
        <v>24</v>
      </c>
      <c r="D872" s="70">
        <v>1322621</v>
      </c>
      <c r="E872" s="70">
        <v>79357</v>
      </c>
      <c r="F872" s="71">
        <v>1.0180455178007283E-4</v>
      </c>
    </row>
    <row r="873" spans="1:6" x14ac:dyDescent="0.2">
      <c r="A873" s="58" t="s">
        <v>200</v>
      </c>
      <c r="B873" s="58" t="s">
        <v>761</v>
      </c>
      <c r="C873" s="69">
        <v>205</v>
      </c>
      <c r="D873" s="70">
        <v>2113027</v>
      </c>
      <c r="E873" s="70">
        <v>124001</v>
      </c>
      <c r="F873" s="71">
        <v>1.5907690846782025E-4</v>
      </c>
    </row>
    <row r="874" spans="1:6" x14ac:dyDescent="0.2">
      <c r="A874" s="58" t="s">
        <v>200</v>
      </c>
      <c r="B874" s="58" t="s">
        <v>8</v>
      </c>
      <c r="C874" s="69">
        <v>68</v>
      </c>
      <c r="D874" s="70">
        <v>745864</v>
      </c>
      <c r="E874" s="70">
        <v>44752</v>
      </c>
      <c r="F874" s="71">
        <v>5.7410906426173107E-5</v>
      </c>
    </row>
    <row r="875" spans="1:6" x14ac:dyDescent="0.2">
      <c r="A875" s="58" t="s">
        <v>200</v>
      </c>
      <c r="B875" s="58" t="s">
        <v>762</v>
      </c>
      <c r="C875" s="69">
        <v>54</v>
      </c>
      <c r="D875" s="70">
        <v>1521847</v>
      </c>
      <c r="E875" s="70">
        <v>91311</v>
      </c>
      <c r="F875" s="71">
        <v>1.1713995523507983E-4</v>
      </c>
    </row>
    <row r="876" spans="1:6" x14ac:dyDescent="0.2">
      <c r="A876" s="58" t="s">
        <v>200</v>
      </c>
      <c r="B876" s="58" t="s">
        <v>25</v>
      </c>
      <c r="C876" s="69">
        <v>39</v>
      </c>
      <c r="D876" s="70">
        <v>1966009</v>
      </c>
      <c r="E876" s="70">
        <v>117961</v>
      </c>
      <c r="F876" s="71">
        <v>1.5132838605956843E-4</v>
      </c>
    </row>
    <row r="877" spans="1:6" x14ac:dyDescent="0.2">
      <c r="A877" s="58" t="s">
        <v>200</v>
      </c>
      <c r="B877" s="58" t="s">
        <v>51</v>
      </c>
      <c r="C877" s="69">
        <v>622</v>
      </c>
      <c r="D877" s="70">
        <v>17666598</v>
      </c>
      <c r="E877" s="70">
        <v>1057215</v>
      </c>
      <c r="F877" s="71">
        <v>1.3562672380529721E-3</v>
      </c>
    </row>
    <row r="878" spans="1:6" x14ac:dyDescent="0.2">
      <c r="A878" s="58" t="s">
        <v>406</v>
      </c>
      <c r="B878" s="58" t="s">
        <v>5</v>
      </c>
      <c r="C878" s="69" t="s">
        <v>759</v>
      </c>
      <c r="D878" s="70" t="s">
        <v>759</v>
      </c>
      <c r="E878" s="70" t="s">
        <v>759</v>
      </c>
      <c r="F878" s="71" t="s">
        <v>759</v>
      </c>
    </row>
    <row r="879" spans="1:6" x14ac:dyDescent="0.2">
      <c r="A879" s="58" t="s">
        <v>406</v>
      </c>
      <c r="B879" s="58" t="s">
        <v>1</v>
      </c>
      <c r="C879" s="69" t="s">
        <v>759</v>
      </c>
      <c r="D879" s="70" t="s">
        <v>759</v>
      </c>
      <c r="E879" s="70" t="s">
        <v>759</v>
      </c>
      <c r="F879" s="71" t="s">
        <v>759</v>
      </c>
    </row>
    <row r="880" spans="1:6" x14ac:dyDescent="0.2">
      <c r="A880" s="58" t="s">
        <v>406</v>
      </c>
      <c r="B880" s="58" t="s">
        <v>760</v>
      </c>
      <c r="C880" s="69">
        <v>53</v>
      </c>
      <c r="D880" s="70">
        <v>2058695</v>
      </c>
      <c r="E880" s="70">
        <v>123522</v>
      </c>
      <c r="F880" s="71">
        <v>1.5846241472054331E-4</v>
      </c>
    </row>
    <row r="881" spans="1:6" x14ac:dyDescent="0.2">
      <c r="A881" s="58" t="s">
        <v>406</v>
      </c>
      <c r="B881" s="58" t="s">
        <v>3</v>
      </c>
      <c r="C881" s="69">
        <v>18</v>
      </c>
      <c r="D881" s="70">
        <v>1729871</v>
      </c>
      <c r="E881" s="70">
        <v>103792</v>
      </c>
      <c r="F881" s="71">
        <v>1.331514300988863E-4</v>
      </c>
    </row>
    <row r="882" spans="1:6" x14ac:dyDescent="0.2">
      <c r="A882" s="58" t="s">
        <v>406</v>
      </c>
      <c r="B882" s="58" t="s">
        <v>2</v>
      </c>
      <c r="C882" s="69">
        <v>21</v>
      </c>
      <c r="D882" s="70">
        <v>759873</v>
      </c>
      <c r="E882" s="70">
        <v>45592</v>
      </c>
      <c r="F882" s="71">
        <v>5.8488515502817401E-5</v>
      </c>
    </row>
    <row r="883" spans="1:6" x14ac:dyDescent="0.2">
      <c r="A883" s="58" t="s">
        <v>406</v>
      </c>
      <c r="B883" s="58" t="s">
        <v>6</v>
      </c>
      <c r="C883" s="69" t="s">
        <v>759</v>
      </c>
      <c r="D883" s="70" t="s">
        <v>759</v>
      </c>
      <c r="E883" s="70" t="s">
        <v>759</v>
      </c>
      <c r="F883" s="71" t="s">
        <v>759</v>
      </c>
    </row>
    <row r="884" spans="1:6" x14ac:dyDescent="0.2">
      <c r="A884" s="58" t="s">
        <v>406</v>
      </c>
      <c r="B884" s="58" t="s">
        <v>10</v>
      </c>
      <c r="C884" s="69">
        <v>75</v>
      </c>
      <c r="D884" s="70">
        <v>1778467</v>
      </c>
      <c r="E884" s="70">
        <v>106708</v>
      </c>
      <c r="F884" s="71">
        <v>1.3689227303638005E-4</v>
      </c>
    </row>
    <row r="885" spans="1:6" x14ac:dyDescent="0.2">
      <c r="A885" s="58" t="s">
        <v>406</v>
      </c>
      <c r="B885" s="58" t="s">
        <v>4</v>
      </c>
      <c r="C885" s="69">
        <v>21</v>
      </c>
      <c r="D885" s="70">
        <v>1229486</v>
      </c>
      <c r="E885" s="70">
        <v>73769</v>
      </c>
      <c r="F885" s="71">
        <v>9.4635885684491504E-5</v>
      </c>
    </row>
    <row r="886" spans="1:6" x14ac:dyDescent="0.2">
      <c r="A886" s="58" t="s">
        <v>406</v>
      </c>
      <c r="B886" s="58" t="s">
        <v>761</v>
      </c>
      <c r="C886" s="69">
        <v>155</v>
      </c>
      <c r="D886" s="70">
        <v>2715128</v>
      </c>
      <c r="E886" s="70">
        <v>161991</v>
      </c>
      <c r="F886" s="71">
        <v>2.0781306182700678E-4</v>
      </c>
    </row>
    <row r="887" spans="1:6" x14ac:dyDescent="0.2">
      <c r="A887" s="58" t="s">
        <v>406</v>
      </c>
      <c r="B887" s="58" t="s">
        <v>8</v>
      </c>
      <c r="C887" s="69">
        <v>46</v>
      </c>
      <c r="D887" s="70">
        <v>336015</v>
      </c>
      <c r="E887" s="70">
        <v>20161</v>
      </c>
      <c r="F887" s="71">
        <v>2.5863900707411422E-5</v>
      </c>
    </row>
    <row r="888" spans="1:6" x14ac:dyDescent="0.2">
      <c r="A888" s="58" t="s">
        <v>406</v>
      </c>
      <c r="B888" s="58" t="s">
        <v>762</v>
      </c>
      <c r="C888" s="69">
        <v>18</v>
      </c>
      <c r="D888" s="70">
        <v>2761787</v>
      </c>
      <c r="E888" s="70">
        <v>165707</v>
      </c>
      <c r="F888" s="71">
        <v>2.125801991232094E-4</v>
      </c>
    </row>
    <row r="889" spans="1:6" x14ac:dyDescent="0.2">
      <c r="A889" s="58" t="s">
        <v>406</v>
      </c>
      <c r="B889" s="58" t="s">
        <v>25</v>
      </c>
      <c r="C889" s="69">
        <v>30</v>
      </c>
      <c r="D889" s="70">
        <v>2954525</v>
      </c>
      <c r="E889" s="70">
        <v>177272</v>
      </c>
      <c r="F889" s="71">
        <v>2.2741656694629423E-4</v>
      </c>
    </row>
    <row r="890" spans="1:6" x14ac:dyDescent="0.2">
      <c r="A890" s="58" t="s">
        <v>406</v>
      </c>
      <c r="B890" s="58" t="s">
        <v>51</v>
      </c>
      <c r="C890" s="69">
        <v>458</v>
      </c>
      <c r="D890" s="70">
        <v>18022459</v>
      </c>
      <c r="E890" s="70">
        <v>1080431</v>
      </c>
      <c r="F890" s="71">
        <v>1.3860503003427027E-3</v>
      </c>
    </row>
    <row r="891" spans="1:6" x14ac:dyDescent="0.2">
      <c r="A891" s="58" t="s">
        <v>534</v>
      </c>
      <c r="B891" s="58" t="s">
        <v>5</v>
      </c>
      <c r="C891" s="69" t="s">
        <v>759</v>
      </c>
      <c r="D891" s="70" t="s">
        <v>759</v>
      </c>
      <c r="E891" s="70" t="s">
        <v>759</v>
      </c>
      <c r="F891" s="71" t="s">
        <v>759</v>
      </c>
    </row>
    <row r="892" spans="1:6" x14ac:dyDescent="0.2">
      <c r="A892" s="58" t="s">
        <v>534</v>
      </c>
      <c r="B892" s="58" t="s">
        <v>1</v>
      </c>
      <c r="C892" s="69">
        <v>17</v>
      </c>
      <c r="D892" s="70">
        <v>2010396</v>
      </c>
      <c r="E892" s="70">
        <v>120624</v>
      </c>
      <c r="F892" s="71">
        <v>1.5474466340612052E-4</v>
      </c>
    </row>
    <row r="893" spans="1:6" x14ac:dyDescent="0.2">
      <c r="A893" s="58" t="s">
        <v>534</v>
      </c>
      <c r="B893" s="58" t="s">
        <v>760</v>
      </c>
      <c r="C893" s="69">
        <v>71</v>
      </c>
      <c r="D893" s="70">
        <v>3057756</v>
      </c>
      <c r="E893" s="70">
        <v>183465</v>
      </c>
      <c r="F893" s="71">
        <v>2.3536136815064911E-4</v>
      </c>
    </row>
    <row r="894" spans="1:6" x14ac:dyDescent="0.2">
      <c r="A894" s="58" t="s">
        <v>534</v>
      </c>
      <c r="B894" s="58" t="s">
        <v>3</v>
      </c>
      <c r="C894" s="69">
        <v>21</v>
      </c>
      <c r="D894" s="70">
        <v>2710708</v>
      </c>
      <c r="E894" s="70">
        <v>162642</v>
      </c>
      <c r="F894" s="71">
        <v>2.0864820886140611E-4</v>
      </c>
    </row>
    <row r="895" spans="1:6" x14ac:dyDescent="0.2">
      <c r="A895" s="58" t="s">
        <v>534</v>
      </c>
      <c r="B895" s="58" t="s">
        <v>2</v>
      </c>
      <c r="C895" s="69">
        <v>21</v>
      </c>
      <c r="D895" s="70">
        <v>1205837</v>
      </c>
      <c r="E895" s="70">
        <v>72350</v>
      </c>
      <c r="F895" s="71">
        <v>9.281549606573169E-5</v>
      </c>
    </row>
    <row r="896" spans="1:6" x14ac:dyDescent="0.2">
      <c r="A896" s="58" t="s">
        <v>534</v>
      </c>
      <c r="B896" s="58" t="s">
        <v>6</v>
      </c>
      <c r="C896" s="69" t="s">
        <v>759</v>
      </c>
      <c r="D896" s="70" t="s">
        <v>759</v>
      </c>
      <c r="E896" s="70" t="s">
        <v>759</v>
      </c>
      <c r="F896" s="71" t="s">
        <v>759</v>
      </c>
    </row>
    <row r="897" spans="1:6" x14ac:dyDescent="0.2">
      <c r="A897" s="58" t="s">
        <v>534</v>
      </c>
      <c r="B897" s="58" t="s">
        <v>10</v>
      </c>
      <c r="C897" s="69">
        <v>129</v>
      </c>
      <c r="D897" s="70">
        <v>4778925</v>
      </c>
      <c r="E897" s="70">
        <v>286735</v>
      </c>
      <c r="F897" s="71">
        <v>3.6784314118047787E-4</v>
      </c>
    </row>
    <row r="898" spans="1:6" x14ac:dyDescent="0.2">
      <c r="A898" s="58" t="s">
        <v>534</v>
      </c>
      <c r="B898" s="58" t="s">
        <v>4</v>
      </c>
      <c r="C898" s="69">
        <v>30</v>
      </c>
      <c r="D898" s="70">
        <v>1180486</v>
      </c>
      <c r="E898" s="70">
        <v>70829</v>
      </c>
      <c r="F898" s="71">
        <v>9.0864253916236482E-5</v>
      </c>
    </row>
    <row r="899" spans="1:6" x14ac:dyDescent="0.2">
      <c r="A899" s="58" t="s">
        <v>534</v>
      </c>
      <c r="B899" s="58" t="s">
        <v>761</v>
      </c>
      <c r="C899" s="69">
        <v>249</v>
      </c>
      <c r="D899" s="70">
        <v>4329028</v>
      </c>
      <c r="E899" s="70">
        <v>255435</v>
      </c>
      <c r="F899" s="71">
        <v>3.2768937439599412E-4</v>
      </c>
    </row>
    <row r="900" spans="1:6" x14ac:dyDescent="0.2">
      <c r="A900" s="58" t="s">
        <v>534</v>
      </c>
      <c r="B900" s="58" t="s">
        <v>8</v>
      </c>
      <c r="C900" s="69">
        <v>87</v>
      </c>
      <c r="D900" s="70">
        <v>1031651</v>
      </c>
      <c r="E900" s="70">
        <v>61899</v>
      </c>
      <c r="F900" s="71">
        <v>7.9408243137148933E-5</v>
      </c>
    </row>
    <row r="901" spans="1:6" x14ac:dyDescent="0.2">
      <c r="A901" s="58" t="s">
        <v>534</v>
      </c>
      <c r="B901" s="58" t="s">
        <v>762</v>
      </c>
      <c r="C901" s="69">
        <v>39</v>
      </c>
      <c r="D901" s="70">
        <v>2012977</v>
      </c>
      <c r="E901" s="70">
        <v>120779</v>
      </c>
      <c r="F901" s="71">
        <v>1.5494350793812035E-4</v>
      </c>
    </row>
    <row r="902" spans="1:6" x14ac:dyDescent="0.2">
      <c r="A902" s="58" t="s">
        <v>534</v>
      </c>
      <c r="B902" s="58" t="s">
        <v>25</v>
      </c>
      <c r="C902" s="69">
        <v>36</v>
      </c>
      <c r="D902" s="70">
        <v>3217856</v>
      </c>
      <c r="E902" s="70">
        <v>193071</v>
      </c>
      <c r="F902" s="71">
        <v>2.4768459766284567E-4</v>
      </c>
    </row>
    <row r="903" spans="1:6" x14ac:dyDescent="0.2">
      <c r="A903" s="58" t="s">
        <v>534</v>
      </c>
      <c r="B903" s="58" t="s">
        <v>51</v>
      </c>
      <c r="C903" s="69">
        <v>724</v>
      </c>
      <c r="D903" s="70">
        <v>26216514</v>
      </c>
      <c r="E903" s="70">
        <v>1568684</v>
      </c>
      <c r="F903" s="71">
        <v>2.0124144247460436E-3</v>
      </c>
    </row>
    <row r="904" spans="1:6" x14ac:dyDescent="0.2">
      <c r="A904" s="58" t="s">
        <v>538</v>
      </c>
      <c r="B904" s="58" t="s">
        <v>5</v>
      </c>
      <c r="C904" s="69">
        <v>29</v>
      </c>
      <c r="D904" s="70">
        <v>443393</v>
      </c>
      <c r="E904" s="70">
        <v>26604</v>
      </c>
      <c r="F904" s="71">
        <v>3.4129418898862827E-5</v>
      </c>
    </row>
    <row r="905" spans="1:6" x14ac:dyDescent="0.2">
      <c r="A905" s="58" t="s">
        <v>538</v>
      </c>
      <c r="B905" s="58" t="s">
        <v>1</v>
      </c>
      <c r="C905" s="69">
        <v>21</v>
      </c>
      <c r="D905" s="70">
        <v>16694029</v>
      </c>
      <c r="E905" s="70">
        <v>1001642</v>
      </c>
      <c r="F905" s="71">
        <v>1.2849744175573133E-3</v>
      </c>
    </row>
    <row r="906" spans="1:6" x14ac:dyDescent="0.2">
      <c r="A906" s="58" t="s">
        <v>538</v>
      </c>
      <c r="B906" s="58" t="s">
        <v>760</v>
      </c>
      <c r="C906" s="69">
        <v>295</v>
      </c>
      <c r="D906" s="70">
        <v>13803079</v>
      </c>
      <c r="E906" s="70">
        <v>828185</v>
      </c>
      <c r="F906" s="71">
        <v>1.0624519918341119E-3</v>
      </c>
    </row>
    <row r="907" spans="1:6" x14ac:dyDescent="0.2">
      <c r="A907" s="58" t="s">
        <v>538</v>
      </c>
      <c r="B907" s="58" t="s">
        <v>3</v>
      </c>
      <c r="C907" s="69">
        <v>90</v>
      </c>
      <c r="D907" s="70">
        <v>10621376</v>
      </c>
      <c r="E907" s="70">
        <v>637283</v>
      </c>
      <c r="F907" s="71">
        <v>8.1754993475131562E-4</v>
      </c>
    </row>
    <row r="908" spans="1:6" x14ac:dyDescent="0.2">
      <c r="A908" s="58" t="s">
        <v>538</v>
      </c>
      <c r="B908" s="58" t="s">
        <v>2</v>
      </c>
      <c r="C908" s="69">
        <v>60</v>
      </c>
      <c r="D908" s="70">
        <v>17894533</v>
      </c>
      <c r="E908" s="70">
        <v>1073672</v>
      </c>
      <c r="F908" s="71">
        <v>1.3773793958795615E-3</v>
      </c>
    </row>
    <row r="909" spans="1:6" x14ac:dyDescent="0.2">
      <c r="A909" s="58" t="s">
        <v>538</v>
      </c>
      <c r="B909" s="58" t="s">
        <v>6</v>
      </c>
      <c r="C909" s="69">
        <v>26</v>
      </c>
      <c r="D909" s="70">
        <v>1974020</v>
      </c>
      <c r="E909" s="70">
        <v>118441</v>
      </c>
      <c r="F909" s="71">
        <v>1.5194416267479374E-4</v>
      </c>
    </row>
    <row r="910" spans="1:6" x14ac:dyDescent="0.2">
      <c r="A910" s="58" t="s">
        <v>538</v>
      </c>
      <c r="B910" s="58" t="s">
        <v>10</v>
      </c>
      <c r="C910" s="69">
        <v>406</v>
      </c>
      <c r="D910" s="70">
        <v>19509636</v>
      </c>
      <c r="E910" s="70">
        <v>1170578</v>
      </c>
      <c r="F910" s="71">
        <v>1.5016969972858614E-3</v>
      </c>
    </row>
    <row r="911" spans="1:6" x14ac:dyDescent="0.2">
      <c r="A911" s="58" t="s">
        <v>538</v>
      </c>
      <c r="B911" s="58" t="s">
        <v>4</v>
      </c>
      <c r="C911" s="69">
        <v>75</v>
      </c>
      <c r="D911" s="70">
        <v>4269424</v>
      </c>
      <c r="E911" s="70">
        <v>256165</v>
      </c>
      <c r="F911" s="71">
        <v>3.2862586799831594E-4</v>
      </c>
    </row>
    <row r="912" spans="1:6" x14ac:dyDescent="0.2">
      <c r="A912" s="58" t="s">
        <v>538</v>
      </c>
      <c r="B912" s="58" t="s">
        <v>761</v>
      </c>
      <c r="C912" s="69">
        <v>748</v>
      </c>
      <c r="D912" s="70">
        <v>19414411</v>
      </c>
      <c r="E912" s="70">
        <v>1145877</v>
      </c>
      <c r="F912" s="71">
        <v>1.4700088760927772E-3</v>
      </c>
    </row>
    <row r="913" spans="1:6" x14ac:dyDescent="0.2">
      <c r="A913" s="58" t="s">
        <v>538</v>
      </c>
      <c r="B913" s="58" t="s">
        <v>8</v>
      </c>
      <c r="C913" s="69">
        <v>217</v>
      </c>
      <c r="D913" s="70">
        <v>4298734</v>
      </c>
      <c r="E913" s="70">
        <v>257924</v>
      </c>
      <c r="F913" s="71">
        <v>3.3088243271952699E-4</v>
      </c>
    </row>
    <row r="914" spans="1:6" x14ac:dyDescent="0.2">
      <c r="A914" s="58" t="s">
        <v>538</v>
      </c>
      <c r="B914" s="58" t="s">
        <v>762</v>
      </c>
      <c r="C914" s="69">
        <v>87</v>
      </c>
      <c r="D914" s="70">
        <v>11330043</v>
      </c>
      <c r="E914" s="70">
        <v>679803</v>
      </c>
      <c r="F914" s="71">
        <v>8.7209747991669109E-4</v>
      </c>
    </row>
    <row r="915" spans="1:6" x14ac:dyDescent="0.2">
      <c r="A915" s="58" t="s">
        <v>538</v>
      </c>
      <c r="B915" s="58" t="s">
        <v>25</v>
      </c>
      <c r="C915" s="69">
        <v>125</v>
      </c>
      <c r="D915" s="70">
        <v>8936190</v>
      </c>
      <c r="E915" s="70">
        <v>536171</v>
      </c>
      <c r="F915" s="71">
        <v>6.8783659075410399E-4</v>
      </c>
    </row>
    <row r="916" spans="1:6" x14ac:dyDescent="0.2">
      <c r="A916" s="58" t="s">
        <v>538</v>
      </c>
      <c r="B916" s="58" t="s">
        <v>51</v>
      </c>
      <c r="C916" s="69">
        <v>2182</v>
      </c>
      <c r="D916" s="70">
        <v>129188868</v>
      </c>
      <c r="E916" s="70">
        <v>7732345</v>
      </c>
      <c r="F916" s="71">
        <v>9.9195775663632347E-3</v>
      </c>
    </row>
    <row r="917" spans="1:6" x14ac:dyDescent="0.2">
      <c r="A917" s="58" t="s">
        <v>542</v>
      </c>
      <c r="B917" s="58" t="s">
        <v>5</v>
      </c>
      <c r="C917" s="69">
        <v>16</v>
      </c>
      <c r="D917" s="70">
        <v>338443</v>
      </c>
      <c r="E917" s="70">
        <v>20307</v>
      </c>
      <c r="F917" s="71">
        <v>2.6051199427875789E-5</v>
      </c>
    </row>
    <row r="918" spans="1:6" x14ac:dyDescent="0.2">
      <c r="A918" s="58" t="s">
        <v>542</v>
      </c>
      <c r="B918" s="58" t="s">
        <v>1</v>
      </c>
      <c r="C918" s="69">
        <v>36</v>
      </c>
      <c r="D918" s="70">
        <v>6625825</v>
      </c>
      <c r="E918" s="70">
        <v>397550</v>
      </c>
      <c r="F918" s="71">
        <v>5.100041528808795E-4</v>
      </c>
    </row>
    <row r="919" spans="1:6" x14ac:dyDescent="0.2">
      <c r="A919" s="58" t="s">
        <v>542</v>
      </c>
      <c r="B919" s="58" t="s">
        <v>760</v>
      </c>
      <c r="C919" s="69">
        <v>100</v>
      </c>
      <c r="D919" s="70">
        <v>3551802</v>
      </c>
      <c r="E919" s="70">
        <v>213108</v>
      </c>
      <c r="F919" s="71">
        <v>2.7338942274465717E-4</v>
      </c>
    </row>
    <row r="920" spans="1:6" x14ac:dyDescent="0.2">
      <c r="A920" s="58" t="s">
        <v>542</v>
      </c>
      <c r="B920" s="58" t="s">
        <v>3</v>
      </c>
      <c r="C920" s="69">
        <v>57</v>
      </c>
      <c r="D920" s="70">
        <v>4785931</v>
      </c>
      <c r="E920" s="70">
        <v>287156</v>
      </c>
      <c r="F920" s="71">
        <v>3.6838322858674839E-4</v>
      </c>
    </row>
    <row r="921" spans="1:6" x14ac:dyDescent="0.2">
      <c r="A921" s="58" t="s">
        <v>542</v>
      </c>
      <c r="B921" s="58" t="s">
        <v>2</v>
      </c>
      <c r="C921" s="69">
        <v>43</v>
      </c>
      <c r="D921" s="70">
        <v>2385017</v>
      </c>
      <c r="E921" s="70">
        <v>143101</v>
      </c>
      <c r="F921" s="71">
        <v>1.8357968628199405E-4</v>
      </c>
    </row>
    <row r="922" spans="1:6" x14ac:dyDescent="0.2">
      <c r="A922" s="58" t="s">
        <v>542</v>
      </c>
      <c r="B922" s="58" t="s">
        <v>6</v>
      </c>
      <c r="C922" s="69">
        <v>24</v>
      </c>
      <c r="D922" s="70">
        <v>796797</v>
      </c>
      <c r="E922" s="70">
        <v>47808</v>
      </c>
      <c r="F922" s="71">
        <v>6.1331350876440912E-5</v>
      </c>
    </row>
    <row r="923" spans="1:6" x14ac:dyDescent="0.2">
      <c r="A923" s="58" t="s">
        <v>542</v>
      </c>
      <c r="B923" s="58" t="s">
        <v>10</v>
      </c>
      <c r="C923" s="69">
        <v>199</v>
      </c>
      <c r="D923" s="70">
        <v>5137364</v>
      </c>
      <c r="E923" s="70">
        <v>308242</v>
      </c>
      <c r="F923" s="71">
        <v>3.9543378214641696E-4</v>
      </c>
    </row>
    <row r="924" spans="1:6" x14ac:dyDescent="0.2">
      <c r="A924" s="58" t="s">
        <v>542</v>
      </c>
      <c r="B924" s="58" t="s">
        <v>4</v>
      </c>
      <c r="C924" s="69">
        <v>39</v>
      </c>
      <c r="D924" s="70">
        <v>2408631</v>
      </c>
      <c r="E924" s="70">
        <v>144518</v>
      </c>
      <c r="F924" s="71">
        <v>1.853975101648571E-4</v>
      </c>
    </row>
    <row r="925" spans="1:6" x14ac:dyDescent="0.2">
      <c r="A925" s="58" t="s">
        <v>542</v>
      </c>
      <c r="B925" s="58" t="s">
        <v>761</v>
      </c>
      <c r="C925" s="69">
        <v>351</v>
      </c>
      <c r="D925" s="70">
        <v>5356425</v>
      </c>
      <c r="E925" s="70">
        <v>315750</v>
      </c>
      <c r="F925" s="71">
        <v>4.0506555470289952E-4</v>
      </c>
    </row>
    <row r="926" spans="1:6" x14ac:dyDescent="0.2">
      <c r="A926" s="58" t="s">
        <v>542</v>
      </c>
      <c r="B926" s="58" t="s">
        <v>8</v>
      </c>
      <c r="C926" s="69">
        <v>114</v>
      </c>
      <c r="D926" s="70">
        <v>6857996</v>
      </c>
      <c r="E926" s="70">
        <v>411474</v>
      </c>
      <c r="F926" s="71">
        <v>5.2786680619420709E-4</v>
      </c>
    </row>
    <row r="927" spans="1:6" x14ac:dyDescent="0.2">
      <c r="A927" s="58" t="s">
        <v>542</v>
      </c>
      <c r="B927" s="58" t="s">
        <v>762</v>
      </c>
      <c r="C927" s="69">
        <v>87</v>
      </c>
      <c r="D927" s="70">
        <v>4483395</v>
      </c>
      <c r="E927" s="70">
        <v>269004</v>
      </c>
      <c r="F927" s="71">
        <v>3.4509660958764461E-4</v>
      </c>
    </row>
    <row r="928" spans="1:6" x14ac:dyDescent="0.2">
      <c r="A928" s="58" t="s">
        <v>542</v>
      </c>
      <c r="B928" s="58" t="s">
        <v>25</v>
      </c>
      <c r="C928" s="69">
        <v>85</v>
      </c>
      <c r="D928" s="70">
        <v>4288546</v>
      </c>
      <c r="E928" s="70">
        <v>257313</v>
      </c>
      <c r="F928" s="71">
        <v>3.3009860040306312E-4</v>
      </c>
    </row>
    <row r="929" spans="1:6" x14ac:dyDescent="0.2">
      <c r="A929" s="58" t="s">
        <v>542</v>
      </c>
      <c r="B929" s="58" t="s">
        <v>51</v>
      </c>
      <c r="C929" s="69">
        <v>1151</v>
      </c>
      <c r="D929" s="70">
        <v>47016171</v>
      </c>
      <c r="E929" s="70">
        <v>2815328</v>
      </c>
      <c r="F929" s="71">
        <v>3.6116940553938392E-3</v>
      </c>
    </row>
    <row r="930" spans="1:6" x14ac:dyDescent="0.2">
      <c r="A930" s="58" t="s">
        <v>186</v>
      </c>
      <c r="B930" s="58" t="s">
        <v>5</v>
      </c>
      <c r="C930" s="69" t="s">
        <v>759</v>
      </c>
      <c r="D930" s="70" t="s">
        <v>759</v>
      </c>
      <c r="E930" s="70" t="s">
        <v>759</v>
      </c>
      <c r="F930" s="71" t="s">
        <v>759</v>
      </c>
    </row>
    <row r="931" spans="1:6" x14ac:dyDescent="0.2">
      <c r="A931" s="58" t="s">
        <v>186</v>
      </c>
      <c r="B931" s="58" t="s">
        <v>1</v>
      </c>
      <c r="C931" s="69">
        <v>15</v>
      </c>
      <c r="D931" s="70">
        <v>1586476</v>
      </c>
      <c r="E931" s="70">
        <v>95189</v>
      </c>
      <c r="F931" s="71">
        <v>1.2211491713892098E-4</v>
      </c>
    </row>
    <row r="932" spans="1:6" x14ac:dyDescent="0.2">
      <c r="A932" s="58" t="s">
        <v>186</v>
      </c>
      <c r="B932" s="58" t="s">
        <v>760</v>
      </c>
      <c r="C932" s="69">
        <v>40</v>
      </c>
      <c r="D932" s="70">
        <v>1000990</v>
      </c>
      <c r="E932" s="70">
        <v>60059</v>
      </c>
      <c r="F932" s="71">
        <v>7.7047766112118578E-5</v>
      </c>
    </row>
    <row r="933" spans="1:6" x14ac:dyDescent="0.2">
      <c r="A933" s="58" t="s">
        <v>186</v>
      </c>
      <c r="B933" s="58" t="s">
        <v>3</v>
      </c>
      <c r="C933" s="69">
        <v>22</v>
      </c>
      <c r="D933" s="70">
        <v>6880628</v>
      </c>
      <c r="E933" s="70">
        <v>412838</v>
      </c>
      <c r="F933" s="71">
        <v>5.2961663807580563E-4</v>
      </c>
    </row>
    <row r="934" spans="1:6" x14ac:dyDescent="0.2">
      <c r="A934" s="58" t="s">
        <v>186</v>
      </c>
      <c r="B934" s="58" t="s">
        <v>2</v>
      </c>
      <c r="C934" s="69">
        <v>30</v>
      </c>
      <c r="D934" s="70">
        <v>2468659</v>
      </c>
      <c r="E934" s="70">
        <v>148120</v>
      </c>
      <c r="F934" s="71">
        <v>1.9001840051494372E-4</v>
      </c>
    </row>
    <row r="935" spans="1:6" x14ac:dyDescent="0.2">
      <c r="A935" s="58" t="s">
        <v>186</v>
      </c>
      <c r="B935" s="58" t="s">
        <v>6</v>
      </c>
      <c r="C935" s="69" t="s">
        <v>759</v>
      </c>
      <c r="D935" s="70" t="s">
        <v>759</v>
      </c>
      <c r="E935" s="70" t="s">
        <v>759</v>
      </c>
      <c r="F935" s="71" t="s">
        <v>759</v>
      </c>
    </row>
    <row r="936" spans="1:6" x14ac:dyDescent="0.2">
      <c r="A936" s="58" t="s">
        <v>186</v>
      </c>
      <c r="B936" s="58" t="s">
        <v>10</v>
      </c>
      <c r="C936" s="69">
        <v>90</v>
      </c>
      <c r="D936" s="70">
        <v>1755228</v>
      </c>
      <c r="E936" s="70">
        <v>105314</v>
      </c>
      <c r="F936" s="71">
        <v>1.3510395511632988E-4</v>
      </c>
    </row>
    <row r="937" spans="1:6" x14ac:dyDescent="0.2">
      <c r="A937" s="58" t="s">
        <v>186</v>
      </c>
      <c r="B937" s="58" t="s">
        <v>4</v>
      </c>
      <c r="C937" s="69">
        <v>12</v>
      </c>
      <c r="D937" s="70">
        <v>494723</v>
      </c>
      <c r="E937" s="70">
        <v>29683</v>
      </c>
      <c r="F937" s="71">
        <v>3.807936931194352E-5</v>
      </c>
    </row>
    <row r="938" spans="1:6" x14ac:dyDescent="0.2">
      <c r="A938" s="58" t="s">
        <v>186</v>
      </c>
      <c r="B938" s="58" t="s">
        <v>761</v>
      </c>
      <c r="C938" s="69">
        <v>139</v>
      </c>
      <c r="D938" s="70">
        <v>2028994</v>
      </c>
      <c r="E938" s="70">
        <v>120920</v>
      </c>
      <c r="F938" s="71">
        <v>1.5512439231884278E-4</v>
      </c>
    </row>
    <row r="939" spans="1:6" x14ac:dyDescent="0.2">
      <c r="A939" s="58" t="s">
        <v>186</v>
      </c>
      <c r="B939" s="58" t="s">
        <v>8</v>
      </c>
      <c r="C939" s="69">
        <v>35</v>
      </c>
      <c r="D939" s="70">
        <v>1828476</v>
      </c>
      <c r="E939" s="70">
        <v>109709</v>
      </c>
      <c r="F939" s="71">
        <v>1.4074215974948663E-4</v>
      </c>
    </row>
    <row r="940" spans="1:6" x14ac:dyDescent="0.2">
      <c r="A940" s="58" t="s">
        <v>186</v>
      </c>
      <c r="B940" s="58" t="s">
        <v>762</v>
      </c>
      <c r="C940" s="69">
        <v>39</v>
      </c>
      <c r="D940" s="70">
        <v>2529915</v>
      </c>
      <c r="E940" s="70">
        <v>151795</v>
      </c>
      <c r="F940" s="71">
        <v>1.9473294022526248E-4</v>
      </c>
    </row>
    <row r="941" spans="1:6" x14ac:dyDescent="0.2">
      <c r="A941" s="58" t="s">
        <v>186</v>
      </c>
      <c r="B941" s="58" t="s">
        <v>25</v>
      </c>
      <c r="C941" s="69">
        <v>15</v>
      </c>
      <c r="D941" s="70">
        <v>1507526</v>
      </c>
      <c r="E941" s="70">
        <v>90452</v>
      </c>
      <c r="F941" s="71">
        <v>1.1603797166741621E-4</v>
      </c>
    </row>
    <row r="942" spans="1:6" x14ac:dyDescent="0.2">
      <c r="A942" s="58" t="s">
        <v>186</v>
      </c>
      <c r="B942" s="58" t="s">
        <v>51</v>
      </c>
      <c r="C942" s="69">
        <v>437</v>
      </c>
      <c r="D942" s="70">
        <v>22081615</v>
      </c>
      <c r="E942" s="70">
        <v>1324077</v>
      </c>
      <c r="F942" s="71">
        <v>1.6986159444951736E-3</v>
      </c>
    </row>
    <row r="943" spans="1:6" x14ac:dyDescent="0.2">
      <c r="A943" s="58" t="s">
        <v>554</v>
      </c>
      <c r="B943" s="58" t="s">
        <v>5</v>
      </c>
      <c r="C943" s="69">
        <v>15</v>
      </c>
      <c r="D943" s="70">
        <v>397020</v>
      </c>
      <c r="E943" s="70">
        <v>23821</v>
      </c>
      <c r="F943" s="71">
        <v>3.0559197398504413E-5</v>
      </c>
    </row>
    <row r="944" spans="1:6" x14ac:dyDescent="0.2">
      <c r="A944" s="58" t="s">
        <v>554</v>
      </c>
      <c r="B944" s="58" t="s">
        <v>1</v>
      </c>
      <c r="C944" s="69">
        <v>32</v>
      </c>
      <c r="D944" s="70">
        <v>4053526</v>
      </c>
      <c r="E944" s="70">
        <v>243212</v>
      </c>
      <c r="F944" s="71">
        <v>3.1200887946287125E-4</v>
      </c>
    </row>
    <row r="945" spans="1:6" x14ac:dyDescent="0.2">
      <c r="A945" s="58" t="s">
        <v>554</v>
      </c>
      <c r="B945" s="58" t="s">
        <v>760</v>
      </c>
      <c r="C945" s="69">
        <v>97</v>
      </c>
      <c r="D945" s="70">
        <v>4036429</v>
      </c>
      <c r="E945" s="70">
        <v>242186</v>
      </c>
      <c r="F945" s="71">
        <v>3.1069265694782714E-4</v>
      </c>
    </row>
    <row r="946" spans="1:6" x14ac:dyDescent="0.2">
      <c r="A946" s="58" t="s">
        <v>554</v>
      </c>
      <c r="B946" s="58" t="s">
        <v>3</v>
      </c>
      <c r="C946" s="69">
        <v>15</v>
      </c>
      <c r="D946" s="70">
        <v>2162249</v>
      </c>
      <c r="E946" s="70">
        <v>129735</v>
      </c>
      <c r="F946" s="71">
        <v>1.6643287328386592E-4</v>
      </c>
    </row>
    <row r="947" spans="1:6" x14ac:dyDescent="0.2">
      <c r="A947" s="58" t="s">
        <v>554</v>
      </c>
      <c r="B947" s="58" t="s">
        <v>2</v>
      </c>
      <c r="C947" s="69">
        <v>30</v>
      </c>
      <c r="D947" s="70">
        <v>7665973</v>
      </c>
      <c r="E947" s="70">
        <v>459958</v>
      </c>
      <c r="F947" s="71">
        <v>5.900653758037569E-4</v>
      </c>
    </row>
    <row r="948" spans="1:6" x14ac:dyDescent="0.2">
      <c r="A948" s="58" t="s">
        <v>554</v>
      </c>
      <c r="B948" s="58" t="s">
        <v>6</v>
      </c>
      <c r="C948" s="69">
        <v>24</v>
      </c>
      <c r="D948" s="70">
        <v>929396</v>
      </c>
      <c r="E948" s="70">
        <v>55764</v>
      </c>
      <c r="F948" s="71">
        <v>7.1537848273800435E-5</v>
      </c>
    </row>
    <row r="949" spans="1:6" x14ac:dyDescent="0.2">
      <c r="A949" s="58" t="s">
        <v>554</v>
      </c>
      <c r="B949" s="58" t="s">
        <v>10</v>
      </c>
      <c r="C949" s="69">
        <v>153</v>
      </c>
      <c r="D949" s="70">
        <v>3877119</v>
      </c>
      <c r="E949" s="70">
        <v>232627</v>
      </c>
      <c r="F949" s="71">
        <v>2.9842972222920478E-4</v>
      </c>
    </row>
    <row r="950" spans="1:6" x14ac:dyDescent="0.2">
      <c r="A950" s="58" t="s">
        <v>554</v>
      </c>
      <c r="B950" s="58" t="s">
        <v>4</v>
      </c>
      <c r="C950" s="69">
        <v>33</v>
      </c>
      <c r="D950" s="70">
        <v>2242684</v>
      </c>
      <c r="E950" s="70">
        <v>134561</v>
      </c>
      <c r="F950" s="71">
        <v>1.7262399400277706E-4</v>
      </c>
    </row>
    <row r="951" spans="1:6" x14ac:dyDescent="0.2">
      <c r="A951" s="58" t="s">
        <v>554</v>
      </c>
      <c r="B951" s="58" t="s">
        <v>761</v>
      </c>
      <c r="C951" s="69">
        <v>277</v>
      </c>
      <c r="D951" s="70">
        <v>2911086</v>
      </c>
      <c r="E951" s="70">
        <v>168389</v>
      </c>
      <c r="F951" s="71">
        <v>2.1602085096078083E-4</v>
      </c>
    </row>
    <row r="952" spans="1:6" x14ac:dyDescent="0.2">
      <c r="A952" s="58" t="s">
        <v>554</v>
      </c>
      <c r="B952" s="58" t="s">
        <v>8</v>
      </c>
      <c r="C952" s="69">
        <v>132</v>
      </c>
      <c r="D952" s="70">
        <v>2198199</v>
      </c>
      <c r="E952" s="70">
        <v>131892</v>
      </c>
      <c r="F952" s="71">
        <v>1.6920001944853468E-4</v>
      </c>
    </row>
    <row r="953" spans="1:6" x14ac:dyDescent="0.2">
      <c r="A953" s="58" t="s">
        <v>554</v>
      </c>
      <c r="B953" s="58" t="s">
        <v>762</v>
      </c>
      <c r="C953" s="69">
        <v>66</v>
      </c>
      <c r="D953" s="70">
        <v>3179296</v>
      </c>
      <c r="E953" s="70">
        <v>190758</v>
      </c>
      <c r="F953" s="71">
        <v>2.447173240982287E-4</v>
      </c>
    </row>
    <row r="954" spans="1:6" x14ac:dyDescent="0.2">
      <c r="A954" s="58" t="s">
        <v>554</v>
      </c>
      <c r="B954" s="58" t="s">
        <v>25</v>
      </c>
      <c r="C954" s="69">
        <v>51</v>
      </c>
      <c r="D954" s="70">
        <v>4609512</v>
      </c>
      <c r="E954" s="70">
        <v>276571</v>
      </c>
      <c r="F954" s="71">
        <v>3.5480407135308193E-4</v>
      </c>
    </row>
    <row r="955" spans="1:6" x14ac:dyDescent="0.2">
      <c r="A955" s="58" t="s">
        <v>554</v>
      </c>
      <c r="B955" s="58" t="s">
        <v>51</v>
      </c>
      <c r="C955" s="69">
        <v>925</v>
      </c>
      <c r="D955" s="70">
        <v>38262489</v>
      </c>
      <c r="E955" s="70">
        <v>2289474</v>
      </c>
      <c r="F955" s="71">
        <v>2.9370928132632342E-3</v>
      </c>
    </row>
    <row r="956" spans="1:6" x14ac:dyDescent="0.2">
      <c r="A956" s="58" t="s">
        <v>557</v>
      </c>
      <c r="B956" s="58" t="s">
        <v>5</v>
      </c>
      <c r="C956" s="69" t="s">
        <v>759</v>
      </c>
      <c r="D956" s="70" t="s">
        <v>759</v>
      </c>
      <c r="E956" s="70" t="s">
        <v>759</v>
      </c>
      <c r="F956" s="71" t="s">
        <v>759</v>
      </c>
    </row>
    <row r="957" spans="1:6" x14ac:dyDescent="0.2">
      <c r="A957" s="58" t="s">
        <v>557</v>
      </c>
      <c r="B957" s="58" t="s">
        <v>1</v>
      </c>
      <c r="C957" s="69">
        <v>12</v>
      </c>
      <c r="D957" s="70">
        <v>2203613</v>
      </c>
      <c r="E957" s="70">
        <v>132217</v>
      </c>
      <c r="F957" s="71">
        <v>1.6961695153176013E-4</v>
      </c>
    </row>
    <row r="958" spans="1:6" x14ac:dyDescent="0.2">
      <c r="A958" s="58" t="s">
        <v>557</v>
      </c>
      <c r="B958" s="58" t="s">
        <v>760</v>
      </c>
      <c r="C958" s="69">
        <v>92</v>
      </c>
      <c r="D958" s="70">
        <v>3263407</v>
      </c>
      <c r="E958" s="70">
        <v>195804</v>
      </c>
      <c r="F958" s="71">
        <v>2.5119067576578473E-4</v>
      </c>
    </row>
    <row r="959" spans="1:6" x14ac:dyDescent="0.2">
      <c r="A959" s="58" t="s">
        <v>557</v>
      </c>
      <c r="B959" s="58" t="s">
        <v>3</v>
      </c>
      <c r="C959" s="69">
        <v>33</v>
      </c>
      <c r="D959" s="70">
        <v>3145431</v>
      </c>
      <c r="E959" s="70">
        <v>188726</v>
      </c>
      <c r="F959" s="71">
        <v>2.4211053642710819E-4</v>
      </c>
    </row>
    <row r="960" spans="1:6" x14ac:dyDescent="0.2">
      <c r="A960" s="58" t="s">
        <v>557</v>
      </c>
      <c r="B960" s="58" t="s">
        <v>2</v>
      </c>
      <c r="C960" s="69">
        <v>21</v>
      </c>
      <c r="D960" s="70">
        <v>795502</v>
      </c>
      <c r="E960" s="70">
        <v>47730</v>
      </c>
      <c r="F960" s="71">
        <v>6.1231287176466808E-5</v>
      </c>
    </row>
    <row r="961" spans="1:6" x14ac:dyDescent="0.2">
      <c r="A961" s="58" t="s">
        <v>557</v>
      </c>
      <c r="B961" s="58" t="s">
        <v>6</v>
      </c>
      <c r="C961" s="69" t="s">
        <v>759</v>
      </c>
      <c r="D961" s="70" t="s">
        <v>759</v>
      </c>
      <c r="E961" s="70" t="s">
        <v>759</v>
      </c>
      <c r="F961" s="71" t="s">
        <v>759</v>
      </c>
    </row>
    <row r="962" spans="1:6" x14ac:dyDescent="0.2">
      <c r="A962" s="58" t="s">
        <v>557</v>
      </c>
      <c r="B962" s="58" t="s">
        <v>10</v>
      </c>
      <c r="C962" s="69">
        <v>118</v>
      </c>
      <c r="D962" s="70">
        <v>12282701</v>
      </c>
      <c r="E962" s="70">
        <v>736962</v>
      </c>
      <c r="F962" s="71">
        <v>9.4542492897848999E-4</v>
      </c>
    </row>
    <row r="963" spans="1:6" x14ac:dyDescent="0.2">
      <c r="A963" s="58" t="s">
        <v>557</v>
      </c>
      <c r="B963" s="58" t="s">
        <v>4</v>
      </c>
      <c r="C963" s="69">
        <v>27</v>
      </c>
      <c r="D963" s="70">
        <v>1058754</v>
      </c>
      <c r="E963" s="70">
        <v>63525</v>
      </c>
      <c r="F963" s="71">
        <v>8.1494186421224678E-5</v>
      </c>
    </row>
    <row r="964" spans="1:6" x14ac:dyDescent="0.2">
      <c r="A964" s="58" t="s">
        <v>557</v>
      </c>
      <c r="B964" s="58" t="s">
        <v>761</v>
      </c>
      <c r="C964" s="69">
        <v>213</v>
      </c>
      <c r="D964" s="70">
        <v>3153415</v>
      </c>
      <c r="E964" s="70">
        <v>183509</v>
      </c>
      <c r="F964" s="71">
        <v>2.3541781434037812E-4</v>
      </c>
    </row>
    <row r="965" spans="1:6" x14ac:dyDescent="0.2">
      <c r="A965" s="58" t="s">
        <v>557</v>
      </c>
      <c r="B965" s="58" t="s">
        <v>8</v>
      </c>
      <c r="C965" s="69">
        <v>67</v>
      </c>
      <c r="D965" s="70">
        <v>785918</v>
      </c>
      <c r="E965" s="70">
        <v>47155</v>
      </c>
      <c r="F965" s="71">
        <v>6.0493638106144819E-5</v>
      </c>
    </row>
    <row r="966" spans="1:6" x14ac:dyDescent="0.2">
      <c r="A966" s="58" t="s">
        <v>557</v>
      </c>
      <c r="B966" s="58" t="s">
        <v>762</v>
      </c>
      <c r="C966" s="69">
        <v>63</v>
      </c>
      <c r="D966" s="70">
        <v>2192094</v>
      </c>
      <c r="E966" s="70">
        <v>131526</v>
      </c>
      <c r="F966" s="71">
        <v>1.6873048977942537E-4</v>
      </c>
    </row>
    <row r="967" spans="1:6" x14ac:dyDescent="0.2">
      <c r="A967" s="58" t="s">
        <v>557</v>
      </c>
      <c r="B967" s="58" t="s">
        <v>25</v>
      </c>
      <c r="C967" s="69">
        <v>42</v>
      </c>
      <c r="D967" s="70">
        <v>1295465</v>
      </c>
      <c r="E967" s="70">
        <v>77728</v>
      </c>
      <c r="F967" s="71">
        <v>9.971475989215193E-5</v>
      </c>
    </row>
    <row r="968" spans="1:6" x14ac:dyDescent="0.2">
      <c r="A968" s="58" t="s">
        <v>557</v>
      </c>
      <c r="B968" s="58" t="s">
        <v>51</v>
      </c>
      <c r="C968" s="69">
        <v>697</v>
      </c>
      <c r="D968" s="70">
        <v>30242541</v>
      </c>
      <c r="E968" s="70">
        <v>1808856</v>
      </c>
      <c r="F968" s="71">
        <v>2.3205233856458209E-3</v>
      </c>
    </row>
    <row r="969" spans="1:6" x14ac:dyDescent="0.2">
      <c r="A969" s="58" t="s">
        <v>171</v>
      </c>
      <c r="B969" s="58" t="s">
        <v>5</v>
      </c>
      <c r="C969" s="69">
        <v>29</v>
      </c>
      <c r="D969" s="70">
        <v>791075</v>
      </c>
      <c r="E969" s="70">
        <v>47464</v>
      </c>
      <c r="F969" s="71">
        <v>6.0890044302196109E-5</v>
      </c>
    </row>
    <row r="970" spans="1:6" x14ac:dyDescent="0.2">
      <c r="A970" s="58" t="s">
        <v>171</v>
      </c>
      <c r="B970" s="58" t="s">
        <v>1</v>
      </c>
      <c r="C970" s="69">
        <v>48</v>
      </c>
      <c r="D970" s="70">
        <v>3743017</v>
      </c>
      <c r="E970" s="70">
        <v>224581</v>
      </c>
      <c r="F970" s="71">
        <v>2.8810776671649049E-4</v>
      </c>
    </row>
    <row r="971" spans="1:6" x14ac:dyDescent="0.2">
      <c r="A971" s="58" t="s">
        <v>171</v>
      </c>
      <c r="B971" s="58" t="s">
        <v>760</v>
      </c>
      <c r="C971" s="69">
        <v>202</v>
      </c>
      <c r="D971" s="70">
        <v>7591842</v>
      </c>
      <c r="E971" s="70">
        <v>455511</v>
      </c>
      <c r="F971" s="71">
        <v>5.8436046203728411E-4</v>
      </c>
    </row>
    <row r="972" spans="1:6" x14ac:dyDescent="0.2">
      <c r="A972" s="58" t="s">
        <v>171</v>
      </c>
      <c r="B972" s="58" t="s">
        <v>3</v>
      </c>
      <c r="C972" s="69">
        <v>51</v>
      </c>
      <c r="D972" s="70">
        <v>6536591</v>
      </c>
      <c r="E972" s="70">
        <v>392195</v>
      </c>
      <c r="F972" s="71">
        <v>5.0313439501727217E-4</v>
      </c>
    </row>
    <row r="973" spans="1:6" x14ac:dyDescent="0.2">
      <c r="A973" s="58" t="s">
        <v>171</v>
      </c>
      <c r="B973" s="58" t="s">
        <v>2</v>
      </c>
      <c r="C973" s="69">
        <v>30</v>
      </c>
      <c r="D973" s="70">
        <v>10993414</v>
      </c>
      <c r="E973" s="70">
        <v>659605</v>
      </c>
      <c r="F973" s="71">
        <v>8.4618611309518932E-4</v>
      </c>
    </row>
    <row r="974" spans="1:6" x14ac:dyDescent="0.2">
      <c r="A974" s="58" t="s">
        <v>171</v>
      </c>
      <c r="B974" s="58" t="s">
        <v>6</v>
      </c>
      <c r="C974" s="69">
        <v>27</v>
      </c>
      <c r="D974" s="70">
        <v>1316114</v>
      </c>
      <c r="E974" s="70">
        <v>78967</v>
      </c>
      <c r="F974" s="71">
        <v>1.0130423328020226E-4</v>
      </c>
    </row>
    <row r="975" spans="1:6" x14ac:dyDescent="0.2">
      <c r="A975" s="58" t="s">
        <v>171</v>
      </c>
      <c r="B975" s="58" t="s">
        <v>10</v>
      </c>
      <c r="C975" s="69">
        <v>331</v>
      </c>
      <c r="D975" s="70">
        <v>11375830</v>
      </c>
      <c r="E975" s="70">
        <v>682550</v>
      </c>
      <c r="F975" s="71">
        <v>8.7562151817090759E-4</v>
      </c>
    </row>
    <row r="976" spans="1:6" x14ac:dyDescent="0.2">
      <c r="A976" s="58" t="s">
        <v>171</v>
      </c>
      <c r="B976" s="58" t="s">
        <v>4</v>
      </c>
      <c r="C976" s="69">
        <v>27</v>
      </c>
      <c r="D976" s="70">
        <v>4371509</v>
      </c>
      <c r="E976" s="70">
        <v>262291</v>
      </c>
      <c r="F976" s="71">
        <v>3.3648471705012898E-4</v>
      </c>
    </row>
    <row r="977" spans="1:6" x14ac:dyDescent="0.2">
      <c r="A977" s="58" t="s">
        <v>171</v>
      </c>
      <c r="B977" s="58" t="s">
        <v>761</v>
      </c>
      <c r="C977" s="69">
        <v>568</v>
      </c>
      <c r="D977" s="70">
        <v>10557200</v>
      </c>
      <c r="E977" s="70">
        <v>623092</v>
      </c>
      <c r="F977" s="71">
        <v>7.9934475569576899E-4</v>
      </c>
    </row>
    <row r="978" spans="1:6" x14ac:dyDescent="0.2">
      <c r="A978" s="58" t="s">
        <v>171</v>
      </c>
      <c r="B978" s="58" t="s">
        <v>8</v>
      </c>
      <c r="C978" s="69">
        <v>121</v>
      </c>
      <c r="D978" s="70">
        <v>1699404</v>
      </c>
      <c r="E978" s="70">
        <v>101964</v>
      </c>
      <c r="F978" s="71">
        <v>1.3080634748923657E-4</v>
      </c>
    </row>
    <row r="979" spans="1:6" x14ac:dyDescent="0.2">
      <c r="A979" s="58" t="s">
        <v>171</v>
      </c>
      <c r="B979" s="58" t="s">
        <v>762</v>
      </c>
      <c r="C979" s="69">
        <v>84</v>
      </c>
      <c r="D979" s="70">
        <v>7020202</v>
      </c>
      <c r="E979" s="70">
        <v>421212</v>
      </c>
      <c r="F979" s="71">
        <v>5.4035937427559058E-4</v>
      </c>
    </row>
    <row r="980" spans="1:6" x14ac:dyDescent="0.2">
      <c r="A980" s="58" t="s">
        <v>171</v>
      </c>
      <c r="B980" s="58" t="s">
        <v>25</v>
      </c>
      <c r="C980" s="69">
        <v>100</v>
      </c>
      <c r="D980" s="70">
        <v>8312699</v>
      </c>
      <c r="E980" s="70">
        <v>498762</v>
      </c>
      <c r="F980" s="71">
        <v>6.3984578367292971E-4</v>
      </c>
    </row>
    <row r="981" spans="1:6" x14ac:dyDescent="0.2">
      <c r="A981" s="58" t="s">
        <v>171</v>
      </c>
      <c r="B981" s="58" t="s">
        <v>51</v>
      </c>
      <c r="C981" s="69">
        <v>1618</v>
      </c>
      <c r="D981" s="70">
        <v>74308898</v>
      </c>
      <c r="E981" s="70">
        <v>4448194</v>
      </c>
      <c r="F981" s="71">
        <v>5.7064455108031967E-3</v>
      </c>
    </row>
    <row r="982" spans="1:6" x14ac:dyDescent="0.2">
      <c r="A982" s="58" t="s">
        <v>571</v>
      </c>
      <c r="B982" s="58" t="s">
        <v>5</v>
      </c>
      <c r="C982" s="69" t="s">
        <v>759</v>
      </c>
      <c r="D982" s="70" t="s">
        <v>759</v>
      </c>
      <c r="E982" s="70" t="s">
        <v>759</v>
      </c>
      <c r="F982" s="71" t="s">
        <v>759</v>
      </c>
    </row>
    <row r="983" spans="1:6" x14ac:dyDescent="0.2">
      <c r="A983" s="58" t="s">
        <v>571</v>
      </c>
      <c r="B983" s="58" t="s">
        <v>1</v>
      </c>
      <c r="C983" s="69" t="s">
        <v>759</v>
      </c>
      <c r="D983" s="70" t="s">
        <v>759</v>
      </c>
      <c r="E983" s="70" t="s">
        <v>759</v>
      </c>
      <c r="F983" s="71" t="s">
        <v>759</v>
      </c>
    </row>
    <row r="984" spans="1:6" x14ac:dyDescent="0.2">
      <c r="A984" s="58" t="s">
        <v>571</v>
      </c>
      <c r="B984" s="58" t="s">
        <v>760</v>
      </c>
      <c r="C984" s="69">
        <v>56</v>
      </c>
      <c r="D984" s="70">
        <v>894573</v>
      </c>
      <c r="E984" s="70">
        <v>53674</v>
      </c>
      <c r="F984" s="71">
        <v>6.8856654261673572E-5</v>
      </c>
    </row>
    <row r="985" spans="1:6" x14ac:dyDescent="0.2">
      <c r="A985" s="58" t="s">
        <v>571</v>
      </c>
      <c r="B985" s="58" t="s">
        <v>3</v>
      </c>
      <c r="C985" s="69">
        <v>45</v>
      </c>
      <c r="D985" s="70">
        <v>1817273</v>
      </c>
      <c r="E985" s="70">
        <v>109036</v>
      </c>
      <c r="F985" s="71">
        <v>1.398787896202228E-4</v>
      </c>
    </row>
    <row r="986" spans="1:6" x14ac:dyDescent="0.2">
      <c r="A986" s="58" t="s">
        <v>571</v>
      </c>
      <c r="B986" s="58" t="s">
        <v>2</v>
      </c>
      <c r="C986" s="69">
        <v>12</v>
      </c>
      <c r="D986" s="70">
        <v>752347</v>
      </c>
      <c r="E986" s="70">
        <v>45141</v>
      </c>
      <c r="F986" s="71">
        <v>5.7909942058095287E-5</v>
      </c>
    </row>
    <row r="987" spans="1:6" x14ac:dyDescent="0.2">
      <c r="A987" s="58" t="s">
        <v>571</v>
      </c>
      <c r="B987" s="58" t="s">
        <v>6</v>
      </c>
      <c r="C987" s="69" t="s">
        <v>759</v>
      </c>
      <c r="D987" s="70" t="s">
        <v>759</v>
      </c>
      <c r="E987" s="70" t="s">
        <v>759</v>
      </c>
      <c r="F987" s="71" t="s">
        <v>759</v>
      </c>
    </row>
    <row r="988" spans="1:6" x14ac:dyDescent="0.2">
      <c r="A988" s="58" t="s">
        <v>571</v>
      </c>
      <c r="B988" s="58" t="s">
        <v>10</v>
      </c>
      <c r="C988" s="69">
        <v>102</v>
      </c>
      <c r="D988" s="70">
        <v>3494009</v>
      </c>
      <c r="E988" s="70">
        <v>209641</v>
      </c>
      <c r="F988" s="71">
        <v>2.6894171956760269E-4</v>
      </c>
    </row>
    <row r="989" spans="1:6" x14ac:dyDescent="0.2">
      <c r="A989" s="58" t="s">
        <v>571</v>
      </c>
      <c r="B989" s="58" t="s">
        <v>4</v>
      </c>
      <c r="C989" s="69">
        <v>18</v>
      </c>
      <c r="D989" s="70">
        <v>201803</v>
      </c>
      <c r="E989" s="70">
        <v>12108</v>
      </c>
      <c r="F989" s="71">
        <v>1.5532965119058456E-5</v>
      </c>
    </row>
    <row r="990" spans="1:6" x14ac:dyDescent="0.2">
      <c r="A990" s="58" t="s">
        <v>571</v>
      </c>
      <c r="B990" s="58" t="s">
        <v>761</v>
      </c>
      <c r="C990" s="69">
        <v>131</v>
      </c>
      <c r="D990" s="70">
        <v>1388686</v>
      </c>
      <c r="E990" s="70">
        <v>81926</v>
      </c>
      <c r="F990" s="71">
        <v>1.0510023953947663E-4</v>
      </c>
    </row>
    <row r="991" spans="1:6" x14ac:dyDescent="0.2">
      <c r="A991" s="58" t="s">
        <v>571</v>
      </c>
      <c r="B991" s="58" t="s">
        <v>8</v>
      </c>
      <c r="C991" s="69">
        <v>36</v>
      </c>
      <c r="D991" s="70">
        <v>568850</v>
      </c>
      <c r="E991" s="70">
        <v>34131</v>
      </c>
      <c r="F991" s="71">
        <v>4.3785565946364732E-5</v>
      </c>
    </row>
    <row r="992" spans="1:6" x14ac:dyDescent="0.2">
      <c r="A992" s="58" t="s">
        <v>571</v>
      </c>
      <c r="B992" s="58" t="s">
        <v>762</v>
      </c>
      <c r="C992" s="69">
        <v>66</v>
      </c>
      <c r="D992" s="70">
        <v>1347235</v>
      </c>
      <c r="E992" s="70">
        <v>80834</v>
      </c>
      <c r="F992" s="71">
        <v>1.0369934773983905E-4</v>
      </c>
    </row>
    <row r="993" spans="1:6" x14ac:dyDescent="0.2">
      <c r="A993" s="58" t="s">
        <v>571</v>
      </c>
      <c r="B993" s="58" t="s">
        <v>25</v>
      </c>
      <c r="C993" s="69">
        <v>36</v>
      </c>
      <c r="D993" s="70">
        <v>3129800</v>
      </c>
      <c r="E993" s="70">
        <v>187788</v>
      </c>
      <c r="F993" s="71">
        <v>2.4090720629152206E-4</v>
      </c>
    </row>
    <row r="994" spans="1:6" x14ac:dyDescent="0.2">
      <c r="A994" s="58" t="s">
        <v>571</v>
      </c>
      <c r="B994" s="58" t="s">
        <v>51</v>
      </c>
      <c r="C994" s="69">
        <v>517</v>
      </c>
      <c r="D994" s="70">
        <v>13868536</v>
      </c>
      <c r="E994" s="70">
        <v>830717</v>
      </c>
      <c r="F994" s="71">
        <v>1.0657002134794255E-3</v>
      </c>
    </row>
    <row r="995" spans="1:6" x14ac:dyDescent="0.2">
      <c r="A995" s="58" t="s">
        <v>577</v>
      </c>
      <c r="B995" s="58" t="s">
        <v>5</v>
      </c>
      <c r="C995" s="69">
        <v>775</v>
      </c>
      <c r="D995" s="70">
        <v>67655889</v>
      </c>
      <c r="E995" s="70">
        <v>4059353</v>
      </c>
      <c r="F995" s="71">
        <v>5.2076138548848112E-3</v>
      </c>
    </row>
    <row r="996" spans="1:6" x14ac:dyDescent="0.2">
      <c r="A996" s="58" t="s">
        <v>577</v>
      </c>
      <c r="B996" s="58" t="s">
        <v>1</v>
      </c>
      <c r="C996" s="69">
        <v>371</v>
      </c>
      <c r="D996" s="70">
        <v>229279336</v>
      </c>
      <c r="E996" s="70">
        <v>13756760</v>
      </c>
      <c r="F996" s="71">
        <v>1.7648106477639463E-2</v>
      </c>
    </row>
    <row r="997" spans="1:6" x14ac:dyDescent="0.2">
      <c r="A997" s="58" t="s">
        <v>577</v>
      </c>
      <c r="B997" s="58" t="s">
        <v>760</v>
      </c>
      <c r="C997" s="69">
        <v>4756</v>
      </c>
      <c r="D997" s="70">
        <v>356791845</v>
      </c>
      <c r="E997" s="70">
        <v>21398103</v>
      </c>
      <c r="F997" s="71">
        <v>2.7450940494963667E-2</v>
      </c>
    </row>
    <row r="998" spans="1:6" x14ac:dyDescent="0.2">
      <c r="A998" s="58" t="s">
        <v>577</v>
      </c>
      <c r="B998" s="58" t="s">
        <v>3</v>
      </c>
      <c r="C998" s="69">
        <v>1148</v>
      </c>
      <c r="D998" s="70">
        <v>173711487</v>
      </c>
      <c r="E998" s="70">
        <v>10422689</v>
      </c>
      <c r="F998" s="71">
        <v>1.3370933654095991E-2</v>
      </c>
    </row>
    <row r="999" spans="1:6" x14ac:dyDescent="0.2">
      <c r="A999" s="58" t="s">
        <v>577</v>
      </c>
      <c r="B999" s="58" t="s">
        <v>2</v>
      </c>
      <c r="C999" s="69">
        <v>724</v>
      </c>
      <c r="D999" s="70">
        <v>220485387</v>
      </c>
      <c r="E999" s="70">
        <v>13229123</v>
      </c>
      <c r="F999" s="71">
        <v>1.6971217881956883E-2</v>
      </c>
    </row>
    <row r="1000" spans="1:6" x14ac:dyDescent="0.2">
      <c r="A1000" s="58" t="s">
        <v>577</v>
      </c>
      <c r="B1000" s="58" t="s">
        <v>6</v>
      </c>
      <c r="C1000" s="69">
        <v>579</v>
      </c>
      <c r="D1000" s="70">
        <v>119302721</v>
      </c>
      <c r="E1000" s="70">
        <v>7158163</v>
      </c>
      <c r="F1000" s="71">
        <v>9.1829778820230294E-3</v>
      </c>
    </row>
    <row r="1001" spans="1:6" x14ac:dyDescent="0.2">
      <c r="A1001" s="58" t="s">
        <v>577</v>
      </c>
      <c r="B1001" s="58" t="s">
        <v>10</v>
      </c>
      <c r="C1001" s="69">
        <v>4344</v>
      </c>
      <c r="D1001" s="70">
        <v>338153108</v>
      </c>
      <c r="E1001" s="70">
        <v>20289187</v>
      </c>
      <c r="F1001" s="71">
        <v>2.6028347701111187E-2</v>
      </c>
    </row>
    <row r="1002" spans="1:6" x14ac:dyDescent="0.2">
      <c r="A1002" s="58" t="s">
        <v>577</v>
      </c>
      <c r="B1002" s="58" t="s">
        <v>4</v>
      </c>
      <c r="C1002" s="69">
        <v>772</v>
      </c>
      <c r="D1002" s="70">
        <v>150599624</v>
      </c>
      <c r="E1002" s="70">
        <v>9035978</v>
      </c>
      <c r="F1002" s="71">
        <v>1.1591966558521604E-2</v>
      </c>
    </row>
    <row r="1003" spans="1:6" x14ac:dyDescent="0.2">
      <c r="A1003" s="58" t="s">
        <v>577</v>
      </c>
      <c r="B1003" s="58" t="s">
        <v>761</v>
      </c>
      <c r="C1003" s="69">
        <v>10465</v>
      </c>
      <c r="D1003" s="70">
        <v>551785001</v>
      </c>
      <c r="E1003" s="70">
        <v>32201870</v>
      </c>
      <c r="F1003" s="71">
        <v>4.1310746901094722E-2</v>
      </c>
    </row>
    <row r="1004" spans="1:6" x14ac:dyDescent="0.2">
      <c r="A1004" s="58" t="s">
        <v>577</v>
      </c>
      <c r="B1004" s="58" t="s">
        <v>8</v>
      </c>
      <c r="C1004" s="69">
        <v>3369</v>
      </c>
      <c r="D1004" s="70">
        <v>244751255</v>
      </c>
      <c r="E1004" s="70">
        <v>14684810</v>
      </c>
      <c r="F1004" s="71">
        <v>1.8838672077139147E-2</v>
      </c>
    </row>
    <row r="1005" spans="1:6" x14ac:dyDescent="0.2">
      <c r="A1005" s="58" t="s">
        <v>577</v>
      </c>
      <c r="B1005" s="58" t="s">
        <v>762</v>
      </c>
      <c r="C1005" s="69">
        <v>674</v>
      </c>
      <c r="D1005" s="70">
        <v>172267665</v>
      </c>
      <c r="E1005" s="70">
        <v>10331837</v>
      </c>
      <c r="F1005" s="71">
        <v>1.325438253524922E-2</v>
      </c>
    </row>
    <row r="1006" spans="1:6" x14ac:dyDescent="0.2">
      <c r="A1006" s="58" t="s">
        <v>577</v>
      </c>
      <c r="B1006" s="58" t="s">
        <v>25</v>
      </c>
      <c r="C1006" s="69">
        <v>1453</v>
      </c>
      <c r="D1006" s="70">
        <v>348957823</v>
      </c>
      <c r="E1006" s="70">
        <v>20937469</v>
      </c>
      <c r="F1006" s="71">
        <v>2.6860007900426801E-2</v>
      </c>
    </row>
    <row r="1007" spans="1:6" x14ac:dyDescent="0.2">
      <c r="A1007" s="58" t="s">
        <v>577</v>
      </c>
      <c r="B1007" s="58" t="s">
        <v>51</v>
      </c>
      <c r="C1007" s="69">
        <v>29430</v>
      </c>
      <c r="D1007" s="70">
        <v>2973741141</v>
      </c>
      <c r="E1007" s="70">
        <v>177505343</v>
      </c>
      <c r="F1007" s="71">
        <v>0.22771591520197448</v>
      </c>
    </row>
    <row r="1008" spans="1:6" x14ac:dyDescent="0.2">
      <c r="A1008" s="58" t="s">
        <v>589</v>
      </c>
      <c r="B1008" s="58" t="s">
        <v>5</v>
      </c>
      <c r="C1008" s="69">
        <v>123</v>
      </c>
      <c r="D1008" s="70">
        <v>8030028</v>
      </c>
      <c r="E1008" s="70">
        <v>481802</v>
      </c>
      <c r="F1008" s="71">
        <v>6.1808834326830206E-4</v>
      </c>
    </row>
    <row r="1009" spans="1:6" x14ac:dyDescent="0.2">
      <c r="A1009" s="58" t="s">
        <v>589</v>
      </c>
      <c r="B1009" s="58" t="s">
        <v>1</v>
      </c>
      <c r="C1009" s="69">
        <v>61</v>
      </c>
      <c r="D1009" s="70">
        <v>44489680</v>
      </c>
      <c r="E1009" s="70">
        <v>2669381</v>
      </c>
      <c r="F1009" s="71">
        <v>3.4244633269307381E-3</v>
      </c>
    </row>
    <row r="1010" spans="1:6" x14ac:dyDescent="0.2">
      <c r="A1010" s="58" t="s">
        <v>589</v>
      </c>
      <c r="B1010" s="58" t="s">
        <v>760</v>
      </c>
      <c r="C1010" s="69">
        <v>635</v>
      </c>
      <c r="D1010" s="70">
        <v>46161813</v>
      </c>
      <c r="E1010" s="70">
        <v>2769709</v>
      </c>
      <c r="F1010" s="71">
        <v>3.5531709024564152E-3</v>
      </c>
    </row>
    <row r="1011" spans="1:6" x14ac:dyDescent="0.2">
      <c r="A1011" s="58" t="s">
        <v>589</v>
      </c>
      <c r="B1011" s="58" t="s">
        <v>3</v>
      </c>
      <c r="C1011" s="69">
        <v>181</v>
      </c>
      <c r="D1011" s="70">
        <v>32134221</v>
      </c>
      <c r="E1011" s="70">
        <v>1928053</v>
      </c>
      <c r="F1011" s="71">
        <v>2.4734373964895948E-3</v>
      </c>
    </row>
    <row r="1012" spans="1:6" x14ac:dyDescent="0.2">
      <c r="A1012" s="58" t="s">
        <v>589</v>
      </c>
      <c r="B1012" s="58" t="s">
        <v>2</v>
      </c>
      <c r="C1012" s="69">
        <v>125</v>
      </c>
      <c r="D1012" s="70">
        <v>55000579</v>
      </c>
      <c r="E1012" s="70">
        <v>3300035</v>
      </c>
      <c r="F1012" s="71">
        <v>4.2335091300522024E-3</v>
      </c>
    </row>
    <row r="1013" spans="1:6" x14ac:dyDescent="0.2">
      <c r="A1013" s="58" t="s">
        <v>589</v>
      </c>
      <c r="B1013" s="58" t="s">
        <v>6</v>
      </c>
      <c r="C1013" s="69">
        <v>56</v>
      </c>
      <c r="D1013" s="70">
        <v>4809657</v>
      </c>
      <c r="E1013" s="70">
        <v>288579</v>
      </c>
      <c r="F1013" s="71">
        <v>3.7020874967730181E-4</v>
      </c>
    </row>
    <row r="1014" spans="1:6" x14ac:dyDescent="0.2">
      <c r="A1014" s="58" t="s">
        <v>589</v>
      </c>
      <c r="B1014" s="58" t="s">
        <v>10</v>
      </c>
      <c r="C1014" s="69">
        <v>579</v>
      </c>
      <c r="D1014" s="70">
        <v>19990244</v>
      </c>
      <c r="E1014" s="70">
        <v>1199415</v>
      </c>
      <c r="F1014" s="71">
        <v>1.5386910603134702E-3</v>
      </c>
    </row>
    <row r="1015" spans="1:6" x14ac:dyDescent="0.2">
      <c r="A1015" s="58" t="s">
        <v>589</v>
      </c>
      <c r="B1015" s="58" t="s">
        <v>4</v>
      </c>
      <c r="C1015" s="69">
        <v>117</v>
      </c>
      <c r="D1015" s="70">
        <v>24953844</v>
      </c>
      <c r="E1015" s="70">
        <v>1497231</v>
      </c>
      <c r="F1015" s="71">
        <v>1.9207496612300141E-3</v>
      </c>
    </row>
    <row r="1016" spans="1:6" x14ac:dyDescent="0.2">
      <c r="A1016" s="58" t="s">
        <v>589</v>
      </c>
      <c r="B1016" s="58" t="s">
        <v>761</v>
      </c>
      <c r="C1016" s="69">
        <v>1385</v>
      </c>
      <c r="D1016" s="70">
        <v>93381860</v>
      </c>
      <c r="E1016" s="70">
        <v>5498065</v>
      </c>
      <c r="F1016" s="71">
        <v>7.0532913666432216E-3</v>
      </c>
    </row>
    <row r="1017" spans="1:6" x14ac:dyDescent="0.2">
      <c r="A1017" s="58" t="s">
        <v>589</v>
      </c>
      <c r="B1017" s="58" t="s">
        <v>8</v>
      </c>
      <c r="C1017" s="69">
        <v>445</v>
      </c>
      <c r="D1017" s="70">
        <v>28154578</v>
      </c>
      <c r="E1017" s="70">
        <v>1683681</v>
      </c>
      <c r="F1017" s="71">
        <v>2.1599403902065957E-3</v>
      </c>
    </row>
    <row r="1018" spans="1:6" x14ac:dyDescent="0.2">
      <c r="A1018" s="58" t="s">
        <v>589</v>
      </c>
      <c r="B1018" s="58" t="s">
        <v>762</v>
      </c>
      <c r="C1018" s="69">
        <v>256</v>
      </c>
      <c r="D1018" s="70">
        <v>26322005</v>
      </c>
      <c r="E1018" s="70">
        <v>1579152</v>
      </c>
      <c r="F1018" s="71">
        <v>2.0258434864297487E-3</v>
      </c>
    </row>
    <row r="1019" spans="1:6" x14ac:dyDescent="0.2">
      <c r="A1019" s="58" t="s">
        <v>589</v>
      </c>
      <c r="B1019" s="58" t="s">
        <v>25</v>
      </c>
      <c r="C1019" s="69">
        <v>250</v>
      </c>
      <c r="D1019" s="70">
        <v>25493624</v>
      </c>
      <c r="E1019" s="70">
        <v>1529617</v>
      </c>
      <c r="F1019" s="71">
        <v>1.9622966226064452E-3</v>
      </c>
    </row>
    <row r="1020" spans="1:6" x14ac:dyDescent="0.2">
      <c r="A1020" s="58" t="s">
        <v>589</v>
      </c>
      <c r="B1020" s="58" t="s">
        <v>51</v>
      </c>
      <c r="C1020" s="69">
        <v>4213</v>
      </c>
      <c r="D1020" s="70">
        <v>408922134</v>
      </c>
      <c r="E1020" s="70">
        <v>24424720</v>
      </c>
      <c r="F1020" s="71">
        <v>3.1333690436304053E-2</v>
      </c>
    </row>
    <row r="1021" spans="1:6" x14ac:dyDescent="0.2">
      <c r="A1021" s="58" t="s">
        <v>602</v>
      </c>
      <c r="B1021" s="58" t="s">
        <v>5</v>
      </c>
      <c r="C1021" s="69">
        <v>15</v>
      </c>
      <c r="D1021" s="70">
        <v>378067</v>
      </c>
      <c r="E1021" s="70">
        <v>22684</v>
      </c>
      <c r="F1021" s="71">
        <v>2.910057654118946E-5</v>
      </c>
    </row>
    <row r="1022" spans="1:6" x14ac:dyDescent="0.2">
      <c r="A1022" s="58" t="s">
        <v>602</v>
      </c>
      <c r="B1022" s="58" t="s">
        <v>1</v>
      </c>
      <c r="C1022" s="69">
        <v>36</v>
      </c>
      <c r="D1022" s="70">
        <v>2291015</v>
      </c>
      <c r="E1022" s="70">
        <v>137461</v>
      </c>
      <c r="F1022" s="71">
        <v>1.7634431105309666E-4</v>
      </c>
    </row>
    <row r="1023" spans="1:6" x14ac:dyDescent="0.2">
      <c r="A1023" s="58" t="s">
        <v>602</v>
      </c>
      <c r="B1023" s="58" t="s">
        <v>760</v>
      </c>
      <c r="C1023" s="69">
        <v>158</v>
      </c>
      <c r="D1023" s="70">
        <v>6047938</v>
      </c>
      <c r="E1023" s="70">
        <v>362876</v>
      </c>
      <c r="F1023" s="71">
        <v>4.6552198963854114E-4</v>
      </c>
    </row>
    <row r="1024" spans="1:6" x14ac:dyDescent="0.2">
      <c r="A1024" s="58" t="s">
        <v>602</v>
      </c>
      <c r="B1024" s="58" t="s">
        <v>3</v>
      </c>
      <c r="C1024" s="69">
        <v>42</v>
      </c>
      <c r="D1024" s="70">
        <v>6820839</v>
      </c>
      <c r="E1024" s="70">
        <v>409250</v>
      </c>
      <c r="F1024" s="71">
        <v>5.2501370787699645E-4</v>
      </c>
    </row>
    <row r="1025" spans="1:6" x14ac:dyDescent="0.2">
      <c r="A1025" s="58" t="s">
        <v>602</v>
      </c>
      <c r="B1025" s="58" t="s">
        <v>2</v>
      </c>
      <c r="C1025" s="69">
        <v>36</v>
      </c>
      <c r="D1025" s="70">
        <v>7496817</v>
      </c>
      <c r="E1025" s="70">
        <v>449809</v>
      </c>
      <c r="F1025" s="71">
        <v>5.7704554899558683E-4</v>
      </c>
    </row>
    <row r="1026" spans="1:6" x14ac:dyDescent="0.2">
      <c r="A1026" s="58" t="s">
        <v>602</v>
      </c>
      <c r="B1026" s="58" t="s">
        <v>6</v>
      </c>
      <c r="C1026" s="69">
        <v>36</v>
      </c>
      <c r="D1026" s="70">
        <v>1477890</v>
      </c>
      <c r="E1026" s="70">
        <v>88673</v>
      </c>
      <c r="F1026" s="71">
        <v>1.137557495872374E-4</v>
      </c>
    </row>
    <row r="1027" spans="1:6" x14ac:dyDescent="0.2">
      <c r="A1027" s="58" t="s">
        <v>602</v>
      </c>
      <c r="B1027" s="58" t="s">
        <v>10</v>
      </c>
      <c r="C1027" s="69">
        <v>238</v>
      </c>
      <c r="D1027" s="70">
        <v>6357897</v>
      </c>
      <c r="E1027" s="70">
        <v>381474</v>
      </c>
      <c r="F1027" s="71">
        <v>4.893807677426251E-4</v>
      </c>
    </row>
    <row r="1028" spans="1:6" x14ac:dyDescent="0.2">
      <c r="A1028" s="58" t="s">
        <v>602</v>
      </c>
      <c r="B1028" s="58" t="s">
        <v>4</v>
      </c>
      <c r="C1028" s="69">
        <v>36</v>
      </c>
      <c r="D1028" s="70">
        <v>2717024</v>
      </c>
      <c r="E1028" s="70">
        <v>163021</v>
      </c>
      <c r="F1028" s="71">
        <v>2.0913441581384444E-4</v>
      </c>
    </row>
    <row r="1029" spans="1:6" x14ac:dyDescent="0.2">
      <c r="A1029" s="58" t="s">
        <v>602</v>
      </c>
      <c r="B1029" s="58" t="s">
        <v>761</v>
      </c>
      <c r="C1029" s="69">
        <v>478</v>
      </c>
      <c r="D1029" s="70">
        <v>7215104</v>
      </c>
      <c r="E1029" s="70">
        <v>420392</v>
      </c>
      <c r="F1029" s="71">
        <v>5.3930742255791394E-4</v>
      </c>
    </row>
    <row r="1030" spans="1:6" x14ac:dyDescent="0.2">
      <c r="A1030" s="58" t="s">
        <v>602</v>
      </c>
      <c r="B1030" s="58" t="s">
        <v>8</v>
      </c>
      <c r="C1030" s="69">
        <v>143</v>
      </c>
      <c r="D1030" s="70">
        <v>3265710</v>
      </c>
      <c r="E1030" s="70">
        <v>195943</v>
      </c>
      <c r="F1030" s="71">
        <v>2.5136899441061041E-4</v>
      </c>
    </row>
    <row r="1031" spans="1:6" x14ac:dyDescent="0.2">
      <c r="A1031" s="58" t="s">
        <v>602</v>
      </c>
      <c r="B1031" s="58" t="s">
        <v>762</v>
      </c>
      <c r="C1031" s="69">
        <v>102</v>
      </c>
      <c r="D1031" s="70">
        <v>5820798</v>
      </c>
      <c r="E1031" s="70">
        <v>349248</v>
      </c>
      <c r="F1031" s="71">
        <v>4.4803906523793589E-4</v>
      </c>
    </row>
    <row r="1032" spans="1:6" x14ac:dyDescent="0.2">
      <c r="A1032" s="58" t="s">
        <v>602</v>
      </c>
      <c r="B1032" s="58" t="s">
        <v>25</v>
      </c>
      <c r="C1032" s="69">
        <v>73</v>
      </c>
      <c r="D1032" s="70">
        <v>5572765</v>
      </c>
      <c r="E1032" s="70">
        <v>334366</v>
      </c>
      <c r="F1032" s="71">
        <v>4.2894742443005447E-4</v>
      </c>
    </row>
    <row r="1033" spans="1:6" x14ac:dyDescent="0.2">
      <c r="A1033" s="58" t="s">
        <v>602</v>
      </c>
      <c r="B1033" s="58" t="s">
        <v>51</v>
      </c>
      <c r="C1033" s="69">
        <v>1393</v>
      </c>
      <c r="D1033" s="70">
        <v>55461865</v>
      </c>
      <c r="E1033" s="70">
        <v>3315198</v>
      </c>
      <c r="F1033" s="71">
        <v>4.2529612567535806E-3</v>
      </c>
    </row>
    <row r="1034" spans="1:6" x14ac:dyDescent="0.2">
      <c r="A1034" s="58" t="s">
        <v>608</v>
      </c>
      <c r="B1034" s="58" t="s">
        <v>5</v>
      </c>
      <c r="C1034" s="69" t="s">
        <v>759</v>
      </c>
      <c r="D1034" s="70" t="s">
        <v>759</v>
      </c>
      <c r="E1034" s="70" t="s">
        <v>759</v>
      </c>
      <c r="F1034" s="71" t="s">
        <v>759</v>
      </c>
    </row>
    <row r="1035" spans="1:6" x14ac:dyDescent="0.2">
      <c r="A1035" s="58" t="s">
        <v>608</v>
      </c>
      <c r="B1035" s="58" t="s">
        <v>1</v>
      </c>
      <c r="C1035" s="69" t="s">
        <v>759</v>
      </c>
      <c r="D1035" s="70" t="s">
        <v>759</v>
      </c>
      <c r="E1035" s="70" t="s">
        <v>759</v>
      </c>
      <c r="F1035" s="71" t="s">
        <v>759</v>
      </c>
    </row>
    <row r="1036" spans="1:6" x14ac:dyDescent="0.2">
      <c r="A1036" s="58" t="s">
        <v>608</v>
      </c>
      <c r="B1036" s="58" t="s">
        <v>760</v>
      </c>
      <c r="C1036" s="69">
        <v>55</v>
      </c>
      <c r="D1036" s="70">
        <v>605931</v>
      </c>
      <c r="E1036" s="70">
        <v>36356</v>
      </c>
      <c r="F1036" s="71">
        <v>4.6639947131523721E-5</v>
      </c>
    </row>
    <row r="1037" spans="1:6" x14ac:dyDescent="0.2">
      <c r="A1037" s="58" t="s">
        <v>608</v>
      </c>
      <c r="B1037" s="58" t="s">
        <v>3</v>
      </c>
      <c r="C1037" s="69" t="s">
        <v>759</v>
      </c>
      <c r="D1037" s="70" t="s">
        <v>759</v>
      </c>
      <c r="E1037" s="70" t="s">
        <v>759</v>
      </c>
      <c r="F1037" s="71" t="s">
        <v>759</v>
      </c>
    </row>
    <row r="1038" spans="1:6" x14ac:dyDescent="0.2">
      <c r="A1038" s="58" t="s">
        <v>608</v>
      </c>
      <c r="B1038" s="58" t="s">
        <v>2</v>
      </c>
      <c r="C1038" s="69" t="s">
        <v>759</v>
      </c>
      <c r="D1038" s="70" t="s">
        <v>759</v>
      </c>
      <c r="E1038" s="70" t="s">
        <v>759</v>
      </c>
      <c r="F1038" s="71" t="s">
        <v>759</v>
      </c>
    </row>
    <row r="1039" spans="1:6" x14ac:dyDescent="0.2">
      <c r="A1039" s="58" t="s">
        <v>608</v>
      </c>
      <c r="B1039" s="58" t="s">
        <v>6</v>
      </c>
      <c r="C1039" s="69" t="s">
        <v>759</v>
      </c>
      <c r="D1039" s="70" t="s">
        <v>759</v>
      </c>
      <c r="E1039" s="70" t="s">
        <v>759</v>
      </c>
      <c r="F1039" s="71" t="s">
        <v>759</v>
      </c>
    </row>
    <row r="1040" spans="1:6" x14ac:dyDescent="0.2">
      <c r="A1040" s="58" t="s">
        <v>608</v>
      </c>
      <c r="B1040" s="58" t="s">
        <v>10</v>
      </c>
      <c r="C1040" s="69">
        <v>57</v>
      </c>
      <c r="D1040" s="70">
        <v>583049</v>
      </c>
      <c r="E1040" s="70">
        <v>34983</v>
      </c>
      <c r="F1040" s="71">
        <v>4.4878569438389657E-5</v>
      </c>
    </row>
    <row r="1041" spans="1:6" x14ac:dyDescent="0.2">
      <c r="A1041" s="58" t="s">
        <v>608</v>
      </c>
      <c r="B1041" s="58" t="s">
        <v>4</v>
      </c>
      <c r="C1041" s="69">
        <v>21</v>
      </c>
      <c r="D1041" s="70">
        <v>747390</v>
      </c>
      <c r="E1041" s="70">
        <v>44843</v>
      </c>
      <c r="F1041" s="71">
        <v>5.7527647409476242E-5</v>
      </c>
    </row>
    <row r="1042" spans="1:6" x14ac:dyDescent="0.2">
      <c r="A1042" s="58" t="s">
        <v>608</v>
      </c>
      <c r="B1042" s="58" t="s">
        <v>761</v>
      </c>
      <c r="C1042" s="69">
        <v>190</v>
      </c>
      <c r="D1042" s="70">
        <v>1487060</v>
      </c>
      <c r="E1042" s="70">
        <v>88017</v>
      </c>
      <c r="F1042" s="71">
        <v>1.1291418821309615E-4</v>
      </c>
    </row>
    <row r="1043" spans="1:6" x14ac:dyDescent="0.2">
      <c r="A1043" s="58" t="s">
        <v>608</v>
      </c>
      <c r="B1043" s="58" t="s">
        <v>8</v>
      </c>
      <c r="C1043" s="69">
        <v>56</v>
      </c>
      <c r="D1043" s="70">
        <v>329357</v>
      </c>
      <c r="E1043" s="70">
        <v>19761</v>
      </c>
      <c r="F1043" s="71">
        <v>2.5350753528056998E-5</v>
      </c>
    </row>
    <row r="1044" spans="1:6" x14ac:dyDescent="0.2">
      <c r="A1044" s="58" t="s">
        <v>608</v>
      </c>
      <c r="B1044" s="58" t="s">
        <v>762</v>
      </c>
      <c r="C1044" s="69">
        <v>33</v>
      </c>
      <c r="D1044" s="70">
        <v>291341</v>
      </c>
      <c r="E1044" s="70">
        <v>17430</v>
      </c>
      <c r="F1044" s="71">
        <v>2.2360388340369084E-5</v>
      </c>
    </row>
    <row r="1045" spans="1:6" x14ac:dyDescent="0.2">
      <c r="A1045" s="58" t="s">
        <v>608</v>
      </c>
      <c r="B1045" s="58" t="s">
        <v>25</v>
      </c>
      <c r="C1045" s="69">
        <v>27</v>
      </c>
      <c r="D1045" s="70">
        <v>1729349</v>
      </c>
      <c r="E1045" s="70">
        <v>103761</v>
      </c>
      <c r="F1045" s="71">
        <v>1.3311166119248633E-4</v>
      </c>
    </row>
    <row r="1046" spans="1:6" x14ac:dyDescent="0.2">
      <c r="A1046" s="58" t="s">
        <v>608</v>
      </c>
      <c r="B1046" s="58" t="s">
        <v>51</v>
      </c>
      <c r="C1046" s="69">
        <v>470</v>
      </c>
      <c r="D1046" s="70">
        <v>7601730</v>
      </c>
      <c r="E1046" s="70">
        <v>454846</v>
      </c>
      <c r="F1046" s="71">
        <v>5.8350735485160734E-4</v>
      </c>
    </row>
    <row r="1047" spans="1:6" x14ac:dyDescent="0.2">
      <c r="A1047" s="58" t="s">
        <v>612</v>
      </c>
      <c r="B1047" s="58" t="s">
        <v>5</v>
      </c>
      <c r="C1047" s="69" t="s">
        <v>759</v>
      </c>
      <c r="D1047" s="70" t="s">
        <v>759</v>
      </c>
      <c r="E1047" s="70" t="s">
        <v>759</v>
      </c>
      <c r="F1047" s="71" t="s">
        <v>759</v>
      </c>
    </row>
    <row r="1048" spans="1:6" x14ac:dyDescent="0.2">
      <c r="A1048" s="58" t="s">
        <v>612</v>
      </c>
      <c r="B1048" s="58" t="s">
        <v>1</v>
      </c>
      <c r="C1048" s="69">
        <v>27</v>
      </c>
      <c r="D1048" s="70">
        <v>5048792</v>
      </c>
      <c r="E1048" s="70">
        <v>302928</v>
      </c>
      <c r="F1048" s="71">
        <v>3.8861662186869342E-4</v>
      </c>
    </row>
    <row r="1049" spans="1:6" x14ac:dyDescent="0.2">
      <c r="A1049" s="58" t="s">
        <v>612</v>
      </c>
      <c r="B1049" s="58" t="s">
        <v>760</v>
      </c>
      <c r="C1049" s="69">
        <v>76</v>
      </c>
      <c r="D1049" s="70">
        <v>1531911</v>
      </c>
      <c r="E1049" s="70">
        <v>91915</v>
      </c>
      <c r="F1049" s="71">
        <v>1.1791480747590501E-4</v>
      </c>
    </row>
    <row r="1050" spans="1:6" x14ac:dyDescent="0.2">
      <c r="A1050" s="58" t="s">
        <v>612</v>
      </c>
      <c r="B1050" s="58" t="s">
        <v>3</v>
      </c>
      <c r="C1050" s="69">
        <v>36</v>
      </c>
      <c r="D1050" s="70">
        <v>2521070</v>
      </c>
      <c r="E1050" s="70">
        <v>151264</v>
      </c>
      <c r="F1050" s="71">
        <v>1.940517373446695E-4</v>
      </c>
    </row>
    <row r="1051" spans="1:6" x14ac:dyDescent="0.2">
      <c r="A1051" s="58" t="s">
        <v>612</v>
      </c>
      <c r="B1051" s="58" t="s">
        <v>2</v>
      </c>
      <c r="C1051" s="69">
        <v>17</v>
      </c>
      <c r="D1051" s="70">
        <v>888517</v>
      </c>
      <c r="E1051" s="70">
        <v>53311</v>
      </c>
      <c r="F1051" s="71">
        <v>6.839097319640942E-5</v>
      </c>
    </row>
    <row r="1052" spans="1:6" x14ac:dyDescent="0.2">
      <c r="A1052" s="58" t="s">
        <v>612</v>
      </c>
      <c r="B1052" s="58" t="s">
        <v>6</v>
      </c>
      <c r="C1052" s="69" t="s">
        <v>759</v>
      </c>
      <c r="D1052" s="70" t="s">
        <v>759</v>
      </c>
      <c r="E1052" s="70" t="s">
        <v>759</v>
      </c>
      <c r="F1052" s="71" t="s">
        <v>759</v>
      </c>
    </row>
    <row r="1053" spans="1:6" x14ac:dyDescent="0.2">
      <c r="A1053" s="58" t="s">
        <v>612</v>
      </c>
      <c r="B1053" s="58" t="s">
        <v>10</v>
      </c>
      <c r="C1053" s="69">
        <v>258</v>
      </c>
      <c r="D1053" s="70">
        <v>3948363</v>
      </c>
      <c r="E1053" s="70">
        <v>236848</v>
      </c>
      <c r="F1053" s="71">
        <v>3.0384470783934232E-4</v>
      </c>
    </row>
    <row r="1054" spans="1:6" x14ac:dyDescent="0.2">
      <c r="A1054" s="58" t="s">
        <v>612</v>
      </c>
      <c r="B1054" s="58" t="s">
        <v>4</v>
      </c>
      <c r="C1054" s="69">
        <v>39</v>
      </c>
      <c r="D1054" s="70">
        <v>2809718</v>
      </c>
      <c r="E1054" s="70">
        <v>168583</v>
      </c>
      <c r="F1054" s="71">
        <v>2.1626972734276772E-4</v>
      </c>
    </row>
    <row r="1055" spans="1:6" x14ac:dyDescent="0.2">
      <c r="A1055" s="58" t="s">
        <v>612</v>
      </c>
      <c r="B1055" s="58" t="s">
        <v>761</v>
      </c>
      <c r="C1055" s="69">
        <v>249</v>
      </c>
      <c r="D1055" s="70">
        <v>3195408</v>
      </c>
      <c r="E1055" s="70">
        <v>188519</v>
      </c>
      <c r="F1055" s="71">
        <v>2.4184498276179228E-4</v>
      </c>
    </row>
    <row r="1056" spans="1:6" x14ac:dyDescent="0.2">
      <c r="A1056" s="58" t="s">
        <v>612</v>
      </c>
      <c r="B1056" s="58" t="s">
        <v>8</v>
      </c>
      <c r="C1056" s="69">
        <v>88</v>
      </c>
      <c r="D1056" s="70">
        <v>553319</v>
      </c>
      <c r="E1056" s="70">
        <v>33199</v>
      </c>
      <c r="F1056" s="71">
        <v>4.2589933018468917E-5</v>
      </c>
    </row>
    <row r="1057" spans="1:6" x14ac:dyDescent="0.2">
      <c r="A1057" s="58" t="s">
        <v>612</v>
      </c>
      <c r="B1057" s="58" t="s">
        <v>762</v>
      </c>
      <c r="C1057" s="69">
        <v>84</v>
      </c>
      <c r="D1057" s="70">
        <v>2383166</v>
      </c>
      <c r="E1057" s="70">
        <v>142990</v>
      </c>
      <c r="F1057" s="71">
        <v>1.834372879397232E-4</v>
      </c>
    </row>
    <row r="1058" spans="1:6" x14ac:dyDescent="0.2">
      <c r="A1058" s="58" t="s">
        <v>612</v>
      </c>
      <c r="B1058" s="58" t="s">
        <v>25</v>
      </c>
      <c r="C1058" s="69">
        <v>36</v>
      </c>
      <c r="D1058" s="70">
        <v>1353501</v>
      </c>
      <c r="E1058" s="70">
        <v>81210</v>
      </c>
      <c r="F1058" s="71">
        <v>1.0418170608843221E-4</v>
      </c>
    </row>
    <row r="1059" spans="1:6" x14ac:dyDescent="0.2">
      <c r="A1059" s="58" t="s">
        <v>612</v>
      </c>
      <c r="B1059" s="58" t="s">
        <v>51</v>
      </c>
      <c r="C1059" s="69">
        <v>928</v>
      </c>
      <c r="D1059" s="70">
        <v>24415231</v>
      </c>
      <c r="E1059" s="70">
        <v>1461655</v>
      </c>
      <c r="F1059" s="71">
        <v>1.8751103510982314E-3</v>
      </c>
    </row>
    <row r="1060" spans="1:6" x14ac:dyDescent="0.2">
      <c r="A1060" s="58" t="s">
        <v>620</v>
      </c>
      <c r="B1060" s="58" t="s">
        <v>5</v>
      </c>
      <c r="C1060" s="69">
        <v>264</v>
      </c>
      <c r="D1060" s="70">
        <v>21520274</v>
      </c>
      <c r="E1060" s="70">
        <v>1291216</v>
      </c>
      <c r="F1060" s="71">
        <v>1.6564596208432593E-3</v>
      </c>
    </row>
    <row r="1061" spans="1:6" x14ac:dyDescent="0.2">
      <c r="A1061" s="58" t="s">
        <v>620</v>
      </c>
      <c r="B1061" s="58" t="s">
        <v>1</v>
      </c>
      <c r="C1061" s="69">
        <v>164</v>
      </c>
      <c r="D1061" s="70">
        <v>69836347</v>
      </c>
      <c r="E1061" s="70">
        <v>4190181</v>
      </c>
      <c r="F1061" s="71">
        <v>5.3754489028362638E-3</v>
      </c>
    </row>
    <row r="1062" spans="1:6" x14ac:dyDescent="0.2">
      <c r="A1062" s="58" t="s">
        <v>620</v>
      </c>
      <c r="B1062" s="58" t="s">
        <v>760</v>
      </c>
      <c r="C1062" s="69">
        <v>1580</v>
      </c>
      <c r="D1062" s="70">
        <v>114020670</v>
      </c>
      <c r="E1062" s="70">
        <v>6841240</v>
      </c>
      <c r="F1062" s="71">
        <v>8.7764075232166731E-3</v>
      </c>
    </row>
    <row r="1063" spans="1:6" x14ac:dyDescent="0.2">
      <c r="A1063" s="58" t="s">
        <v>620</v>
      </c>
      <c r="B1063" s="58" t="s">
        <v>3</v>
      </c>
      <c r="C1063" s="69">
        <v>434</v>
      </c>
      <c r="D1063" s="70">
        <v>82029894</v>
      </c>
      <c r="E1063" s="70">
        <v>4921794</v>
      </c>
      <c r="F1063" s="71">
        <v>6.314011771158836E-3</v>
      </c>
    </row>
    <row r="1064" spans="1:6" x14ac:dyDescent="0.2">
      <c r="A1064" s="58" t="s">
        <v>620</v>
      </c>
      <c r="B1064" s="58" t="s">
        <v>2</v>
      </c>
      <c r="C1064" s="69">
        <v>322</v>
      </c>
      <c r="D1064" s="70">
        <v>102353623</v>
      </c>
      <c r="E1064" s="70">
        <v>6141217</v>
      </c>
      <c r="F1064" s="71">
        <v>7.8783704533836145E-3</v>
      </c>
    </row>
    <row r="1065" spans="1:6" x14ac:dyDescent="0.2">
      <c r="A1065" s="58" t="s">
        <v>620</v>
      </c>
      <c r="B1065" s="58" t="s">
        <v>6</v>
      </c>
      <c r="C1065" s="69">
        <v>190</v>
      </c>
      <c r="D1065" s="70">
        <v>25110714</v>
      </c>
      <c r="E1065" s="70">
        <v>1506643</v>
      </c>
      <c r="F1065" s="71">
        <v>1.9328240143602236E-3</v>
      </c>
    </row>
    <row r="1066" spans="1:6" x14ac:dyDescent="0.2">
      <c r="A1066" s="58" t="s">
        <v>620</v>
      </c>
      <c r="B1066" s="58" t="s">
        <v>10</v>
      </c>
      <c r="C1066" s="69">
        <v>1292</v>
      </c>
      <c r="D1066" s="70">
        <v>101806872</v>
      </c>
      <c r="E1066" s="70">
        <v>6108400</v>
      </c>
      <c r="F1066" s="71">
        <v>7.8362705759214297E-3</v>
      </c>
    </row>
    <row r="1067" spans="1:6" x14ac:dyDescent="0.2">
      <c r="A1067" s="58" t="s">
        <v>620</v>
      </c>
      <c r="B1067" s="58" t="s">
        <v>4</v>
      </c>
      <c r="C1067" s="69">
        <v>260</v>
      </c>
      <c r="D1067" s="70">
        <v>38724073</v>
      </c>
      <c r="E1067" s="70">
        <v>2323444</v>
      </c>
      <c r="F1067" s="71">
        <v>2.9806718374699088E-3</v>
      </c>
    </row>
    <row r="1068" spans="1:6" x14ac:dyDescent="0.2">
      <c r="A1068" s="58" t="s">
        <v>620</v>
      </c>
      <c r="B1068" s="58" t="s">
        <v>761</v>
      </c>
      <c r="C1068" s="69">
        <v>3093</v>
      </c>
      <c r="D1068" s="70">
        <v>143071410</v>
      </c>
      <c r="E1068" s="70">
        <v>8430601</v>
      </c>
      <c r="F1068" s="71">
        <v>1.0815347808531495E-2</v>
      </c>
    </row>
    <row r="1069" spans="1:6" x14ac:dyDescent="0.2">
      <c r="A1069" s="58" t="s">
        <v>620</v>
      </c>
      <c r="B1069" s="58" t="s">
        <v>8</v>
      </c>
      <c r="C1069" s="69">
        <v>1118</v>
      </c>
      <c r="D1069" s="70">
        <v>57031529</v>
      </c>
      <c r="E1069" s="70">
        <v>3421892</v>
      </c>
      <c r="F1069" s="71">
        <v>4.3898355696386834E-3</v>
      </c>
    </row>
    <row r="1070" spans="1:6" x14ac:dyDescent="0.2">
      <c r="A1070" s="58" t="s">
        <v>620</v>
      </c>
      <c r="B1070" s="58" t="s">
        <v>762</v>
      </c>
      <c r="C1070" s="69">
        <v>298</v>
      </c>
      <c r="D1070" s="70">
        <v>46601116</v>
      </c>
      <c r="E1070" s="70">
        <v>2796067</v>
      </c>
      <c r="F1070" s="71">
        <v>3.586984735839975E-3</v>
      </c>
    </row>
    <row r="1071" spans="1:6" x14ac:dyDescent="0.2">
      <c r="A1071" s="58" t="s">
        <v>620</v>
      </c>
      <c r="B1071" s="58" t="s">
        <v>25</v>
      </c>
      <c r="C1071" s="69">
        <v>589</v>
      </c>
      <c r="D1071" s="70">
        <v>78313373</v>
      </c>
      <c r="E1071" s="70">
        <v>4698802</v>
      </c>
      <c r="F1071" s="71">
        <v>6.0279424816123313E-3</v>
      </c>
    </row>
    <row r="1072" spans="1:6" x14ac:dyDescent="0.2">
      <c r="A1072" s="58" t="s">
        <v>620</v>
      </c>
      <c r="B1072" s="58" t="s">
        <v>51</v>
      </c>
      <c r="C1072" s="69">
        <v>9604</v>
      </c>
      <c r="D1072" s="70">
        <v>880419896</v>
      </c>
      <c r="E1072" s="70">
        <v>52671498</v>
      </c>
      <c r="F1072" s="71">
        <v>6.7570576577680647E-2</v>
      </c>
    </row>
    <row r="1073" spans="1:6" x14ac:dyDescent="0.2">
      <c r="A1073" s="58" t="s">
        <v>601</v>
      </c>
      <c r="B1073" s="58" t="s">
        <v>5</v>
      </c>
      <c r="C1073" s="69" t="s">
        <v>759</v>
      </c>
      <c r="D1073" s="70" t="s">
        <v>759</v>
      </c>
      <c r="E1073" s="70" t="s">
        <v>759</v>
      </c>
      <c r="F1073" s="71" t="s">
        <v>759</v>
      </c>
    </row>
    <row r="1074" spans="1:6" x14ac:dyDescent="0.2">
      <c r="A1074" s="58" t="s">
        <v>601</v>
      </c>
      <c r="B1074" s="58" t="s">
        <v>1</v>
      </c>
      <c r="C1074" s="69">
        <v>15</v>
      </c>
      <c r="D1074" s="70">
        <v>2859868</v>
      </c>
      <c r="E1074" s="70">
        <v>171592</v>
      </c>
      <c r="F1074" s="71">
        <v>2.2012987699946139E-4</v>
      </c>
    </row>
    <row r="1075" spans="1:6" x14ac:dyDescent="0.2">
      <c r="A1075" s="58" t="s">
        <v>601</v>
      </c>
      <c r="B1075" s="58" t="s">
        <v>760</v>
      </c>
      <c r="C1075" s="69">
        <v>91</v>
      </c>
      <c r="D1075" s="70">
        <v>2815925</v>
      </c>
      <c r="E1075" s="70">
        <v>168956</v>
      </c>
      <c r="F1075" s="71">
        <v>2.1674823708751572E-4</v>
      </c>
    </row>
    <row r="1076" spans="1:6" x14ac:dyDescent="0.2">
      <c r="A1076" s="58" t="s">
        <v>601</v>
      </c>
      <c r="B1076" s="58" t="s">
        <v>3</v>
      </c>
      <c r="C1076" s="69">
        <v>38</v>
      </c>
      <c r="D1076" s="70">
        <v>3705533</v>
      </c>
      <c r="E1076" s="70">
        <v>222332</v>
      </c>
      <c r="F1076" s="71">
        <v>2.8522259670057026E-4</v>
      </c>
    </row>
    <row r="1077" spans="1:6" x14ac:dyDescent="0.2">
      <c r="A1077" s="58" t="s">
        <v>601</v>
      </c>
      <c r="B1077" s="58" t="s">
        <v>2</v>
      </c>
      <c r="C1077" s="69">
        <v>35</v>
      </c>
      <c r="D1077" s="70">
        <v>1286865</v>
      </c>
      <c r="E1077" s="70">
        <v>77212</v>
      </c>
      <c r="F1077" s="71">
        <v>9.9052800030784729E-5</v>
      </c>
    </row>
    <row r="1078" spans="1:6" x14ac:dyDescent="0.2">
      <c r="A1078" s="58" t="s">
        <v>601</v>
      </c>
      <c r="B1078" s="58" t="s">
        <v>6</v>
      </c>
      <c r="C1078" s="69" t="s">
        <v>759</v>
      </c>
      <c r="D1078" s="70" t="s">
        <v>759</v>
      </c>
      <c r="E1078" s="70" t="s">
        <v>759</v>
      </c>
      <c r="F1078" s="71" t="s">
        <v>759</v>
      </c>
    </row>
    <row r="1079" spans="1:6" x14ac:dyDescent="0.2">
      <c r="A1079" s="58" t="s">
        <v>601</v>
      </c>
      <c r="B1079" s="58" t="s">
        <v>10</v>
      </c>
      <c r="C1079" s="69">
        <v>151</v>
      </c>
      <c r="D1079" s="70">
        <v>2681446</v>
      </c>
      <c r="E1079" s="70">
        <v>160887</v>
      </c>
      <c r="F1079" s="71">
        <v>2.0639677561198858E-4</v>
      </c>
    </row>
    <row r="1080" spans="1:6" x14ac:dyDescent="0.2">
      <c r="A1080" s="58" t="s">
        <v>601</v>
      </c>
      <c r="B1080" s="58" t="s">
        <v>4</v>
      </c>
      <c r="C1080" s="69">
        <v>24</v>
      </c>
      <c r="D1080" s="70">
        <v>1937288</v>
      </c>
      <c r="E1080" s="70">
        <v>116237</v>
      </c>
      <c r="F1080" s="71">
        <v>1.4911672171655086E-4</v>
      </c>
    </row>
    <row r="1081" spans="1:6" x14ac:dyDescent="0.2">
      <c r="A1081" s="58" t="s">
        <v>601</v>
      </c>
      <c r="B1081" s="58" t="s">
        <v>761</v>
      </c>
      <c r="C1081" s="69">
        <v>339</v>
      </c>
      <c r="D1081" s="70">
        <v>4652787</v>
      </c>
      <c r="E1081" s="70">
        <v>276825</v>
      </c>
      <c r="F1081" s="71">
        <v>3.5512991981197201E-4</v>
      </c>
    </row>
    <row r="1082" spans="1:6" x14ac:dyDescent="0.2">
      <c r="A1082" s="58" t="s">
        <v>601</v>
      </c>
      <c r="B1082" s="58" t="s">
        <v>8</v>
      </c>
      <c r="C1082" s="69">
        <v>76</v>
      </c>
      <c r="D1082" s="70">
        <v>942579</v>
      </c>
      <c r="E1082" s="70">
        <v>56555</v>
      </c>
      <c r="F1082" s="71">
        <v>7.2552596820973819E-5</v>
      </c>
    </row>
    <row r="1083" spans="1:6" x14ac:dyDescent="0.2">
      <c r="A1083" s="58" t="s">
        <v>601</v>
      </c>
      <c r="B1083" s="58" t="s">
        <v>762</v>
      </c>
      <c r="C1083" s="69">
        <v>87</v>
      </c>
      <c r="D1083" s="70">
        <v>6082330</v>
      </c>
      <c r="E1083" s="70">
        <v>364895</v>
      </c>
      <c r="F1083" s="71">
        <v>4.6811210002633261E-4</v>
      </c>
    </row>
    <row r="1084" spans="1:6" x14ac:dyDescent="0.2">
      <c r="A1084" s="58" t="s">
        <v>601</v>
      </c>
      <c r="B1084" s="58" t="s">
        <v>25</v>
      </c>
      <c r="C1084" s="69">
        <v>60</v>
      </c>
      <c r="D1084" s="70">
        <v>2198123</v>
      </c>
      <c r="E1084" s="70">
        <v>131887</v>
      </c>
      <c r="F1084" s="71">
        <v>1.6919360510879273E-4</v>
      </c>
    </row>
    <row r="1085" spans="1:6" x14ac:dyDescent="0.2">
      <c r="A1085" s="58" t="s">
        <v>601</v>
      </c>
      <c r="B1085" s="58" t="s">
        <v>51</v>
      </c>
      <c r="C1085" s="69">
        <v>941</v>
      </c>
      <c r="D1085" s="70">
        <v>29802759</v>
      </c>
      <c r="E1085" s="70">
        <v>1785779</v>
      </c>
      <c r="F1085" s="71">
        <v>2.2909186420009158E-3</v>
      </c>
    </row>
    <row r="1086" spans="1:6" x14ac:dyDescent="0.2">
      <c r="A1086" s="58" t="s">
        <v>637</v>
      </c>
      <c r="B1086" s="58" t="s">
        <v>5</v>
      </c>
      <c r="C1086" s="69">
        <v>46</v>
      </c>
      <c r="D1086" s="70">
        <v>1451029</v>
      </c>
      <c r="E1086" s="70">
        <v>87062</v>
      </c>
      <c r="F1086" s="71">
        <v>1.1168904932238745E-4</v>
      </c>
    </row>
    <row r="1087" spans="1:6" x14ac:dyDescent="0.2">
      <c r="A1087" s="58" t="s">
        <v>637</v>
      </c>
      <c r="B1087" s="58" t="s">
        <v>1</v>
      </c>
      <c r="C1087" s="69">
        <v>69</v>
      </c>
      <c r="D1087" s="70">
        <v>19713007</v>
      </c>
      <c r="E1087" s="70">
        <v>1182780</v>
      </c>
      <c r="F1087" s="71">
        <v>1.5173505519920681E-3</v>
      </c>
    </row>
    <row r="1088" spans="1:6" x14ac:dyDescent="0.2">
      <c r="A1088" s="58" t="s">
        <v>637</v>
      </c>
      <c r="B1088" s="58" t="s">
        <v>760</v>
      </c>
      <c r="C1088" s="69">
        <v>300</v>
      </c>
      <c r="D1088" s="70">
        <v>17450234</v>
      </c>
      <c r="E1088" s="70">
        <v>1047014</v>
      </c>
      <c r="F1088" s="71">
        <v>1.3431807021114857E-3</v>
      </c>
    </row>
    <row r="1089" spans="1:6" x14ac:dyDescent="0.2">
      <c r="A1089" s="58" t="s">
        <v>637</v>
      </c>
      <c r="B1089" s="58" t="s">
        <v>3</v>
      </c>
      <c r="C1089" s="69">
        <v>102</v>
      </c>
      <c r="D1089" s="70">
        <v>7501947</v>
      </c>
      <c r="E1089" s="70">
        <v>450117</v>
      </c>
      <c r="F1089" s="71">
        <v>5.774406723236897E-4</v>
      </c>
    </row>
    <row r="1090" spans="1:6" x14ac:dyDescent="0.2">
      <c r="A1090" s="58" t="s">
        <v>637</v>
      </c>
      <c r="B1090" s="58" t="s">
        <v>2</v>
      </c>
      <c r="C1090" s="69">
        <v>72</v>
      </c>
      <c r="D1090" s="70">
        <v>12613193</v>
      </c>
      <c r="E1090" s="70">
        <v>756792</v>
      </c>
      <c r="F1090" s="71">
        <v>9.7086420039498565E-4</v>
      </c>
    </row>
    <row r="1091" spans="1:6" x14ac:dyDescent="0.2">
      <c r="A1091" s="58" t="s">
        <v>637</v>
      </c>
      <c r="B1091" s="58" t="s">
        <v>6</v>
      </c>
      <c r="C1091" s="69">
        <v>57</v>
      </c>
      <c r="D1091" s="70">
        <v>4895539</v>
      </c>
      <c r="E1091" s="70">
        <v>293732</v>
      </c>
      <c r="F1091" s="71">
        <v>3.7681936821533515E-4</v>
      </c>
    </row>
    <row r="1092" spans="1:6" x14ac:dyDescent="0.2">
      <c r="A1092" s="58" t="s">
        <v>637</v>
      </c>
      <c r="B1092" s="58" t="s">
        <v>10</v>
      </c>
      <c r="C1092" s="69">
        <v>571</v>
      </c>
      <c r="D1092" s="70">
        <v>45152295</v>
      </c>
      <c r="E1092" s="70">
        <v>2709138</v>
      </c>
      <c r="F1092" s="71">
        <v>3.4754663079547229E-3</v>
      </c>
    </row>
    <row r="1093" spans="1:6" x14ac:dyDescent="0.2">
      <c r="A1093" s="58" t="s">
        <v>637</v>
      </c>
      <c r="B1093" s="58" t="s">
        <v>4</v>
      </c>
      <c r="C1093" s="69">
        <v>62</v>
      </c>
      <c r="D1093" s="70">
        <v>4160213</v>
      </c>
      <c r="E1093" s="70">
        <v>249613</v>
      </c>
      <c r="F1093" s="71">
        <v>3.2022051720049046E-4</v>
      </c>
    </row>
    <row r="1094" spans="1:6" x14ac:dyDescent="0.2">
      <c r="A1094" s="58" t="s">
        <v>637</v>
      </c>
      <c r="B1094" s="58" t="s">
        <v>761</v>
      </c>
      <c r="C1094" s="69">
        <v>913</v>
      </c>
      <c r="D1094" s="70">
        <v>22031845</v>
      </c>
      <c r="E1094" s="70">
        <v>1305903</v>
      </c>
      <c r="F1094" s="71">
        <v>1.6753011024012053E-3</v>
      </c>
    </row>
    <row r="1095" spans="1:6" x14ac:dyDescent="0.2">
      <c r="A1095" s="58" t="s">
        <v>637</v>
      </c>
      <c r="B1095" s="58" t="s">
        <v>8</v>
      </c>
      <c r="C1095" s="69">
        <v>218</v>
      </c>
      <c r="D1095" s="70">
        <v>7550552</v>
      </c>
      <c r="E1095" s="70">
        <v>453033</v>
      </c>
      <c r="F1095" s="71">
        <v>5.811815152611835E-4</v>
      </c>
    </row>
    <row r="1096" spans="1:6" x14ac:dyDescent="0.2">
      <c r="A1096" s="58" t="s">
        <v>637</v>
      </c>
      <c r="B1096" s="58" t="s">
        <v>762</v>
      </c>
      <c r="C1096" s="69">
        <v>156</v>
      </c>
      <c r="D1096" s="70">
        <v>16623120</v>
      </c>
      <c r="E1096" s="70">
        <v>997387</v>
      </c>
      <c r="F1096" s="71">
        <v>1.2795158144369306E-3</v>
      </c>
    </row>
    <row r="1097" spans="1:6" x14ac:dyDescent="0.2">
      <c r="A1097" s="58" t="s">
        <v>637</v>
      </c>
      <c r="B1097" s="58" t="s">
        <v>25</v>
      </c>
      <c r="C1097" s="69">
        <v>173</v>
      </c>
      <c r="D1097" s="70">
        <v>19174928</v>
      </c>
      <c r="E1097" s="70">
        <v>1150496</v>
      </c>
      <c r="F1097" s="71">
        <v>1.4759344431463724E-3</v>
      </c>
    </row>
    <row r="1098" spans="1:6" x14ac:dyDescent="0.2">
      <c r="A1098" s="58" t="s">
        <v>637</v>
      </c>
      <c r="B1098" s="58" t="s">
        <v>51</v>
      </c>
      <c r="C1098" s="69">
        <v>2739</v>
      </c>
      <c r="D1098" s="70">
        <v>178317901</v>
      </c>
      <c r="E1098" s="70">
        <v>10683066</v>
      </c>
      <c r="F1098" s="71">
        <v>1.3704962961892908E-2</v>
      </c>
    </row>
    <row r="1099" spans="1:6" x14ac:dyDescent="0.2">
      <c r="A1099" s="58" t="s">
        <v>649</v>
      </c>
      <c r="B1099" s="58" t="s">
        <v>5</v>
      </c>
      <c r="C1099" s="69">
        <v>111</v>
      </c>
      <c r="D1099" s="70">
        <v>7915484</v>
      </c>
      <c r="E1099" s="70">
        <v>474929</v>
      </c>
      <c r="F1099" s="71">
        <v>6.092711918590447E-4</v>
      </c>
    </row>
    <row r="1100" spans="1:6" x14ac:dyDescent="0.2">
      <c r="A1100" s="58" t="s">
        <v>649</v>
      </c>
      <c r="B1100" s="58" t="s">
        <v>1</v>
      </c>
      <c r="C1100" s="69">
        <v>84</v>
      </c>
      <c r="D1100" s="70">
        <v>38573099</v>
      </c>
      <c r="E1100" s="70">
        <v>2314386</v>
      </c>
      <c r="F1100" s="71">
        <v>2.9690516195934277E-3</v>
      </c>
    </row>
    <row r="1101" spans="1:6" x14ac:dyDescent="0.2">
      <c r="A1101" s="58" t="s">
        <v>649</v>
      </c>
      <c r="B1101" s="58" t="s">
        <v>760</v>
      </c>
      <c r="C1101" s="69">
        <v>681</v>
      </c>
      <c r="D1101" s="70">
        <v>51110639</v>
      </c>
      <c r="E1101" s="70">
        <v>3066639</v>
      </c>
      <c r="F1101" s="71">
        <v>3.9340928823706888E-3</v>
      </c>
    </row>
    <row r="1102" spans="1:6" x14ac:dyDescent="0.2">
      <c r="A1102" s="58" t="s">
        <v>649</v>
      </c>
      <c r="B1102" s="58" t="s">
        <v>3</v>
      </c>
      <c r="C1102" s="69">
        <v>178</v>
      </c>
      <c r="D1102" s="70">
        <v>23728178</v>
      </c>
      <c r="E1102" s="70">
        <v>1423691</v>
      </c>
      <c r="F1102" s="71">
        <v>1.8264075523057029E-3</v>
      </c>
    </row>
    <row r="1103" spans="1:6" x14ac:dyDescent="0.2">
      <c r="A1103" s="58" t="s">
        <v>649</v>
      </c>
      <c r="B1103" s="58" t="s">
        <v>2</v>
      </c>
      <c r="C1103" s="69">
        <v>115</v>
      </c>
      <c r="D1103" s="70">
        <v>46769098</v>
      </c>
      <c r="E1103" s="70">
        <v>2806146</v>
      </c>
      <c r="F1103" s="71">
        <v>3.5999147618917581E-3</v>
      </c>
    </row>
    <row r="1104" spans="1:6" x14ac:dyDescent="0.2">
      <c r="A1104" s="58" t="s">
        <v>649</v>
      </c>
      <c r="B1104" s="58" t="s">
        <v>6</v>
      </c>
      <c r="C1104" s="69">
        <v>84</v>
      </c>
      <c r="D1104" s="70">
        <v>9798328</v>
      </c>
      <c r="E1104" s="70">
        <v>587900</v>
      </c>
      <c r="F1104" s="71">
        <v>7.5419806685616663E-4</v>
      </c>
    </row>
    <row r="1105" spans="1:6" x14ac:dyDescent="0.2">
      <c r="A1105" s="58" t="s">
        <v>649</v>
      </c>
      <c r="B1105" s="58" t="s">
        <v>10</v>
      </c>
      <c r="C1105" s="69">
        <v>820</v>
      </c>
      <c r="D1105" s="70">
        <v>45245535</v>
      </c>
      <c r="E1105" s="70">
        <v>2714732</v>
      </c>
      <c r="F1105" s="71">
        <v>3.4826426712579947E-3</v>
      </c>
    </row>
    <row r="1106" spans="1:6" x14ac:dyDescent="0.2">
      <c r="A1106" s="58" t="s">
        <v>649</v>
      </c>
      <c r="B1106" s="58" t="s">
        <v>4</v>
      </c>
      <c r="C1106" s="69">
        <v>105</v>
      </c>
      <c r="D1106" s="70">
        <v>14300598</v>
      </c>
      <c r="E1106" s="70">
        <v>858036</v>
      </c>
      <c r="F1106" s="71">
        <v>1.1007468829613842E-3</v>
      </c>
    </row>
    <row r="1107" spans="1:6" x14ac:dyDescent="0.2">
      <c r="A1107" s="58" t="s">
        <v>649</v>
      </c>
      <c r="B1107" s="58" t="s">
        <v>761</v>
      </c>
      <c r="C1107" s="69">
        <v>1691</v>
      </c>
      <c r="D1107" s="70">
        <v>54516472</v>
      </c>
      <c r="E1107" s="70">
        <v>3192539</v>
      </c>
      <c r="F1107" s="71">
        <v>4.0956059570724946E-3</v>
      </c>
    </row>
    <row r="1108" spans="1:6" x14ac:dyDescent="0.2">
      <c r="A1108" s="58" t="s">
        <v>649</v>
      </c>
      <c r="B1108" s="58" t="s">
        <v>8</v>
      </c>
      <c r="C1108" s="69">
        <v>529</v>
      </c>
      <c r="D1108" s="70">
        <v>22312110</v>
      </c>
      <c r="E1108" s="70">
        <v>1337737</v>
      </c>
      <c r="F1108" s="71">
        <v>1.7161399206701274E-3</v>
      </c>
    </row>
    <row r="1109" spans="1:6" x14ac:dyDescent="0.2">
      <c r="A1109" s="58" t="s">
        <v>649</v>
      </c>
      <c r="B1109" s="58" t="s">
        <v>762</v>
      </c>
      <c r="C1109" s="69">
        <v>214</v>
      </c>
      <c r="D1109" s="70">
        <v>21523724</v>
      </c>
      <c r="E1109" s="70">
        <v>1291423</v>
      </c>
      <c r="F1109" s="71">
        <v>1.6567251745085751E-3</v>
      </c>
    </row>
    <row r="1110" spans="1:6" x14ac:dyDescent="0.2">
      <c r="A1110" s="58" t="s">
        <v>649</v>
      </c>
      <c r="B1110" s="58" t="s">
        <v>25</v>
      </c>
      <c r="C1110" s="69">
        <v>248</v>
      </c>
      <c r="D1110" s="70">
        <v>22328888</v>
      </c>
      <c r="E1110" s="70">
        <v>1339733</v>
      </c>
      <c r="F1110" s="71">
        <v>1.7187005250951059E-3</v>
      </c>
    </row>
    <row r="1111" spans="1:6" x14ac:dyDescent="0.2">
      <c r="A1111" s="58" t="s">
        <v>649</v>
      </c>
      <c r="B1111" s="58" t="s">
        <v>51</v>
      </c>
      <c r="C1111" s="69">
        <v>4860</v>
      </c>
      <c r="D1111" s="70">
        <v>358122153</v>
      </c>
      <c r="E1111" s="70">
        <v>21407891</v>
      </c>
      <c r="F1111" s="71">
        <v>2.7463497206442471E-2</v>
      </c>
    </row>
    <row r="1112" spans="1:6" x14ac:dyDescent="0.2">
      <c r="A1112" s="58" t="s">
        <v>663</v>
      </c>
      <c r="B1112" s="58" t="s">
        <v>5</v>
      </c>
      <c r="C1112" s="69" t="s">
        <v>759</v>
      </c>
      <c r="D1112" s="70" t="s">
        <v>759</v>
      </c>
      <c r="E1112" s="70" t="s">
        <v>759</v>
      </c>
      <c r="F1112" s="71" t="s">
        <v>759</v>
      </c>
    </row>
    <row r="1113" spans="1:6" x14ac:dyDescent="0.2">
      <c r="A1113" s="58" t="s">
        <v>663</v>
      </c>
      <c r="B1113" s="58" t="s">
        <v>1</v>
      </c>
      <c r="C1113" s="69">
        <v>24</v>
      </c>
      <c r="D1113" s="70">
        <v>2989638</v>
      </c>
      <c r="E1113" s="70">
        <v>179378</v>
      </c>
      <c r="F1113" s="71">
        <v>2.3011828684559529E-4</v>
      </c>
    </row>
    <row r="1114" spans="1:6" x14ac:dyDescent="0.2">
      <c r="A1114" s="58" t="s">
        <v>663</v>
      </c>
      <c r="B1114" s="58" t="s">
        <v>760</v>
      </c>
      <c r="C1114" s="69">
        <v>76</v>
      </c>
      <c r="D1114" s="70">
        <v>2009447</v>
      </c>
      <c r="E1114" s="70">
        <v>120567</v>
      </c>
      <c r="F1114" s="71">
        <v>1.546715399330625E-4</v>
      </c>
    </row>
    <row r="1115" spans="1:6" x14ac:dyDescent="0.2">
      <c r="A1115" s="58" t="s">
        <v>663</v>
      </c>
      <c r="B1115" s="58" t="s">
        <v>3</v>
      </c>
      <c r="C1115" s="69">
        <v>35</v>
      </c>
      <c r="D1115" s="70">
        <v>3894857</v>
      </c>
      <c r="E1115" s="70">
        <v>233691</v>
      </c>
      <c r="F1115" s="71">
        <v>2.9979469372628755E-4</v>
      </c>
    </row>
    <row r="1116" spans="1:6" x14ac:dyDescent="0.2">
      <c r="A1116" s="58" t="s">
        <v>663</v>
      </c>
      <c r="B1116" s="58" t="s">
        <v>2</v>
      </c>
      <c r="C1116" s="69">
        <v>24</v>
      </c>
      <c r="D1116" s="70">
        <v>1346910</v>
      </c>
      <c r="E1116" s="70">
        <v>80815</v>
      </c>
      <c r="F1116" s="71">
        <v>1.0367497324881971E-4</v>
      </c>
    </row>
    <row r="1117" spans="1:6" x14ac:dyDescent="0.2">
      <c r="A1117" s="58" t="s">
        <v>663</v>
      </c>
      <c r="B1117" s="58" t="s">
        <v>6</v>
      </c>
      <c r="C1117" s="69" t="s">
        <v>759</v>
      </c>
      <c r="D1117" s="70" t="s">
        <v>759</v>
      </c>
      <c r="E1117" s="70" t="s">
        <v>759</v>
      </c>
      <c r="F1117" s="71" t="s">
        <v>759</v>
      </c>
    </row>
    <row r="1118" spans="1:6" x14ac:dyDescent="0.2">
      <c r="A1118" s="58" t="s">
        <v>663</v>
      </c>
      <c r="B1118" s="58" t="s">
        <v>10</v>
      </c>
      <c r="C1118" s="69">
        <v>196</v>
      </c>
      <c r="D1118" s="70">
        <v>7998599</v>
      </c>
      <c r="E1118" s="70">
        <v>479916</v>
      </c>
      <c r="F1118" s="71">
        <v>6.1566885431764602E-4</v>
      </c>
    </row>
    <row r="1119" spans="1:6" x14ac:dyDescent="0.2">
      <c r="A1119" s="58" t="s">
        <v>663</v>
      </c>
      <c r="B1119" s="58" t="s">
        <v>4</v>
      </c>
      <c r="C1119" s="69">
        <v>39</v>
      </c>
      <c r="D1119" s="70">
        <v>2852596</v>
      </c>
      <c r="E1119" s="70">
        <v>171156</v>
      </c>
      <c r="F1119" s="71">
        <v>2.1957054657396506E-4</v>
      </c>
    </row>
    <row r="1120" spans="1:6" x14ac:dyDescent="0.2">
      <c r="A1120" s="58" t="s">
        <v>663</v>
      </c>
      <c r="B1120" s="58" t="s">
        <v>761</v>
      </c>
      <c r="C1120" s="69">
        <v>295</v>
      </c>
      <c r="D1120" s="70">
        <v>2508971</v>
      </c>
      <c r="E1120" s="70">
        <v>148474</v>
      </c>
      <c r="F1120" s="71">
        <v>1.9047253576867236E-4</v>
      </c>
    </row>
    <row r="1121" spans="1:6" x14ac:dyDescent="0.2">
      <c r="A1121" s="58" t="s">
        <v>663</v>
      </c>
      <c r="B1121" s="58" t="s">
        <v>8</v>
      </c>
      <c r="C1121" s="69">
        <v>81</v>
      </c>
      <c r="D1121" s="70">
        <v>796129</v>
      </c>
      <c r="E1121" s="70">
        <v>47768</v>
      </c>
      <c r="F1121" s="71">
        <v>6.128003615850548E-5</v>
      </c>
    </row>
    <row r="1122" spans="1:6" x14ac:dyDescent="0.2">
      <c r="A1122" s="58" t="s">
        <v>663</v>
      </c>
      <c r="B1122" s="58" t="s">
        <v>762</v>
      </c>
      <c r="C1122" s="69">
        <v>90</v>
      </c>
      <c r="D1122" s="70">
        <v>2205456</v>
      </c>
      <c r="E1122" s="70">
        <v>132327</v>
      </c>
      <c r="F1122" s="71">
        <v>1.6975806700608262E-4</v>
      </c>
    </row>
    <row r="1123" spans="1:6" x14ac:dyDescent="0.2">
      <c r="A1123" s="58" t="s">
        <v>663</v>
      </c>
      <c r="B1123" s="58" t="s">
        <v>25</v>
      </c>
      <c r="C1123" s="69">
        <v>63</v>
      </c>
      <c r="D1123" s="70">
        <v>2097175</v>
      </c>
      <c r="E1123" s="70">
        <v>125831</v>
      </c>
      <c r="F1123" s="71">
        <v>1.6142455681336675E-4</v>
      </c>
    </row>
    <row r="1124" spans="1:6" x14ac:dyDescent="0.2">
      <c r="A1124" s="58" t="s">
        <v>663</v>
      </c>
      <c r="B1124" s="58" t="s">
        <v>51</v>
      </c>
      <c r="C1124" s="69">
        <v>947</v>
      </c>
      <c r="D1124" s="70">
        <v>28991539</v>
      </c>
      <c r="E1124" s="70">
        <v>1737429</v>
      </c>
      <c r="F1124" s="71">
        <v>2.2288919766964496E-3</v>
      </c>
    </row>
    <row r="1125" spans="1:6" x14ac:dyDescent="0.2">
      <c r="A1125" s="58" t="s">
        <v>672</v>
      </c>
      <c r="B1125" s="58" t="s">
        <v>5</v>
      </c>
      <c r="C1125" s="69" t="s">
        <v>759</v>
      </c>
      <c r="D1125" s="70" t="s">
        <v>759</v>
      </c>
      <c r="E1125" s="70" t="s">
        <v>759</v>
      </c>
      <c r="F1125" s="71" t="s">
        <v>759</v>
      </c>
    </row>
    <row r="1126" spans="1:6" x14ac:dyDescent="0.2">
      <c r="A1126" s="58" t="s">
        <v>672</v>
      </c>
      <c r="B1126" s="58" t="s">
        <v>1</v>
      </c>
      <c r="C1126" s="69">
        <v>16</v>
      </c>
      <c r="D1126" s="70">
        <v>486931</v>
      </c>
      <c r="E1126" s="70">
        <v>29216</v>
      </c>
      <c r="F1126" s="71">
        <v>3.748026998004723E-5</v>
      </c>
    </row>
    <row r="1127" spans="1:6" x14ac:dyDescent="0.2">
      <c r="A1127" s="58" t="s">
        <v>672</v>
      </c>
      <c r="B1127" s="58" t="s">
        <v>760</v>
      </c>
      <c r="C1127" s="69">
        <v>45</v>
      </c>
      <c r="D1127" s="70">
        <v>679449</v>
      </c>
      <c r="E1127" s="70">
        <v>40767</v>
      </c>
      <c r="F1127" s="71">
        <v>5.2298677651854647E-5</v>
      </c>
    </row>
    <row r="1128" spans="1:6" x14ac:dyDescent="0.2">
      <c r="A1128" s="58" t="s">
        <v>672</v>
      </c>
      <c r="B1128" s="58" t="s">
        <v>3</v>
      </c>
      <c r="C1128" s="69">
        <v>15</v>
      </c>
      <c r="D1128" s="70">
        <v>378249</v>
      </c>
      <c r="E1128" s="70">
        <v>22695</v>
      </c>
      <c r="F1128" s="71">
        <v>2.9114688088621708E-5</v>
      </c>
    </row>
    <row r="1129" spans="1:6" x14ac:dyDescent="0.2">
      <c r="A1129" s="58" t="s">
        <v>672</v>
      </c>
      <c r="B1129" s="58" t="s">
        <v>2</v>
      </c>
      <c r="C1129" s="69">
        <v>20</v>
      </c>
      <c r="D1129" s="70">
        <v>820367</v>
      </c>
      <c r="E1129" s="70">
        <v>49213</v>
      </c>
      <c r="F1129" s="71">
        <v>6.3133780343923343E-5</v>
      </c>
    </row>
    <row r="1130" spans="1:6" x14ac:dyDescent="0.2">
      <c r="A1130" s="58" t="s">
        <v>672</v>
      </c>
      <c r="B1130" s="58" t="s">
        <v>6</v>
      </c>
      <c r="C1130" s="69" t="s">
        <v>759</v>
      </c>
      <c r="D1130" s="70" t="s">
        <v>759</v>
      </c>
      <c r="E1130" s="70" t="s">
        <v>759</v>
      </c>
      <c r="F1130" s="71" t="s">
        <v>759</v>
      </c>
    </row>
    <row r="1131" spans="1:6" x14ac:dyDescent="0.2">
      <c r="A1131" s="58" t="s">
        <v>672</v>
      </c>
      <c r="B1131" s="58" t="s">
        <v>10</v>
      </c>
      <c r="C1131" s="69">
        <v>70</v>
      </c>
      <c r="D1131" s="70">
        <v>2140063</v>
      </c>
      <c r="E1131" s="70">
        <v>128404</v>
      </c>
      <c r="F1131" s="71">
        <v>1.6472537604456409E-4</v>
      </c>
    </row>
    <row r="1132" spans="1:6" x14ac:dyDescent="0.2">
      <c r="A1132" s="58" t="s">
        <v>672</v>
      </c>
      <c r="B1132" s="58" t="s">
        <v>4</v>
      </c>
      <c r="C1132" s="69" t="s">
        <v>759</v>
      </c>
      <c r="D1132" s="70" t="s">
        <v>759</v>
      </c>
      <c r="E1132" s="70" t="s">
        <v>759</v>
      </c>
      <c r="F1132" s="71" t="s">
        <v>759</v>
      </c>
    </row>
    <row r="1133" spans="1:6" x14ac:dyDescent="0.2">
      <c r="A1133" s="58" t="s">
        <v>672</v>
      </c>
      <c r="B1133" s="58" t="s">
        <v>761</v>
      </c>
      <c r="C1133" s="69">
        <v>138</v>
      </c>
      <c r="D1133" s="70">
        <v>2887216</v>
      </c>
      <c r="E1133" s="70">
        <v>172991</v>
      </c>
      <c r="F1133" s="71">
        <v>2.2192460925925348E-4</v>
      </c>
    </row>
    <row r="1134" spans="1:6" x14ac:dyDescent="0.2">
      <c r="A1134" s="58" t="s">
        <v>672</v>
      </c>
      <c r="B1134" s="58" t="s">
        <v>8</v>
      </c>
      <c r="C1134" s="69">
        <v>33</v>
      </c>
      <c r="D1134" s="70">
        <v>537693</v>
      </c>
      <c r="E1134" s="70">
        <v>32262</v>
      </c>
      <c r="F1134" s="71">
        <v>4.1387885750831176E-5</v>
      </c>
    </row>
    <row r="1135" spans="1:6" x14ac:dyDescent="0.2">
      <c r="A1135" s="58" t="s">
        <v>672</v>
      </c>
      <c r="B1135" s="58" t="s">
        <v>762</v>
      </c>
      <c r="C1135" s="69">
        <v>57</v>
      </c>
      <c r="D1135" s="70">
        <v>1524499</v>
      </c>
      <c r="E1135" s="70">
        <v>91470</v>
      </c>
      <c r="F1135" s="71">
        <v>1.1734393123887322E-4</v>
      </c>
    </row>
    <row r="1136" spans="1:6" x14ac:dyDescent="0.2">
      <c r="A1136" s="58" t="s">
        <v>672</v>
      </c>
      <c r="B1136" s="58" t="s">
        <v>25</v>
      </c>
      <c r="C1136" s="69">
        <v>27</v>
      </c>
      <c r="D1136" s="70">
        <v>1322713</v>
      </c>
      <c r="E1136" s="70">
        <v>79363</v>
      </c>
      <c r="F1136" s="71">
        <v>1.0181224898776315E-4</v>
      </c>
    </row>
    <row r="1137" spans="1:6" x14ac:dyDescent="0.2">
      <c r="A1137" s="58" t="s">
        <v>672</v>
      </c>
      <c r="B1137" s="58" t="s">
        <v>51</v>
      </c>
      <c r="C1137" s="69">
        <v>439</v>
      </c>
      <c r="D1137" s="70">
        <v>10897247</v>
      </c>
      <c r="E1137" s="70">
        <v>653583</v>
      </c>
      <c r="F1137" s="71">
        <v>8.3846068231000848E-4</v>
      </c>
    </row>
    <row r="1138" spans="1:6" x14ac:dyDescent="0.2">
      <c r="A1138" s="58" t="s">
        <v>354</v>
      </c>
      <c r="B1138" s="58" t="s">
        <v>5</v>
      </c>
      <c r="C1138" s="69">
        <v>27</v>
      </c>
      <c r="D1138" s="70">
        <v>359977</v>
      </c>
      <c r="E1138" s="70">
        <v>21599</v>
      </c>
      <c r="F1138" s="71">
        <v>2.7708664817190583E-5</v>
      </c>
    </row>
    <row r="1139" spans="1:6" x14ac:dyDescent="0.2">
      <c r="A1139" s="58" t="s">
        <v>354</v>
      </c>
      <c r="B1139" s="58" t="s">
        <v>1</v>
      </c>
      <c r="C1139" s="69">
        <v>24</v>
      </c>
      <c r="D1139" s="70">
        <v>4283551</v>
      </c>
      <c r="E1139" s="70">
        <v>257013</v>
      </c>
      <c r="F1139" s="71">
        <v>3.2971374001854729E-4</v>
      </c>
    </row>
    <row r="1140" spans="1:6" x14ac:dyDescent="0.2">
      <c r="A1140" s="58" t="s">
        <v>354</v>
      </c>
      <c r="B1140" s="58" t="s">
        <v>760</v>
      </c>
      <c r="C1140" s="69">
        <v>120</v>
      </c>
      <c r="D1140" s="70">
        <v>4193009</v>
      </c>
      <c r="E1140" s="70">
        <v>251581</v>
      </c>
      <c r="F1140" s="71">
        <v>3.2274520132291422E-4</v>
      </c>
    </row>
    <row r="1141" spans="1:6" x14ac:dyDescent="0.2">
      <c r="A1141" s="58" t="s">
        <v>354</v>
      </c>
      <c r="B1141" s="58" t="s">
        <v>3</v>
      </c>
      <c r="C1141" s="69">
        <v>27</v>
      </c>
      <c r="D1141" s="70">
        <v>2133724</v>
      </c>
      <c r="E1141" s="70">
        <v>128023</v>
      </c>
      <c r="F1141" s="71">
        <v>1.64236603356229E-4</v>
      </c>
    </row>
    <row r="1142" spans="1:6" x14ac:dyDescent="0.2">
      <c r="A1142" s="58" t="s">
        <v>354</v>
      </c>
      <c r="B1142" s="58" t="s">
        <v>2</v>
      </c>
      <c r="C1142" s="69">
        <v>18</v>
      </c>
      <c r="D1142" s="70">
        <v>9989111</v>
      </c>
      <c r="E1142" s="70">
        <v>599347</v>
      </c>
      <c r="F1142" s="71">
        <v>7.6888305626134188E-4</v>
      </c>
    </row>
    <row r="1143" spans="1:6" x14ac:dyDescent="0.2">
      <c r="A1143" s="58" t="s">
        <v>354</v>
      </c>
      <c r="B1143" s="58" t="s">
        <v>6</v>
      </c>
      <c r="C1143" s="69">
        <v>14</v>
      </c>
      <c r="D1143" s="70">
        <v>755585</v>
      </c>
      <c r="E1143" s="70">
        <v>45335</v>
      </c>
      <c r="F1143" s="71">
        <v>5.815881844008218E-5</v>
      </c>
    </row>
    <row r="1144" spans="1:6" x14ac:dyDescent="0.2">
      <c r="A1144" s="58" t="s">
        <v>354</v>
      </c>
      <c r="B1144" s="58" t="s">
        <v>10</v>
      </c>
      <c r="C1144" s="69">
        <v>134</v>
      </c>
      <c r="D1144" s="70">
        <v>1781222</v>
      </c>
      <c r="E1144" s="70">
        <v>106873</v>
      </c>
      <c r="F1144" s="71">
        <v>1.3710394624786375E-4</v>
      </c>
    </row>
    <row r="1145" spans="1:6" x14ac:dyDescent="0.2">
      <c r="A1145" s="58" t="s">
        <v>354</v>
      </c>
      <c r="B1145" s="58" t="s">
        <v>4</v>
      </c>
      <c r="C1145" s="69">
        <v>25</v>
      </c>
      <c r="D1145" s="70">
        <v>1703419</v>
      </c>
      <c r="E1145" s="70">
        <v>102205</v>
      </c>
      <c r="F1145" s="71">
        <v>1.3111551866479761E-4</v>
      </c>
    </row>
    <row r="1146" spans="1:6" x14ac:dyDescent="0.2">
      <c r="A1146" s="58" t="s">
        <v>354</v>
      </c>
      <c r="B1146" s="58" t="s">
        <v>761</v>
      </c>
      <c r="C1146" s="69">
        <v>237</v>
      </c>
      <c r="D1146" s="70">
        <v>4711862</v>
      </c>
      <c r="E1146" s="70">
        <v>271556</v>
      </c>
      <c r="F1146" s="71">
        <v>3.4837048859192584E-4</v>
      </c>
    </row>
    <row r="1147" spans="1:6" x14ac:dyDescent="0.2">
      <c r="A1147" s="58" t="s">
        <v>354</v>
      </c>
      <c r="B1147" s="58" t="s">
        <v>8</v>
      </c>
      <c r="C1147" s="69">
        <v>82</v>
      </c>
      <c r="D1147" s="70">
        <v>1000175</v>
      </c>
      <c r="E1147" s="70">
        <v>60010</v>
      </c>
      <c r="F1147" s="71">
        <v>7.6984905582647668E-5</v>
      </c>
    </row>
    <row r="1148" spans="1:6" x14ac:dyDescent="0.2">
      <c r="A1148" s="58" t="s">
        <v>354</v>
      </c>
      <c r="B1148" s="58" t="s">
        <v>762</v>
      </c>
      <c r="C1148" s="69">
        <v>49</v>
      </c>
      <c r="D1148" s="70">
        <v>3154148</v>
      </c>
      <c r="E1148" s="70">
        <v>188742</v>
      </c>
      <c r="F1148" s="71">
        <v>2.4213106231428237E-4</v>
      </c>
    </row>
    <row r="1149" spans="1:6" x14ac:dyDescent="0.2">
      <c r="A1149" s="58" t="s">
        <v>354</v>
      </c>
      <c r="B1149" s="58" t="s">
        <v>25</v>
      </c>
      <c r="C1149" s="69">
        <v>60</v>
      </c>
      <c r="D1149" s="70">
        <v>6954986</v>
      </c>
      <c r="E1149" s="70">
        <v>417299</v>
      </c>
      <c r="F1149" s="71">
        <v>5.3533951199355586E-4</v>
      </c>
    </row>
    <row r="1150" spans="1:6" x14ac:dyDescent="0.2">
      <c r="A1150" s="58" t="s">
        <v>354</v>
      </c>
      <c r="B1150" s="58" t="s">
        <v>51</v>
      </c>
      <c r="C1150" s="69">
        <v>817</v>
      </c>
      <c r="D1150" s="70">
        <v>41020767</v>
      </c>
      <c r="E1150" s="70">
        <v>2449583</v>
      </c>
      <c r="F1150" s="71">
        <v>3.1424915176113781E-3</v>
      </c>
    </row>
    <row r="1151" spans="1:6" x14ac:dyDescent="0.2">
      <c r="A1151" s="58" t="s">
        <v>679</v>
      </c>
      <c r="B1151" s="58" t="s">
        <v>5</v>
      </c>
      <c r="C1151" s="69" t="s">
        <v>759</v>
      </c>
      <c r="D1151" s="70" t="s">
        <v>759</v>
      </c>
      <c r="E1151" s="70" t="s">
        <v>759</v>
      </c>
      <c r="F1151" s="71" t="s">
        <v>759</v>
      </c>
    </row>
    <row r="1152" spans="1:6" x14ac:dyDescent="0.2">
      <c r="A1152" s="58" t="s">
        <v>679</v>
      </c>
      <c r="B1152" s="58" t="s">
        <v>1</v>
      </c>
      <c r="C1152" s="69">
        <v>33</v>
      </c>
      <c r="D1152" s="70">
        <v>4689698</v>
      </c>
      <c r="E1152" s="70">
        <v>281382</v>
      </c>
      <c r="F1152" s="71">
        <v>3.6097594905276729E-4</v>
      </c>
    </row>
    <row r="1153" spans="1:6" x14ac:dyDescent="0.2">
      <c r="A1153" s="58" t="s">
        <v>679</v>
      </c>
      <c r="B1153" s="58" t="s">
        <v>760</v>
      </c>
      <c r="C1153" s="69">
        <v>37</v>
      </c>
      <c r="D1153" s="70">
        <v>752625</v>
      </c>
      <c r="E1153" s="70">
        <v>45157</v>
      </c>
      <c r="F1153" s="71">
        <v>5.7930467945269464E-5</v>
      </c>
    </row>
    <row r="1154" spans="1:6" x14ac:dyDescent="0.2">
      <c r="A1154" s="58" t="s">
        <v>679</v>
      </c>
      <c r="B1154" s="58" t="s">
        <v>3</v>
      </c>
      <c r="C1154" s="69">
        <v>30</v>
      </c>
      <c r="D1154" s="70">
        <v>3586326</v>
      </c>
      <c r="E1154" s="70">
        <v>215180</v>
      </c>
      <c r="F1154" s="71">
        <v>2.7604752513371312E-4</v>
      </c>
    </row>
    <row r="1155" spans="1:6" x14ac:dyDescent="0.2">
      <c r="A1155" s="58" t="s">
        <v>679</v>
      </c>
      <c r="B1155" s="58" t="s">
        <v>2</v>
      </c>
      <c r="C1155" s="69">
        <v>18</v>
      </c>
      <c r="D1155" s="70">
        <v>884419</v>
      </c>
      <c r="E1155" s="70">
        <v>53065</v>
      </c>
      <c r="F1155" s="71">
        <v>6.8075387681106457E-5</v>
      </c>
    </row>
    <row r="1156" spans="1:6" x14ac:dyDescent="0.2">
      <c r="A1156" s="58" t="s">
        <v>679</v>
      </c>
      <c r="B1156" s="58" t="s">
        <v>6</v>
      </c>
      <c r="C1156" s="69" t="s">
        <v>759</v>
      </c>
      <c r="D1156" s="70" t="s">
        <v>759</v>
      </c>
      <c r="E1156" s="70" t="s">
        <v>759</v>
      </c>
      <c r="F1156" s="71" t="s">
        <v>759</v>
      </c>
    </row>
    <row r="1157" spans="1:6" x14ac:dyDescent="0.2">
      <c r="A1157" s="58" t="s">
        <v>679</v>
      </c>
      <c r="B1157" s="58" t="s">
        <v>10</v>
      </c>
      <c r="C1157" s="69">
        <v>140</v>
      </c>
      <c r="D1157" s="70">
        <v>2846400</v>
      </c>
      <c r="E1157" s="70">
        <v>170728</v>
      </c>
      <c r="F1157" s="71">
        <v>2.1902147909205584E-4</v>
      </c>
    </row>
    <row r="1158" spans="1:6" x14ac:dyDescent="0.2">
      <c r="A1158" s="58" t="s">
        <v>679</v>
      </c>
      <c r="B1158" s="58" t="s">
        <v>4</v>
      </c>
      <c r="C1158" s="69">
        <v>15</v>
      </c>
      <c r="D1158" s="70">
        <v>454932</v>
      </c>
      <c r="E1158" s="70">
        <v>27296</v>
      </c>
      <c r="F1158" s="71">
        <v>3.5017163519145985E-5</v>
      </c>
    </row>
    <row r="1159" spans="1:6" x14ac:dyDescent="0.2">
      <c r="A1159" s="58" t="s">
        <v>679</v>
      </c>
      <c r="B1159" s="58" t="s">
        <v>761</v>
      </c>
      <c r="C1159" s="69">
        <v>171</v>
      </c>
      <c r="D1159" s="70">
        <v>1282907</v>
      </c>
      <c r="E1159" s="70">
        <v>74636</v>
      </c>
      <c r="F1159" s="71">
        <v>9.5748132195742233E-5</v>
      </c>
    </row>
    <row r="1160" spans="1:6" x14ac:dyDescent="0.2">
      <c r="A1160" s="58" t="s">
        <v>679</v>
      </c>
      <c r="B1160" s="58" t="s">
        <v>8</v>
      </c>
      <c r="C1160" s="69">
        <v>90</v>
      </c>
      <c r="D1160" s="70">
        <v>1005063</v>
      </c>
      <c r="E1160" s="70">
        <v>60304</v>
      </c>
      <c r="F1160" s="71">
        <v>7.7362068759473168E-5</v>
      </c>
    </row>
    <row r="1161" spans="1:6" x14ac:dyDescent="0.2">
      <c r="A1161" s="58" t="s">
        <v>679</v>
      </c>
      <c r="B1161" s="58" t="s">
        <v>762</v>
      </c>
      <c r="C1161" s="69">
        <v>60</v>
      </c>
      <c r="D1161" s="70">
        <v>363180</v>
      </c>
      <c r="E1161" s="70">
        <v>21620</v>
      </c>
      <c r="F1161" s="71">
        <v>2.7735605044106689E-5</v>
      </c>
    </row>
    <row r="1162" spans="1:6" x14ac:dyDescent="0.2">
      <c r="A1162" s="58" t="s">
        <v>679</v>
      </c>
      <c r="B1162" s="58" t="s">
        <v>25</v>
      </c>
      <c r="C1162" s="69" t="s">
        <v>759</v>
      </c>
      <c r="D1162" s="70" t="s">
        <v>759</v>
      </c>
      <c r="E1162" s="70" t="s">
        <v>759</v>
      </c>
      <c r="F1162" s="71" t="s">
        <v>759</v>
      </c>
    </row>
    <row r="1163" spans="1:6" x14ac:dyDescent="0.2">
      <c r="A1163" s="58" t="s">
        <v>679</v>
      </c>
      <c r="B1163" s="58" t="s">
        <v>51</v>
      </c>
      <c r="C1163" s="69">
        <v>615</v>
      </c>
      <c r="D1163" s="70">
        <v>16512616</v>
      </c>
      <c r="E1163" s="70">
        <v>988191</v>
      </c>
      <c r="F1163" s="71">
        <v>1.2677185607835723E-3</v>
      </c>
    </row>
    <row r="1164" spans="1:6" x14ac:dyDescent="0.2">
      <c r="A1164" s="58" t="s">
        <v>480</v>
      </c>
      <c r="B1164" s="58" t="s">
        <v>5</v>
      </c>
      <c r="C1164" s="69">
        <v>30</v>
      </c>
      <c r="D1164" s="70">
        <v>2722342</v>
      </c>
      <c r="E1164" s="70">
        <v>163341</v>
      </c>
      <c r="F1164" s="71">
        <v>2.0954493355732797E-4</v>
      </c>
    </row>
    <row r="1165" spans="1:6" x14ac:dyDescent="0.2">
      <c r="A1165" s="58" t="s">
        <v>480</v>
      </c>
      <c r="B1165" s="58" t="s">
        <v>1</v>
      </c>
      <c r="C1165" s="69">
        <v>33</v>
      </c>
      <c r="D1165" s="70">
        <v>21539294</v>
      </c>
      <c r="E1165" s="70">
        <v>1292358</v>
      </c>
      <c r="F1165" s="71">
        <v>1.6579246560403161E-3</v>
      </c>
    </row>
    <row r="1166" spans="1:6" x14ac:dyDescent="0.2">
      <c r="A1166" s="58" t="s">
        <v>480</v>
      </c>
      <c r="B1166" s="58" t="s">
        <v>760</v>
      </c>
      <c r="C1166" s="69">
        <v>240</v>
      </c>
      <c r="D1166" s="70">
        <v>15103749</v>
      </c>
      <c r="E1166" s="70">
        <v>906127</v>
      </c>
      <c r="F1166" s="71">
        <v>1.1624412854672184E-3</v>
      </c>
    </row>
    <row r="1167" spans="1:6" x14ac:dyDescent="0.2">
      <c r="A1167" s="58" t="s">
        <v>480</v>
      </c>
      <c r="B1167" s="58" t="s">
        <v>3</v>
      </c>
      <c r="C1167" s="69">
        <v>112</v>
      </c>
      <c r="D1167" s="70">
        <v>10514147</v>
      </c>
      <c r="E1167" s="70">
        <v>630849</v>
      </c>
      <c r="F1167" s="71">
        <v>8.0929596237139972E-4</v>
      </c>
    </row>
    <row r="1168" spans="1:6" x14ac:dyDescent="0.2">
      <c r="A1168" s="58" t="s">
        <v>480</v>
      </c>
      <c r="B1168" s="58" t="s">
        <v>2</v>
      </c>
      <c r="C1168" s="69">
        <v>76</v>
      </c>
      <c r="D1168" s="70">
        <v>18783074</v>
      </c>
      <c r="E1168" s="70">
        <v>1126984</v>
      </c>
      <c r="F1168" s="71">
        <v>1.4457716519439192E-3</v>
      </c>
    </row>
    <row r="1169" spans="1:6" x14ac:dyDescent="0.2">
      <c r="A1169" s="58" t="s">
        <v>480</v>
      </c>
      <c r="B1169" s="58" t="s">
        <v>6</v>
      </c>
      <c r="C1169" s="69">
        <v>20</v>
      </c>
      <c r="D1169" s="70">
        <v>1902315</v>
      </c>
      <c r="E1169" s="70">
        <v>114139</v>
      </c>
      <c r="F1169" s="71">
        <v>1.4642526476083689E-4</v>
      </c>
    </row>
    <row r="1170" spans="1:6" x14ac:dyDescent="0.2">
      <c r="A1170" s="58" t="s">
        <v>480</v>
      </c>
      <c r="B1170" s="58" t="s">
        <v>10</v>
      </c>
      <c r="C1170" s="69">
        <v>272</v>
      </c>
      <c r="D1170" s="70">
        <v>10990114</v>
      </c>
      <c r="E1170" s="70">
        <v>659407</v>
      </c>
      <c r="F1170" s="71">
        <v>8.4593210524140888E-4</v>
      </c>
    </row>
    <row r="1171" spans="1:6" x14ac:dyDescent="0.2">
      <c r="A1171" s="58" t="s">
        <v>480</v>
      </c>
      <c r="B1171" s="58" t="s">
        <v>4</v>
      </c>
      <c r="C1171" s="69">
        <v>86</v>
      </c>
      <c r="D1171" s="70">
        <v>8090747</v>
      </c>
      <c r="E1171" s="70">
        <v>485445</v>
      </c>
      <c r="F1171" s="71">
        <v>6.2276183120427251E-4</v>
      </c>
    </row>
    <row r="1172" spans="1:6" x14ac:dyDescent="0.2">
      <c r="A1172" s="58" t="s">
        <v>480</v>
      </c>
      <c r="B1172" s="58" t="s">
        <v>761</v>
      </c>
      <c r="C1172" s="69">
        <v>604</v>
      </c>
      <c r="D1172" s="70">
        <v>12252800</v>
      </c>
      <c r="E1172" s="70">
        <v>717391</v>
      </c>
      <c r="F1172" s="71">
        <v>9.2031792036062639E-4</v>
      </c>
    </row>
    <row r="1173" spans="1:6" x14ac:dyDescent="0.2">
      <c r="A1173" s="58" t="s">
        <v>480</v>
      </c>
      <c r="B1173" s="58" t="s">
        <v>8</v>
      </c>
      <c r="C1173" s="69">
        <v>193</v>
      </c>
      <c r="D1173" s="70">
        <v>6662361</v>
      </c>
      <c r="E1173" s="70">
        <v>399742</v>
      </c>
      <c r="F1173" s="71">
        <v>5.1281619942374177E-4</v>
      </c>
    </row>
    <row r="1174" spans="1:6" x14ac:dyDescent="0.2">
      <c r="A1174" s="58" t="s">
        <v>480</v>
      </c>
      <c r="B1174" s="58" t="s">
        <v>762</v>
      </c>
      <c r="C1174" s="69">
        <v>65</v>
      </c>
      <c r="D1174" s="70">
        <v>5309285</v>
      </c>
      <c r="E1174" s="70">
        <v>318557</v>
      </c>
      <c r="F1174" s="71">
        <v>4.0866656503401921E-4</v>
      </c>
    </row>
    <row r="1175" spans="1:6" x14ac:dyDescent="0.2">
      <c r="A1175" s="58" t="s">
        <v>480</v>
      </c>
      <c r="B1175" s="58" t="s">
        <v>25</v>
      </c>
      <c r="C1175" s="69">
        <v>98</v>
      </c>
      <c r="D1175" s="70">
        <v>9903792</v>
      </c>
      <c r="E1175" s="70">
        <v>594228</v>
      </c>
      <c r="F1175" s="71">
        <v>7.623160552335537E-4</v>
      </c>
    </row>
    <row r="1176" spans="1:6" x14ac:dyDescent="0.2">
      <c r="A1176" s="58" t="s">
        <v>480</v>
      </c>
      <c r="B1176" s="58" t="s">
        <v>51</v>
      </c>
      <c r="C1176" s="69">
        <v>1829</v>
      </c>
      <c r="D1176" s="70">
        <v>123774019</v>
      </c>
      <c r="E1176" s="70">
        <v>7408566</v>
      </c>
      <c r="F1176" s="71">
        <v>9.5042118649027434E-3</v>
      </c>
    </row>
    <row r="1177" spans="1:6" x14ac:dyDescent="0.2">
      <c r="A1177" s="58" t="s">
        <v>691</v>
      </c>
      <c r="B1177" s="58" t="s">
        <v>5</v>
      </c>
      <c r="C1177" s="69">
        <v>39</v>
      </c>
      <c r="D1177" s="70">
        <v>303910</v>
      </c>
      <c r="E1177" s="70">
        <v>18235</v>
      </c>
      <c r="F1177" s="71">
        <v>2.3393097038819865E-5</v>
      </c>
    </row>
    <row r="1178" spans="1:6" x14ac:dyDescent="0.2">
      <c r="A1178" s="58" t="s">
        <v>691</v>
      </c>
      <c r="B1178" s="58" t="s">
        <v>1</v>
      </c>
      <c r="C1178" s="69">
        <v>27</v>
      </c>
      <c r="D1178" s="70">
        <v>7554307</v>
      </c>
      <c r="E1178" s="70">
        <v>453258</v>
      </c>
      <c r="F1178" s="71">
        <v>5.8147016054957033E-4</v>
      </c>
    </row>
    <row r="1179" spans="1:6" x14ac:dyDescent="0.2">
      <c r="A1179" s="58" t="s">
        <v>691</v>
      </c>
      <c r="B1179" s="58" t="s">
        <v>760</v>
      </c>
      <c r="C1179" s="69">
        <v>338</v>
      </c>
      <c r="D1179" s="70">
        <v>17898754</v>
      </c>
      <c r="E1179" s="70">
        <v>1073925</v>
      </c>
      <c r="F1179" s="71">
        <v>1.3777039614705031E-3</v>
      </c>
    </row>
    <row r="1180" spans="1:6" x14ac:dyDescent="0.2">
      <c r="A1180" s="58" t="s">
        <v>691</v>
      </c>
      <c r="B1180" s="58" t="s">
        <v>3</v>
      </c>
      <c r="C1180" s="69">
        <v>94</v>
      </c>
      <c r="D1180" s="70">
        <v>12670296</v>
      </c>
      <c r="E1180" s="70">
        <v>760218</v>
      </c>
      <c r="F1180" s="71">
        <v>9.7525930598615636E-4</v>
      </c>
    </row>
    <row r="1181" spans="1:6" x14ac:dyDescent="0.2">
      <c r="A1181" s="58" t="s">
        <v>691</v>
      </c>
      <c r="B1181" s="58" t="s">
        <v>2</v>
      </c>
      <c r="C1181" s="69">
        <v>86</v>
      </c>
      <c r="D1181" s="70">
        <v>14357051</v>
      </c>
      <c r="E1181" s="70">
        <v>861423</v>
      </c>
      <c r="F1181" s="71">
        <v>1.105091956702568E-3</v>
      </c>
    </row>
    <row r="1182" spans="1:6" x14ac:dyDescent="0.2">
      <c r="A1182" s="58" t="s">
        <v>691</v>
      </c>
      <c r="B1182" s="58" t="s">
        <v>6</v>
      </c>
      <c r="C1182" s="69">
        <v>44</v>
      </c>
      <c r="D1182" s="70">
        <v>3052837</v>
      </c>
      <c r="E1182" s="70">
        <v>183170</v>
      </c>
      <c r="F1182" s="71">
        <v>2.3498292210587523E-4</v>
      </c>
    </row>
    <row r="1183" spans="1:6" x14ac:dyDescent="0.2">
      <c r="A1183" s="58" t="s">
        <v>691</v>
      </c>
      <c r="B1183" s="58" t="s">
        <v>10</v>
      </c>
      <c r="C1183" s="69">
        <v>570</v>
      </c>
      <c r="D1183" s="70">
        <v>27681609</v>
      </c>
      <c r="E1183" s="70">
        <v>1660897</v>
      </c>
      <c r="F1183" s="71">
        <v>2.1307115268705676E-3</v>
      </c>
    </row>
    <row r="1184" spans="1:6" x14ac:dyDescent="0.2">
      <c r="A1184" s="58" t="s">
        <v>691</v>
      </c>
      <c r="B1184" s="58" t="s">
        <v>4</v>
      </c>
      <c r="C1184" s="69">
        <v>73</v>
      </c>
      <c r="D1184" s="70">
        <v>9232078</v>
      </c>
      <c r="E1184" s="70">
        <v>553925</v>
      </c>
      <c r="F1184" s="71">
        <v>7.1061262830975015E-4</v>
      </c>
    </row>
    <row r="1185" spans="1:6" x14ac:dyDescent="0.2">
      <c r="A1185" s="58" t="s">
        <v>691</v>
      </c>
      <c r="B1185" s="58" t="s">
        <v>761</v>
      </c>
      <c r="C1185" s="69">
        <v>861</v>
      </c>
      <c r="D1185" s="70">
        <v>23888843</v>
      </c>
      <c r="E1185" s="70">
        <v>1424473</v>
      </c>
      <c r="F1185" s="71">
        <v>1.8274107550413409E-3</v>
      </c>
    </row>
    <row r="1186" spans="1:6" x14ac:dyDescent="0.2">
      <c r="A1186" s="58" t="s">
        <v>691</v>
      </c>
      <c r="B1186" s="58" t="s">
        <v>8</v>
      </c>
      <c r="C1186" s="69">
        <v>308</v>
      </c>
      <c r="D1186" s="70">
        <v>4585472</v>
      </c>
      <c r="E1186" s="70">
        <v>275128</v>
      </c>
      <c r="F1186" s="71">
        <v>3.5295289290356084E-4</v>
      </c>
    </row>
    <row r="1187" spans="1:6" x14ac:dyDescent="0.2">
      <c r="A1187" s="58" t="s">
        <v>691</v>
      </c>
      <c r="B1187" s="58" t="s">
        <v>762</v>
      </c>
      <c r="C1187" s="69">
        <v>94</v>
      </c>
      <c r="D1187" s="70">
        <v>8909774</v>
      </c>
      <c r="E1187" s="70">
        <v>534586</v>
      </c>
      <c r="F1187" s="71">
        <v>6.8580324505591211E-4</v>
      </c>
    </row>
    <row r="1188" spans="1:6" x14ac:dyDescent="0.2">
      <c r="A1188" s="58" t="s">
        <v>691</v>
      </c>
      <c r="B1188" s="58" t="s">
        <v>25</v>
      </c>
      <c r="C1188" s="69">
        <v>117</v>
      </c>
      <c r="D1188" s="70">
        <v>12399821</v>
      </c>
      <c r="E1188" s="70">
        <v>743989</v>
      </c>
      <c r="F1188" s="71">
        <v>9.5443964205179895E-4</v>
      </c>
    </row>
    <row r="1189" spans="1:6" x14ac:dyDescent="0.2">
      <c r="A1189" s="58" t="s">
        <v>691</v>
      </c>
      <c r="B1189" s="58" t="s">
        <v>51</v>
      </c>
      <c r="C1189" s="69">
        <v>2651</v>
      </c>
      <c r="D1189" s="70">
        <v>142534750</v>
      </c>
      <c r="E1189" s="70">
        <v>8543227</v>
      </c>
      <c r="F1189" s="71">
        <v>1.0959832094086424E-2</v>
      </c>
    </row>
    <row r="1190" spans="1:6" x14ac:dyDescent="0.2">
      <c r="A1190" s="58" t="s">
        <v>700</v>
      </c>
      <c r="B1190" s="58" t="s">
        <v>5</v>
      </c>
      <c r="C1190" s="69">
        <v>15</v>
      </c>
      <c r="D1190" s="70">
        <v>337915</v>
      </c>
      <c r="E1190" s="70">
        <v>20275</v>
      </c>
      <c r="F1190" s="71">
        <v>2.6010147653527436E-5</v>
      </c>
    </row>
    <row r="1191" spans="1:6" x14ac:dyDescent="0.2">
      <c r="A1191" s="58" t="s">
        <v>700</v>
      </c>
      <c r="B1191" s="58" t="s">
        <v>1</v>
      </c>
      <c r="C1191" s="69">
        <v>33</v>
      </c>
      <c r="D1191" s="70">
        <v>7040180</v>
      </c>
      <c r="E1191" s="70">
        <v>422411</v>
      </c>
      <c r="F1191" s="71">
        <v>5.4189753294570542E-4</v>
      </c>
    </row>
    <row r="1192" spans="1:6" x14ac:dyDescent="0.2">
      <c r="A1192" s="58" t="s">
        <v>700</v>
      </c>
      <c r="B1192" s="58" t="s">
        <v>760</v>
      </c>
      <c r="C1192" s="69">
        <v>137</v>
      </c>
      <c r="D1192" s="70">
        <v>4227060</v>
      </c>
      <c r="E1192" s="70">
        <v>253442</v>
      </c>
      <c r="F1192" s="71">
        <v>3.2513261857486066E-4</v>
      </c>
    </row>
    <row r="1193" spans="1:6" x14ac:dyDescent="0.2">
      <c r="A1193" s="58" t="s">
        <v>700</v>
      </c>
      <c r="B1193" s="58" t="s">
        <v>3</v>
      </c>
      <c r="C1193" s="69">
        <v>67</v>
      </c>
      <c r="D1193" s="70">
        <v>5443050</v>
      </c>
      <c r="E1193" s="70">
        <v>326583</v>
      </c>
      <c r="F1193" s="71">
        <v>4.1896286318776572E-4</v>
      </c>
    </row>
    <row r="1194" spans="1:6" x14ac:dyDescent="0.2">
      <c r="A1194" s="58" t="s">
        <v>700</v>
      </c>
      <c r="B1194" s="58" t="s">
        <v>2</v>
      </c>
      <c r="C1194" s="69">
        <v>74</v>
      </c>
      <c r="D1194" s="70">
        <v>7716157</v>
      </c>
      <c r="E1194" s="70">
        <v>462969</v>
      </c>
      <c r="F1194" s="71">
        <v>5.9392809119634743E-4</v>
      </c>
    </row>
    <row r="1195" spans="1:6" x14ac:dyDescent="0.2">
      <c r="A1195" s="58" t="s">
        <v>700</v>
      </c>
      <c r="B1195" s="58" t="s">
        <v>6</v>
      </c>
      <c r="C1195" s="69">
        <v>22</v>
      </c>
      <c r="D1195" s="70">
        <v>2036582</v>
      </c>
      <c r="E1195" s="70">
        <v>122195</v>
      </c>
      <c r="F1195" s="71">
        <v>1.5676004895303502E-4</v>
      </c>
    </row>
    <row r="1196" spans="1:6" x14ac:dyDescent="0.2">
      <c r="A1196" s="58" t="s">
        <v>700</v>
      </c>
      <c r="B1196" s="58" t="s">
        <v>10</v>
      </c>
      <c r="C1196" s="69">
        <v>425</v>
      </c>
      <c r="D1196" s="70">
        <v>12803708</v>
      </c>
      <c r="E1196" s="70">
        <v>768223</v>
      </c>
      <c r="F1196" s="71">
        <v>9.8552866391298671E-4</v>
      </c>
    </row>
    <row r="1197" spans="1:6" x14ac:dyDescent="0.2">
      <c r="A1197" s="58" t="s">
        <v>700</v>
      </c>
      <c r="B1197" s="58" t="s">
        <v>4</v>
      </c>
      <c r="C1197" s="69">
        <v>30</v>
      </c>
      <c r="D1197" s="70">
        <v>1111597</v>
      </c>
      <c r="E1197" s="70">
        <v>66696</v>
      </c>
      <c r="F1197" s="71">
        <v>8.5562160685556879E-5</v>
      </c>
    </row>
    <row r="1198" spans="1:6" x14ac:dyDescent="0.2">
      <c r="A1198" s="58" t="s">
        <v>700</v>
      </c>
      <c r="B1198" s="58" t="s">
        <v>761</v>
      </c>
      <c r="C1198" s="69">
        <v>633</v>
      </c>
      <c r="D1198" s="70">
        <v>18423348</v>
      </c>
      <c r="E1198" s="70">
        <v>1091771</v>
      </c>
      <c r="F1198" s="71">
        <v>1.4005980228774008E-3</v>
      </c>
    </row>
    <row r="1199" spans="1:6" x14ac:dyDescent="0.2">
      <c r="A1199" s="58" t="s">
        <v>700</v>
      </c>
      <c r="B1199" s="58" t="s">
        <v>8</v>
      </c>
      <c r="C1199" s="69">
        <v>187</v>
      </c>
      <c r="D1199" s="70">
        <v>2519958</v>
      </c>
      <c r="E1199" s="70">
        <v>151198</v>
      </c>
      <c r="F1199" s="71">
        <v>1.9396706806007602E-4</v>
      </c>
    </row>
    <row r="1200" spans="1:6" x14ac:dyDescent="0.2">
      <c r="A1200" s="58" t="s">
        <v>700</v>
      </c>
      <c r="B1200" s="58" t="s">
        <v>762</v>
      </c>
      <c r="C1200" s="69">
        <v>48</v>
      </c>
      <c r="D1200" s="70">
        <v>2188371</v>
      </c>
      <c r="E1200" s="70">
        <v>131302</v>
      </c>
      <c r="F1200" s="71">
        <v>1.6844312735898688E-4</v>
      </c>
    </row>
    <row r="1201" spans="1:6" x14ac:dyDescent="0.2">
      <c r="A1201" s="58" t="s">
        <v>700</v>
      </c>
      <c r="B1201" s="58" t="s">
        <v>25</v>
      </c>
      <c r="C1201" s="69">
        <v>113</v>
      </c>
      <c r="D1201" s="70">
        <v>10145309</v>
      </c>
      <c r="E1201" s="70">
        <v>608719</v>
      </c>
      <c r="F1201" s="71">
        <v>7.8090609467361611E-4</v>
      </c>
    </row>
    <row r="1202" spans="1:6" x14ac:dyDescent="0.2">
      <c r="A1202" s="58" t="s">
        <v>700</v>
      </c>
      <c r="B1202" s="58" t="s">
        <v>51</v>
      </c>
      <c r="C1202" s="69">
        <v>1784</v>
      </c>
      <c r="D1202" s="70">
        <v>73993236</v>
      </c>
      <c r="E1202" s="70">
        <v>4425783</v>
      </c>
      <c r="F1202" s="71">
        <v>5.6776951572119171E-3</v>
      </c>
    </row>
    <row r="1203" spans="1:6" x14ac:dyDescent="0.2">
      <c r="A1203" s="58" t="s">
        <v>707</v>
      </c>
      <c r="B1203" s="58" t="s">
        <v>5</v>
      </c>
      <c r="C1203" s="69">
        <v>16</v>
      </c>
      <c r="D1203" s="70">
        <v>268623</v>
      </c>
      <c r="E1203" s="70">
        <v>16117</v>
      </c>
      <c r="F1203" s="71">
        <v>2.0675982724138184E-5</v>
      </c>
    </row>
    <row r="1204" spans="1:6" x14ac:dyDescent="0.2">
      <c r="A1204" s="58" t="s">
        <v>707</v>
      </c>
      <c r="B1204" s="58" t="s">
        <v>1</v>
      </c>
      <c r="C1204" s="69">
        <v>24</v>
      </c>
      <c r="D1204" s="70">
        <v>1788607</v>
      </c>
      <c r="E1204" s="70">
        <v>107316</v>
      </c>
      <c r="F1204" s="71">
        <v>1.3767225674899878E-4</v>
      </c>
    </row>
    <row r="1205" spans="1:6" x14ac:dyDescent="0.2">
      <c r="A1205" s="58" t="s">
        <v>707</v>
      </c>
      <c r="B1205" s="58" t="s">
        <v>760</v>
      </c>
      <c r="C1205" s="69">
        <v>30</v>
      </c>
      <c r="D1205" s="70">
        <v>431429</v>
      </c>
      <c r="E1205" s="70">
        <v>25886</v>
      </c>
      <c r="F1205" s="71">
        <v>3.3208319711921635E-5</v>
      </c>
    </row>
    <row r="1206" spans="1:6" x14ac:dyDescent="0.2">
      <c r="A1206" s="58" t="s">
        <v>707</v>
      </c>
      <c r="B1206" s="58" t="s">
        <v>3</v>
      </c>
      <c r="C1206" s="69">
        <v>15</v>
      </c>
      <c r="D1206" s="70">
        <v>599044</v>
      </c>
      <c r="E1206" s="70">
        <v>35943</v>
      </c>
      <c r="F1206" s="71">
        <v>4.6110122668840279E-5</v>
      </c>
    </row>
    <row r="1207" spans="1:6" x14ac:dyDescent="0.2">
      <c r="A1207" s="58" t="s">
        <v>707</v>
      </c>
      <c r="B1207" s="58" t="s">
        <v>2</v>
      </c>
      <c r="C1207" s="69">
        <v>21</v>
      </c>
      <c r="D1207" s="70">
        <v>2075715</v>
      </c>
      <c r="E1207" s="70">
        <v>124543</v>
      </c>
      <c r="F1207" s="71">
        <v>1.597722228958455E-4</v>
      </c>
    </row>
    <row r="1208" spans="1:6" x14ac:dyDescent="0.2">
      <c r="A1208" s="58" t="s">
        <v>707</v>
      </c>
      <c r="B1208" s="58" t="s">
        <v>6</v>
      </c>
      <c r="C1208" s="69" t="s">
        <v>759</v>
      </c>
      <c r="D1208" s="70" t="s">
        <v>759</v>
      </c>
      <c r="E1208" s="70" t="s">
        <v>759</v>
      </c>
      <c r="F1208" s="71" t="s">
        <v>759</v>
      </c>
    </row>
    <row r="1209" spans="1:6" x14ac:dyDescent="0.2">
      <c r="A1209" s="58" t="s">
        <v>707</v>
      </c>
      <c r="B1209" s="58" t="s">
        <v>10</v>
      </c>
      <c r="C1209" s="69">
        <v>133</v>
      </c>
      <c r="D1209" s="70">
        <v>3350693</v>
      </c>
      <c r="E1209" s="70">
        <v>201042</v>
      </c>
      <c r="F1209" s="71">
        <v>2.5791033807943096E-4</v>
      </c>
    </row>
    <row r="1210" spans="1:6" x14ac:dyDescent="0.2">
      <c r="A1210" s="58" t="s">
        <v>707</v>
      </c>
      <c r="B1210" s="58" t="s">
        <v>4</v>
      </c>
      <c r="C1210" s="69">
        <v>12</v>
      </c>
      <c r="D1210" s="70">
        <v>604009</v>
      </c>
      <c r="E1210" s="70">
        <v>36241</v>
      </c>
      <c r="F1210" s="71">
        <v>4.6492417317459325E-5</v>
      </c>
    </row>
    <row r="1211" spans="1:6" x14ac:dyDescent="0.2">
      <c r="A1211" s="58" t="s">
        <v>707</v>
      </c>
      <c r="B1211" s="58" t="s">
        <v>761</v>
      </c>
      <c r="C1211" s="69">
        <v>188</v>
      </c>
      <c r="D1211" s="70">
        <v>1667730</v>
      </c>
      <c r="E1211" s="70">
        <v>98578</v>
      </c>
      <c r="F1211" s="71">
        <v>1.2646255661600135E-4</v>
      </c>
    </row>
    <row r="1212" spans="1:6" x14ac:dyDescent="0.2">
      <c r="A1212" s="58" t="s">
        <v>707</v>
      </c>
      <c r="B1212" s="58" t="s">
        <v>8</v>
      </c>
      <c r="C1212" s="69">
        <v>67</v>
      </c>
      <c r="D1212" s="70">
        <v>1029179</v>
      </c>
      <c r="E1212" s="70">
        <v>61751</v>
      </c>
      <c r="F1212" s="71">
        <v>7.9218378680787803E-5</v>
      </c>
    </row>
    <row r="1213" spans="1:6" x14ac:dyDescent="0.2">
      <c r="A1213" s="58" t="s">
        <v>707</v>
      </c>
      <c r="B1213" s="58" t="s">
        <v>762</v>
      </c>
      <c r="C1213" s="69" t="s">
        <v>759</v>
      </c>
      <c r="D1213" s="70" t="s">
        <v>759</v>
      </c>
      <c r="E1213" s="70" t="s">
        <v>759</v>
      </c>
      <c r="F1213" s="71" t="s">
        <v>759</v>
      </c>
    </row>
    <row r="1214" spans="1:6" x14ac:dyDescent="0.2">
      <c r="A1214" s="58" t="s">
        <v>707</v>
      </c>
      <c r="B1214" s="58" t="s">
        <v>25</v>
      </c>
      <c r="C1214" s="69">
        <v>30</v>
      </c>
      <c r="D1214" s="70">
        <v>2521924</v>
      </c>
      <c r="E1214" s="70">
        <v>151315</v>
      </c>
      <c r="F1214" s="71">
        <v>1.9411716361003719E-4</v>
      </c>
    </row>
    <row r="1215" spans="1:6" x14ac:dyDescent="0.2">
      <c r="A1215" s="58" t="s">
        <v>707</v>
      </c>
      <c r="B1215" s="58" t="s">
        <v>51</v>
      </c>
      <c r="C1215" s="69">
        <v>569</v>
      </c>
      <c r="D1215" s="70">
        <v>14577180</v>
      </c>
      <c r="E1215" s="70">
        <v>873145</v>
      </c>
      <c r="F1215" s="71">
        <v>1.1201297347935492E-3</v>
      </c>
    </row>
    <row r="1216" spans="1:6" x14ac:dyDescent="0.2">
      <c r="A1216" s="58" t="s">
        <v>714</v>
      </c>
      <c r="B1216" s="58" t="s">
        <v>5</v>
      </c>
      <c r="C1216" s="69">
        <v>59</v>
      </c>
      <c r="D1216" s="70">
        <v>4581199</v>
      </c>
      <c r="E1216" s="70">
        <v>274872</v>
      </c>
      <c r="F1216" s="71">
        <v>3.5262447870877401E-4</v>
      </c>
    </row>
    <row r="1217" spans="1:6" x14ac:dyDescent="0.2">
      <c r="A1217" s="58" t="s">
        <v>714</v>
      </c>
      <c r="B1217" s="58" t="s">
        <v>1</v>
      </c>
      <c r="C1217" s="69">
        <v>39</v>
      </c>
      <c r="D1217" s="70">
        <v>24589250</v>
      </c>
      <c r="E1217" s="70">
        <v>1475355</v>
      </c>
      <c r="F1217" s="71">
        <v>1.8926856419911205E-3</v>
      </c>
    </row>
    <row r="1218" spans="1:6" x14ac:dyDescent="0.2">
      <c r="A1218" s="58" t="s">
        <v>714</v>
      </c>
      <c r="B1218" s="58" t="s">
        <v>760</v>
      </c>
      <c r="C1218" s="69">
        <v>256</v>
      </c>
      <c r="D1218" s="70">
        <v>15522639</v>
      </c>
      <c r="E1218" s="70">
        <v>931358</v>
      </c>
      <c r="F1218" s="71">
        <v>1.1948093266729472E-3</v>
      </c>
    </row>
    <row r="1219" spans="1:6" x14ac:dyDescent="0.2">
      <c r="A1219" s="58" t="s">
        <v>714</v>
      </c>
      <c r="B1219" s="58" t="s">
        <v>3</v>
      </c>
      <c r="C1219" s="69">
        <v>97</v>
      </c>
      <c r="D1219" s="70">
        <v>10437827</v>
      </c>
      <c r="E1219" s="70">
        <v>626270</v>
      </c>
      <c r="F1219" s="71">
        <v>8.0342171003573997E-4</v>
      </c>
    </row>
    <row r="1220" spans="1:6" x14ac:dyDescent="0.2">
      <c r="A1220" s="58" t="s">
        <v>714</v>
      </c>
      <c r="B1220" s="58" t="s">
        <v>2</v>
      </c>
      <c r="C1220" s="69">
        <v>75</v>
      </c>
      <c r="D1220" s="70">
        <v>25244002</v>
      </c>
      <c r="E1220" s="70">
        <v>1514640</v>
      </c>
      <c r="F1220" s="71">
        <v>1.943083109343467E-3</v>
      </c>
    </row>
    <row r="1221" spans="1:6" x14ac:dyDescent="0.2">
      <c r="A1221" s="58" t="s">
        <v>714</v>
      </c>
      <c r="B1221" s="58" t="s">
        <v>6</v>
      </c>
      <c r="C1221" s="69">
        <v>56</v>
      </c>
      <c r="D1221" s="70">
        <v>3666292</v>
      </c>
      <c r="E1221" s="70">
        <v>219978</v>
      </c>
      <c r="F1221" s="71">
        <v>2.8220272555006947E-4</v>
      </c>
    </row>
    <row r="1222" spans="1:6" x14ac:dyDescent="0.2">
      <c r="A1222" s="58" t="s">
        <v>714</v>
      </c>
      <c r="B1222" s="58" t="s">
        <v>10</v>
      </c>
      <c r="C1222" s="69">
        <v>412</v>
      </c>
      <c r="D1222" s="70">
        <v>17082750</v>
      </c>
      <c r="E1222" s="70">
        <v>1024965</v>
      </c>
      <c r="F1222" s="71">
        <v>1.3148947467175214E-3</v>
      </c>
    </row>
    <row r="1223" spans="1:6" x14ac:dyDescent="0.2">
      <c r="A1223" s="58" t="s">
        <v>714</v>
      </c>
      <c r="B1223" s="58" t="s">
        <v>4</v>
      </c>
      <c r="C1223" s="69">
        <v>81</v>
      </c>
      <c r="D1223" s="70">
        <v>8481595</v>
      </c>
      <c r="E1223" s="70">
        <v>508896</v>
      </c>
      <c r="F1223" s="71">
        <v>6.5284636746187408E-4</v>
      </c>
    </row>
    <row r="1224" spans="1:6" x14ac:dyDescent="0.2">
      <c r="A1224" s="58" t="s">
        <v>714</v>
      </c>
      <c r="B1224" s="58" t="s">
        <v>761</v>
      </c>
      <c r="C1224" s="69">
        <v>815</v>
      </c>
      <c r="D1224" s="70">
        <v>16430975</v>
      </c>
      <c r="E1224" s="70">
        <v>967023</v>
      </c>
      <c r="F1224" s="71">
        <v>1.2405628120521362E-3</v>
      </c>
    </row>
    <row r="1225" spans="1:6" x14ac:dyDescent="0.2">
      <c r="A1225" s="58" t="s">
        <v>714</v>
      </c>
      <c r="B1225" s="58" t="s">
        <v>8</v>
      </c>
      <c r="C1225" s="69">
        <v>250</v>
      </c>
      <c r="D1225" s="70">
        <v>10716637</v>
      </c>
      <c r="E1225" s="70">
        <v>642998</v>
      </c>
      <c r="F1225" s="71">
        <v>8.2488152507634196E-4</v>
      </c>
    </row>
    <row r="1226" spans="1:6" x14ac:dyDescent="0.2">
      <c r="A1226" s="58" t="s">
        <v>714</v>
      </c>
      <c r="B1226" s="58" t="s">
        <v>762</v>
      </c>
      <c r="C1226" s="69">
        <v>142</v>
      </c>
      <c r="D1226" s="70">
        <v>15178197</v>
      </c>
      <c r="E1226" s="70">
        <v>910692</v>
      </c>
      <c r="F1226" s="71">
        <v>1.1682975776516008E-3</v>
      </c>
    </row>
    <row r="1227" spans="1:6" x14ac:dyDescent="0.2">
      <c r="A1227" s="58" t="s">
        <v>714</v>
      </c>
      <c r="B1227" s="58" t="s">
        <v>25</v>
      </c>
      <c r="C1227" s="69">
        <v>146</v>
      </c>
      <c r="D1227" s="70">
        <v>23861918</v>
      </c>
      <c r="E1227" s="70">
        <v>1431715</v>
      </c>
      <c r="F1227" s="71">
        <v>1.8367012847235527E-3</v>
      </c>
    </row>
    <row r="1228" spans="1:6" x14ac:dyDescent="0.2">
      <c r="A1228" s="58" t="s">
        <v>714</v>
      </c>
      <c r="B1228" s="58" t="s">
        <v>51</v>
      </c>
      <c r="C1228" s="69">
        <v>2428</v>
      </c>
      <c r="D1228" s="70">
        <v>175793281</v>
      </c>
      <c r="E1228" s="70">
        <v>10528761</v>
      </c>
      <c r="F1228" s="71">
        <v>1.3507010023117197E-2</v>
      </c>
    </row>
    <row r="1229" spans="1:6" x14ac:dyDescent="0.2">
      <c r="A1229" s="58" t="s">
        <v>724</v>
      </c>
      <c r="B1229" s="58" t="s">
        <v>5</v>
      </c>
      <c r="C1229" s="69" t="s">
        <v>759</v>
      </c>
      <c r="D1229" s="70" t="s">
        <v>759</v>
      </c>
      <c r="E1229" s="70" t="s">
        <v>759</v>
      </c>
      <c r="F1229" s="71" t="s">
        <v>759</v>
      </c>
    </row>
    <row r="1230" spans="1:6" x14ac:dyDescent="0.2">
      <c r="A1230" s="58" t="s">
        <v>724</v>
      </c>
      <c r="B1230" s="58" t="s">
        <v>1</v>
      </c>
      <c r="C1230" s="69">
        <v>26</v>
      </c>
      <c r="D1230" s="70">
        <v>2920702</v>
      </c>
      <c r="E1230" s="70">
        <v>175242</v>
      </c>
      <c r="F1230" s="71">
        <v>2.2481234501107051E-4</v>
      </c>
    </row>
    <row r="1231" spans="1:6" x14ac:dyDescent="0.2">
      <c r="A1231" s="58" t="s">
        <v>724</v>
      </c>
      <c r="B1231" s="58" t="s">
        <v>760</v>
      </c>
      <c r="C1231" s="69">
        <v>89</v>
      </c>
      <c r="D1231" s="70">
        <v>1854353</v>
      </c>
      <c r="E1231" s="70">
        <v>111261</v>
      </c>
      <c r="F1231" s="71">
        <v>1.4273317080538181E-4</v>
      </c>
    </row>
    <row r="1232" spans="1:6" x14ac:dyDescent="0.2">
      <c r="A1232" s="58" t="s">
        <v>724</v>
      </c>
      <c r="B1232" s="58" t="s">
        <v>3</v>
      </c>
      <c r="C1232" s="69">
        <v>27</v>
      </c>
      <c r="D1232" s="70">
        <v>1723002</v>
      </c>
      <c r="E1232" s="70">
        <v>103380</v>
      </c>
      <c r="F1232" s="71">
        <v>1.3262288850415124E-4</v>
      </c>
    </row>
    <row r="1233" spans="1:6" x14ac:dyDescent="0.2">
      <c r="A1233" s="58" t="s">
        <v>724</v>
      </c>
      <c r="B1233" s="58" t="s">
        <v>2</v>
      </c>
      <c r="C1233" s="69">
        <v>23</v>
      </c>
      <c r="D1233" s="70">
        <v>1333371</v>
      </c>
      <c r="E1233" s="70">
        <v>80002</v>
      </c>
      <c r="F1233" s="71">
        <v>1.0263200160678185E-4</v>
      </c>
    </row>
    <row r="1234" spans="1:6" x14ac:dyDescent="0.2">
      <c r="A1234" s="58" t="s">
        <v>724</v>
      </c>
      <c r="B1234" s="58" t="s">
        <v>6</v>
      </c>
      <c r="C1234" s="69">
        <v>15</v>
      </c>
      <c r="D1234" s="70">
        <v>785409</v>
      </c>
      <c r="E1234" s="70">
        <v>47125</v>
      </c>
      <c r="F1234" s="71">
        <v>6.0455152067693239E-5</v>
      </c>
    </row>
    <row r="1235" spans="1:6" x14ac:dyDescent="0.2">
      <c r="A1235" s="58" t="s">
        <v>724</v>
      </c>
      <c r="B1235" s="58" t="s">
        <v>10</v>
      </c>
      <c r="C1235" s="69">
        <v>120</v>
      </c>
      <c r="D1235" s="70">
        <v>3143602</v>
      </c>
      <c r="E1235" s="70">
        <v>188616</v>
      </c>
      <c r="F1235" s="71">
        <v>2.4196942095278573E-4</v>
      </c>
    </row>
    <row r="1236" spans="1:6" x14ac:dyDescent="0.2">
      <c r="A1236" s="58" t="s">
        <v>724</v>
      </c>
      <c r="B1236" s="58" t="s">
        <v>4</v>
      </c>
      <c r="C1236" s="69">
        <v>36</v>
      </c>
      <c r="D1236" s="70">
        <v>2567016</v>
      </c>
      <c r="E1236" s="70">
        <v>154021</v>
      </c>
      <c r="F1236" s="71">
        <v>1.9758860427836986E-4</v>
      </c>
    </row>
    <row r="1237" spans="1:6" x14ac:dyDescent="0.2">
      <c r="A1237" s="58" t="s">
        <v>724</v>
      </c>
      <c r="B1237" s="58" t="s">
        <v>761</v>
      </c>
      <c r="C1237" s="69">
        <v>231</v>
      </c>
      <c r="D1237" s="70">
        <v>8946721</v>
      </c>
      <c r="E1237" s="70">
        <v>534165</v>
      </c>
      <c r="F1237" s="71">
        <v>6.8526315764964158E-4</v>
      </c>
    </row>
    <row r="1238" spans="1:6" x14ac:dyDescent="0.2">
      <c r="A1238" s="58" t="s">
        <v>724</v>
      </c>
      <c r="B1238" s="58" t="s">
        <v>8</v>
      </c>
      <c r="C1238" s="69" t="s">
        <v>759</v>
      </c>
      <c r="D1238" s="70" t="s">
        <v>759</v>
      </c>
      <c r="E1238" s="70" t="s">
        <v>759</v>
      </c>
      <c r="F1238" s="71" t="s">
        <v>759</v>
      </c>
    </row>
    <row r="1239" spans="1:6" x14ac:dyDescent="0.2">
      <c r="A1239" s="58" t="s">
        <v>724</v>
      </c>
      <c r="B1239" s="58" t="s">
        <v>762</v>
      </c>
      <c r="C1239" s="69">
        <v>42</v>
      </c>
      <c r="D1239" s="70">
        <v>5833544</v>
      </c>
      <c r="E1239" s="70">
        <v>350013</v>
      </c>
      <c r="F1239" s="71">
        <v>4.490204592184512E-4</v>
      </c>
    </row>
    <row r="1240" spans="1:6" x14ac:dyDescent="0.2">
      <c r="A1240" s="58" t="s">
        <v>724</v>
      </c>
      <c r="B1240" s="58" t="s">
        <v>25</v>
      </c>
      <c r="C1240" s="69">
        <v>53</v>
      </c>
      <c r="D1240" s="70">
        <v>2651492</v>
      </c>
      <c r="E1240" s="70">
        <v>159090</v>
      </c>
      <c r="F1240" s="71">
        <v>2.0409146190873882E-4</v>
      </c>
    </row>
    <row r="1241" spans="1:6" x14ac:dyDescent="0.2">
      <c r="A1241" s="58" t="s">
        <v>724</v>
      </c>
      <c r="B1241" s="58" t="s">
        <v>51</v>
      </c>
      <c r="C1241" s="69">
        <v>721</v>
      </c>
      <c r="D1241" s="70">
        <v>32507009</v>
      </c>
      <c r="E1241" s="70">
        <v>1947782</v>
      </c>
      <c r="F1241" s="71">
        <v>2.4987470982433032E-3</v>
      </c>
    </row>
    <row r="1242" spans="1:6" x14ac:dyDescent="0.2">
      <c r="A1242" s="58" t="s">
        <v>728</v>
      </c>
      <c r="B1242" s="58" t="s">
        <v>5</v>
      </c>
      <c r="C1242" s="69">
        <v>39</v>
      </c>
      <c r="D1242" s="70">
        <v>1016173</v>
      </c>
      <c r="E1242" s="70">
        <v>60970</v>
      </c>
      <c r="F1242" s="71">
        <v>7.8216458813098284E-5</v>
      </c>
    </row>
    <row r="1243" spans="1:6" x14ac:dyDescent="0.2">
      <c r="A1243" s="58" t="s">
        <v>728</v>
      </c>
      <c r="B1243" s="58" t="s">
        <v>1</v>
      </c>
      <c r="C1243" s="69">
        <v>33</v>
      </c>
      <c r="D1243" s="70">
        <v>6845349</v>
      </c>
      <c r="E1243" s="70">
        <v>410721</v>
      </c>
      <c r="F1243" s="71">
        <v>5.2690080662907231E-4</v>
      </c>
    </row>
    <row r="1244" spans="1:6" x14ac:dyDescent="0.2">
      <c r="A1244" s="58" t="s">
        <v>728</v>
      </c>
      <c r="B1244" s="58" t="s">
        <v>760</v>
      </c>
      <c r="C1244" s="69">
        <v>162</v>
      </c>
      <c r="D1244" s="70">
        <v>8451678</v>
      </c>
      <c r="E1244" s="70">
        <v>507101</v>
      </c>
      <c r="F1244" s="71">
        <v>6.5054361949452117E-4</v>
      </c>
    </row>
    <row r="1245" spans="1:6" x14ac:dyDescent="0.2">
      <c r="A1245" s="58" t="s">
        <v>728</v>
      </c>
      <c r="B1245" s="58" t="s">
        <v>3</v>
      </c>
      <c r="C1245" s="69">
        <v>45</v>
      </c>
      <c r="D1245" s="70">
        <v>6618353</v>
      </c>
      <c r="E1245" s="70">
        <v>397101</v>
      </c>
      <c r="F1245" s="71">
        <v>5.094281451720542E-4</v>
      </c>
    </row>
    <row r="1246" spans="1:6" x14ac:dyDescent="0.2">
      <c r="A1246" s="58" t="s">
        <v>728</v>
      </c>
      <c r="B1246" s="58" t="s">
        <v>2</v>
      </c>
      <c r="C1246" s="69">
        <v>36</v>
      </c>
      <c r="D1246" s="70">
        <v>18493022</v>
      </c>
      <c r="E1246" s="70">
        <v>1109581</v>
      </c>
      <c r="F1246" s="71">
        <v>1.4234459010381566E-3</v>
      </c>
    </row>
    <row r="1247" spans="1:6" x14ac:dyDescent="0.2">
      <c r="A1247" s="58" t="s">
        <v>728</v>
      </c>
      <c r="B1247" s="58" t="s">
        <v>6</v>
      </c>
      <c r="C1247" s="69">
        <v>41</v>
      </c>
      <c r="D1247" s="70">
        <v>2985612</v>
      </c>
      <c r="E1247" s="70">
        <v>179137</v>
      </c>
      <c r="F1247" s="71">
        <v>2.2980911567003424E-4</v>
      </c>
    </row>
    <row r="1248" spans="1:6" x14ac:dyDescent="0.2">
      <c r="A1248" s="58" t="s">
        <v>728</v>
      </c>
      <c r="B1248" s="58" t="s">
        <v>10</v>
      </c>
      <c r="C1248" s="69">
        <v>254</v>
      </c>
      <c r="D1248" s="70">
        <v>9173006</v>
      </c>
      <c r="E1248" s="70">
        <v>550380</v>
      </c>
      <c r="F1248" s="71">
        <v>7.0606486143272155E-4</v>
      </c>
    </row>
    <row r="1249" spans="1:6" x14ac:dyDescent="0.2">
      <c r="A1249" s="58" t="s">
        <v>728</v>
      </c>
      <c r="B1249" s="58" t="s">
        <v>4</v>
      </c>
      <c r="C1249" s="69">
        <v>62</v>
      </c>
      <c r="D1249" s="70">
        <v>4562598</v>
      </c>
      <c r="E1249" s="70">
        <v>273756</v>
      </c>
      <c r="F1249" s="71">
        <v>3.5119279807837515E-4</v>
      </c>
    </row>
    <row r="1250" spans="1:6" x14ac:dyDescent="0.2">
      <c r="A1250" s="58" t="s">
        <v>728</v>
      </c>
      <c r="B1250" s="58" t="s">
        <v>761</v>
      </c>
      <c r="C1250" s="69">
        <v>583</v>
      </c>
      <c r="D1250" s="70">
        <v>11220059</v>
      </c>
      <c r="E1250" s="70">
        <v>646597</v>
      </c>
      <c r="F1250" s="71">
        <v>8.2949856682258346E-4</v>
      </c>
    </row>
    <row r="1251" spans="1:6" x14ac:dyDescent="0.2">
      <c r="A1251" s="58" t="s">
        <v>728</v>
      </c>
      <c r="B1251" s="58" t="s">
        <v>8</v>
      </c>
      <c r="C1251" s="69">
        <v>156</v>
      </c>
      <c r="D1251" s="70">
        <v>3877318</v>
      </c>
      <c r="E1251" s="70">
        <v>232634</v>
      </c>
      <c r="F1251" s="71">
        <v>2.9843870230484345E-4</v>
      </c>
    </row>
    <row r="1252" spans="1:6" x14ac:dyDescent="0.2">
      <c r="A1252" s="58" t="s">
        <v>728</v>
      </c>
      <c r="B1252" s="58" t="s">
        <v>762</v>
      </c>
      <c r="C1252" s="69">
        <v>89</v>
      </c>
      <c r="D1252" s="70">
        <v>3527860</v>
      </c>
      <c r="E1252" s="70">
        <v>211672</v>
      </c>
      <c r="F1252" s="71">
        <v>2.715472243707748E-4</v>
      </c>
    </row>
    <row r="1253" spans="1:6" x14ac:dyDescent="0.2">
      <c r="A1253" s="58" t="s">
        <v>728</v>
      </c>
      <c r="B1253" s="58" t="s">
        <v>25</v>
      </c>
      <c r="C1253" s="69">
        <v>87</v>
      </c>
      <c r="D1253" s="70">
        <v>6849482</v>
      </c>
      <c r="E1253" s="70">
        <v>410969</v>
      </c>
      <c r="F1253" s="71">
        <v>5.2721895788027204E-4</v>
      </c>
    </row>
    <row r="1254" spans="1:6" x14ac:dyDescent="0.2">
      <c r="A1254" s="58" t="s">
        <v>728</v>
      </c>
      <c r="B1254" s="58" t="s">
        <v>51</v>
      </c>
      <c r="C1254" s="69">
        <v>1587</v>
      </c>
      <c r="D1254" s="70">
        <v>83620511</v>
      </c>
      <c r="E1254" s="70">
        <v>4990619</v>
      </c>
      <c r="F1254" s="71">
        <v>6.4023051577065072E-3</v>
      </c>
    </row>
    <row r="1255" spans="1:6" x14ac:dyDescent="0.2">
      <c r="A1255" s="58" t="s">
        <v>734</v>
      </c>
      <c r="B1255" s="58" t="s">
        <v>5</v>
      </c>
      <c r="C1255" s="69">
        <v>211</v>
      </c>
      <c r="D1255" s="70">
        <v>16653109</v>
      </c>
      <c r="E1255" s="70">
        <v>999187</v>
      </c>
      <c r="F1255" s="71">
        <v>1.2818249767440255E-3</v>
      </c>
    </row>
    <row r="1256" spans="1:6" x14ac:dyDescent="0.2">
      <c r="A1256" s="58" t="s">
        <v>734</v>
      </c>
      <c r="B1256" s="58" t="s">
        <v>1</v>
      </c>
      <c r="C1256" s="69">
        <v>93</v>
      </c>
      <c r="D1256" s="70">
        <v>51149213</v>
      </c>
      <c r="E1256" s="70">
        <v>3068953</v>
      </c>
      <c r="F1256" s="71">
        <v>3.9370614388032545E-3</v>
      </c>
    </row>
    <row r="1257" spans="1:6" x14ac:dyDescent="0.2">
      <c r="A1257" s="58" t="s">
        <v>734</v>
      </c>
      <c r="B1257" s="58" t="s">
        <v>760</v>
      </c>
      <c r="C1257" s="69">
        <v>863</v>
      </c>
      <c r="D1257" s="70">
        <v>60711061</v>
      </c>
      <c r="E1257" s="70">
        <v>3642664</v>
      </c>
      <c r="F1257" s="71">
        <v>4.6730568923397716E-3</v>
      </c>
    </row>
    <row r="1258" spans="1:6" x14ac:dyDescent="0.2">
      <c r="A1258" s="58" t="s">
        <v>734</v>
      </c>
      <c r="B1258" s="58" t="s">
        <v>3</v>
      </c>
      <c r="C1258" s="69">
        <v>237</v>
      </c>
      <c r="D1258" s="70">
        <v>27292392</v>
      </c>
      <c r="E1258" s="70">
        <v>1637544</v>
      </c>
      <c r="F1258" s="71">
        <v>2.1007527116719076E-3</v>
      </c>
    </row>
    <row r="1259" spans="1:6" x14ac:dyDescent="0.2">
      <c r="A1259" s="58" t="s">
        <v>734</v>
      </c>
      <c r="B1259" s="58" t="s">
        <v>2</v>
      </c>
      <c r="C1259" s="69">
        <v>190</v>
      </c>
      <c r="D1259" s="70">
        <v>68718826</v>
      </c>
      <c r="E1259" s="70">
        <v>4123130</v>
      </c>
      <c r="F1259" s="71">
        <v>5.2894313240290291E-3</v>
      </c>
    </row>
    <row r="1260" spans="1:6" x14ac:dyDescent="0.2">
      <c r="A1260" s="58" t="s">
        <v>734</v>
      </c>
      <c r="B1260" s="58" t="s">
        <v>6</v>
      </c>
      <c r="C1260" s="69">
        <v>150</v>
      </c>
      <c r="D1260" s="70">
        <v>18497623</v>
      </c>
      <c r="E1260" s="70">
        <v>1109857</v>
      </c>
      <c r="F1260" s="71">
        <v>1.4237999725919112E-3</v>
      </c>
    </row>
    <row r="1261" spans="1:6" x14ac:dyDescent="0.2">
      <c r="A1261" s="58" t="s">
        <v>734</v>
      </c>
      <c r="B1261" s="58" t="s">
        <v>10</v>
      </c>
      <c r="C1261" s="69">
        <v>1036</v>
      </c>
      <c r="D1261" s="70">
        <v>40748367</v>
      </c>
      <c r="E1261" s="70">
        <v>2444902</v>
      </c>
      <c r="F1261" s="71">
        <v>3.1364864127449831E-3</v>
      </c>
    </row>
    <row r="1262" spans="1:6" x14ac:dyDescent="0.2">
      <c r="A1262" s="58" t="s">
        <v>734</v>
      </c>
      <c r="B1262" s="58" t="s">
        <v>4</v>
      </c>
      <c r="C1262" s="69">
        <v>217</v>
      </c>
      <c r="D1262" s="70">
        <v>31945351</v>
      </c>
      <c r="E1262" s="70">
        <v>1916721</v>
      </c>
      <c r="F1262" s="71">
        <v>2.4588999368984838E-3</v>
      </c>
    </row>
    <row r="1263" spans="1:6" x14ac:dyDescent="0.2">
      <c r="A1263" s="58" t="s">
        <v>734</v>
      </c>
      <c r="B1263" s="58" t="s">
        <v>761</v>
      </c>
      <c r="C1263" s="69">
        <v>2055</v>
      </c>
      <c r="D1263" s="70">
        <v>72075129</v>
      </c>
      <c r="E1263" s="70">
        <v>4215549</v>
      </c>
      <c r="F1263" s="71">
        <v>5.4079926969509209E-3</v>
      </c>
    </row>
    <row r="1264" spans="1:6" x14ac:dyDescent="0.2">
      <c r="A1264" s="58" t="s">
        <v>734</v>
      </c>
      <c r="B1264" s="58" t="s">
        <v>8</v>
      </c>
      <c r="C1264" s="69">
        <v>709</v>
      </c>
      <c r="D1264" s="70">
        <v>42203454</v>
      </c>
      <c r="E1264" s="70">
        <v>2532207</v>
      </c>
      <c r="F1264" s="71">
        <v>3.2484871989788282E-3</v>
      </c>
    </row>
    <row r="1265" spans="1:6" x14ac:dyDescent="0.2">
      <c r="A1265" s="58" t="s">
        <v>734</v>
      </c>
      <c r="B1265" s="58" t="s">
        <v>762</v>
      </c>
      <c r="C1265" s="69">
        <v>219</v>
      </c>
      <c r="D1265" s="70">
        <v>27106994</v>
      </c>
      <c r="E1265" s="70">
        <v>1626420</v>
      </c>
      <c r="F1265" s="71">
        <v>2.0864820886140611E-3</v>
      </c>
    </row>
    <row r="1266" spans="1:6" x14ac:dyDescent="0.2">
      <c r="A1266" s="58" t="s">
        <v>734</v>
      </c>
      <c r="B1266" s="58" t="s">
        <v>25</v>
      </c>
      <c r="C1266" s="69">
        <v>339</v>
      </c>
      <c r="D1266" s="70">
        <v>53795970</v>
      </c>
      <c r="E1266" s="70">
        <v>3227758</v>
      </c>
      <c r="F1266" s="71">
        <v>4.1407872833467028E-3</v>
      </c>
    </row>
    <row r="1267" spans="1:6" x14ac:dyDescent="0.2">
      <c r="A1267" s="58" t="s">
        <v>734</v>
      </c>
      <c r="B1267" s="58" t="s">
        <v>51</v>
      </c>
      <c r="C1267" s="69">
        <v>6319</v>
      </c>
      <c r="D1267" s="70">
        <v>510897488</v>
      </c>
      <c r="E1267" s="70">
        <v>30544891</v>
      </c>
      <c r="F1267" s="71">
        <v>3.9185061650845933E-2</v>
      </c>
    </row>
    <row r="1268" spans="1:6" x14ac:dyDescent="0.2">
      <c r="A1268" s="58" t="s">
        <v>744</v>
      </c>
      <c r="B1268" s="58" t="s">
        <v>5</v>
      </c>
      <c r="C1268" s="69" t="s">
        <v>759</v>
      </c>
      <c r="D1268" s="70" t="s">
        <v>759</v>
      </c>
      <c r="E1268" s="70" t="s">
        <v>759</v>
      </c>
      <c r="F1268" s="71" t="s">
        <v>759</v>
      </c>
    </row>
    <row r="1269" spans="1:6" x14ac:dyDescent="0.2">
      <c r="A1269" s="58" t="s">
        <v>744</v>
      </c>
      <c r="B1269" s="58" t="s">
        <v>1</v>
      </c>
      <c r="C1269" s="69" t="s">
        <v>759</v>
      </c>
      <c r="D1269" s="70" t="s">
        <v>759</v>
      </c>
      <c r="E1269" s="70" t="s">
        <v>759</v>
      </c>
      <c r="F1269" s="71" t="s">
        <v>759</v>
      </c>
    </row>
    <row r="1270" spans="1:6" x14ac:dyDescent="0.2">
      <c r="A1270" s="58" t="s">
        <v>744</v>
      </c>
      <c r="B1270" s="58" t="s">
        <v>760</v>
      </c>
      <c r="C1270" s="69">
        <v>42</v>
      </c>
      <c r="D1270" s="70">
        <v>1182992</v>
      </c>
      <c r="E1270" s="70">
        <v>70980</v>
      </c>
      <c r="F1270" s="71">
        <v>9.1057966976442785E-5</v>
      </c>
    </row>
    <row r="1271" spans="1:6" x14ac:dyDescent="0.2">
      <c r="A1271" s="58" t="s">
        <v>744</v>
      </c>
      <c r="B1271" s="58" t="s">
        <v>3</v>
      </c>
      <c r="C1271" s="69">
        <v>15</v>
      </c>
      <c r="D1271" s="70">
        <v>2154189</v>
      </c>
      <c r="E1271" s="70">
        <v>129251</v>
      </c>
      <c r="F1271" s="71">
        <v>1.6581196519684709E-4</v>
      </c>
    </row>
    <row r="1272" spans="1:6" x14ac:dyDescent="0.2">
      <c r="A1272" s="58" t="s">
        <v>744</v>
      </c>
      <c r="B1272" s="58" t="s">
        <v>2</v>
      </c>
      <c r="C1272" s="69" t="s">
        <v>759</v>
      </c>
      <c r="D1272" s="70" t="s">
        <v>759</v>
      </c>
      <c r="E1272" s="70" t="s">
        <v>759</v>
      </c>
      <c r="F1272" s="71" t="s">
        <v>759</v>
      </c>
    </row>
    <row r="1273" spans="1:6" x14ac:dyDescent="0.2">
      <c r="A1273" s="58" t="s">
        <v>744</v>
      </c>
      <c r="B1273" s="58" t="s">
        <v>6</v>
      </c>
      <c r="C1273" s="69" t="s">
        <v>759</v>
      </c>
      <c r="D1273" s="70" t="s">
        <v>759</v>
      </c>
      <c r="E1273" s="70" t="s">
        <v>759</v>
      </c>
      <c r="F1273" s="71" t="s">
        <v>759</v>
      </c>
    </row>
    <row r="1274" spans="1:6" x14ac:dyDescent="0.2">
      <c r="A1274" s="58" t="s">
        <v>744</v>
      </c>
      <c r="B1274" s="58" t="s">
        <v>10</v>
      </c>
      <c r="C1274" s="69">
        <v>109</v>
      </c>
      <c r="D1274" s="70">
        <v>1814418</v>
      </c>
      <c r="E1274" s="70">
        <v>108865</v>
      </c>
      <c r="F1274" s="71">
        <v>1.3965941920104878E-4</v>
      </c>
    </row>
    <row r="1275" spans="1:6" x14ac:dyDescent="0.2">
      <c r="A1275" s="58" t="s">
        <v>744</v>
      </c>
      <c r="B1275" s="58" t="s">
        <v>4</v>
      </c>
      <c r="C1275" s="69">
        <v>18</v>
      </c>
      <c r="D1275" s="70">
        <v>436147</v>
      </c>
      <c r="E1275" s="70">
        <v>26169</v>
      </c>
      <c r="F1275" s="71">
        <v>3.357137134131489E-5</v>
      </c>
    </row>
    <row r="1276" spans="1:6" x14ac:dyDescent="0.2">
      <c r="A1276" s="58" t="s">
        <v>744</v>
      </c>
      <c r="B1276" s="58" t="s">
        <v>761</v>
      </c>
      <c r="C1276" s="69">
        <v>141</v>
      </c>
      <c r="D1276" s="70">
        <v>4415245</v>
      </c>
      <c r="E1276" s="70">
        <v>260504</v>
      </c>
      <c r="F1276" s="71">
        <v>3.3419223202636305E-4</v>
      </c>
    </row>
    <row r="1277" spans="1:6" x14ac:dyDescent="0.2">
      <c r="A1277" s="58" t="s">
        <v>744</v>
      </c>
      <c r="B1277" s="58" t="s">
        <v>8</v>
      </c>
      <c r="C1277" s="69">
        <v>30</v>
      </c>
      <c r="D1277" s="70">
        <v>1528003</v>
      </c>
      <c r="E1277" s="70">
        <v>91680</v>
      </c>
      <c r="F1277" s="71">
        <v>1.1761333350803429E-4</v>
      </c>
    </row>
    <row r="1278" spans="1:6" x14ac:dyDescent="0.2">
      <c r="A1278" s="58" t="s">
        <v>744</v>
      </c>
      <c r="B1278" s="58" t="s">
        <v>762</v>
      </c>
      <c r="C1278" s="69">
        <v>51</v>
      </c>
      <c r="D1278" s="70">
        <v>2177863</v>
      </c>
      <c r="E1278" s="70">
        <v>130672</v>
      </c>
      <c r="F1278" s="71">
        <v>1.6763492055150368E-4</v>
      </c>
    </row>
    <row r="1279" spans="1:6" x14ac:dyDescent="0.2">
      <c r="A1279" s="58" t="s">
        <v>744</v>
      </c>
      <c r="B1279" s="58" t="s">
        <v>25</v>
      </c>
      <c r="C1279" s="69">
        <v>27</v>
      </c>
      <c r="D1279" s="70">
        <v>1572685</v>
      </c>
      <c r="E1279" s="70">
        <v>94361</v>
      </c>
      <c r="F1279" s="71">
        <v>1.2105270247765732E-4</v>
      </c>
    </row>
    <row r="1280" spans="1:6" x14ac:dyDescent="0.2">
      <c r="A1280" s="58" t="s">
        <v>744</v>
      </c>
      <c r="B1280" s="58" t="s">
        <v>51</v>
      </c>
      <c r="C1280" s="69">
        <v>460</v>
      </c>
      <c r="D1280" s="70">
        <v>16274023</v>
      </c>
      <c r="E1280" s="70">
        <v>972031</v>
      </c>
      <c r="F1280" s="71">
        <v>1.2469874147376535E-3</v>
      </c>
    </row>
    <row r="1281" spans="1:6" x14ac:dyDescent="0.2">
      <c r="A1281" s="58" t="s">
        <v>750</v>
      </c>
      <c r="B1281" s="58" t="s">
        <v>5</v>
      </c>
      <c r="C1281" s="69" t="s">
        <v>759</v>
      </c>
      <c r="D1281" s="70" t="s">
        <v>759</v>
      </c>
      <c r="E1281" s="70" t="s">
        <v>759</v>
      </c>
      <c r="F1281" s="71" t="s">
        <v>759</v>
      </c>
    </row>
    <row r="1282" spans="1:6" x14ac:dyDescent="0.2">
      <c r="A1282" s="58" t="s">
        <v>750</v>
      </c>
      <c r="B1282" s="58" t="s">
        <v>1</v>
      </c>
      <c r="C1282" s="69">
        <v>12</v>
      </c>
      <c r="D1282" s="70">
        <v>1845526</v>
      </c>
      <c r="E1282" s="70">
        <v>110732</v>
      </c>
      <c r="F1282" s="71">
        <v>1.4205453366068557E-4</v>
      </c>
    </row>
    <row r="1283" spans="1:6" x14ac:dyDescent="0.2">
      <c r="A1283" s="58" t="s">
        <v>750</v>
      </c>
      <c r="B1283" s="58" t="s">
        <v>760</v>
      </c>
      <c r="C1283" s="69">
        <v>96</v>
      </c>
      <c r="D1283" s="70">
        <v>2493313</v>
      </c>
      <c r="E1283" s="70">
        <v>149599</v>
      </c>
      <c r="F1283" s="71">
        <v>1.9191576221060669E-4</v>
      </c>
    </row>
    <row r="1284" spans="1:6" x14ac:dyDescent="0.2">
      <c r="A1284" s="58" t="s">
        <v>750</v>
      </c>
      <c r="B1284" s="58" t="s">
        <v>3</v>
      </c>
      <c r="C1284" s="69">
        <v>35</v>
      </c>
      <c r="D1284" s="70">
        <v>2351542</v>
      </c>
      <c r="E1284" s="70">
        <v>141093</v>
      </c>
      <c r="F1284" s="71">
        <v>1.8100368744163484E-4</v>
      </c>
    </row>
    <row r="1285" spans="1:6" x14ac:dyDescent="0.2">
      <c r="A1285" s="58" t="s">
        <v>750</v>
      </c>
      <c r="B1285" s="58" t="s">
        <v>2</v>
      </c>
      <c r="C1285" s="69">
        <v>30</v>
      </c>
      <c r="D1285" s="70">
        <v>1689543</v>
      </c>
      <c r="E1285" s="70">
        <v>101373</v>
      </c>
      <c r="F1285" s="71">
        <v>1.300481725317404E-4</v>
      </c>
    </row>
    <row r="1286" spans="1:6" x14ac:dyDescent="0.2">
      <c r="A1286" s="58" t="s">
        <v>750</v>
      </c>
      <c r="B1286" s="58" t="s">
        <v>6</v>
      </c>
      <c r="C1286" s="69" t="s">
        <v>759</v>
      </c>
      <c r="D1286" s="70" t="s">
        <v>759</v>
      </c>
      <c r="E1286" s="70" t="s">
        <v>759</v>
      </c>
      <c r="F1286" s="71" t="s">
        <v>759</v>
      </c>
    </row>
    <row r="1287" spans="1:6" x14ac:dyDescent="0.2">
      <c r="A1287" s="58" t="s">
        <v>750</v>
      </c>
      <c r="B1287" s="58" t="s">
        <v>10</v>
      </c>
      <c r="C1287" s="69">
        <v>202</v>
      </c>
      <c r="D1287" s="70">
        <v>4070944</v>
      </c>
      <c r="E1287" s="70">
        <v>244257</v>
      </c>
      <c r="F1287" s="71">
        <v>3.1334947646893466E-4</v>
      </c>
    </row>
    <row r="1288" spans="1:6" x14ac:dyDescent="0.2">
      <c r="A1288" s="58" t="s">
        <v>750</v>
      </c>
      <c r="B1288" s="58" t="s">
        <v>4</v>
      </c>
      <c r="C1288" s="69">
        <v>18</v>
      </c>
      <c r="D1288" s="70">
        <v>395843</v>
      </c>
      <c r="E1288" s="70">
        <v>23751</v>
      </c>
      <c r="F1288" s="71">
        <v>3.0469396642117391E-5</v>
      </c>
    </row>
    <row r="1289" spans="1:6" x14ac:dyDescent="0.2">
      <c r="A1289" s="58" t="s">
        <v>750</v>
      </c>
      <c r="B1289" s="58" t="s">
        <v>761</v>
      </c>
      <c r="C1289" s="69">
        <v>306</v>
      </c>
      <c r="D1289" s="70">
        <v>3503699</v>
      </c>
      <c r="E1289" s="70">
        <v>206755</v>
      </c>
      <c r="F1289" s="71">
        <v>2.6523936266856056E-4</v>
      </c>
    </row>
    <row r="1290" spans="1:6" x14ac:dyDescent="0.2">
      <c r="A1290" s="58" t="s">
        <v>750</v>
      </c>
      <c r="B1290" s="58" t="s">
        <v>8</v>
      </c>
      <c r="C1290" s="69">
        <v>100</v>
      </c>
      <c r="D1290" s="70">
        <v>1045303</v>
      </c>
      <c r="E1290" s="70">
        <v>62718</v>
      </c>
      <c r="F1290" s="71">
        <v>8.0458911986877124E-5</v>
      </c>
    </row>
    <row r="1291" spans="1:6" x14ac:dyDescent="0.2">
      <c r="A1291" s="58" t="s">
        <v>750</v>
      </c>
      <c r="B1291" s="58" t="s">
        <v>762</v>
      </c>
      <c r="C1291" s="69">
        <v>89</v>
      </c>
      <c r="D1291" s="70">
        <v>5927381</v>
      </c>
      <c r="E1291" s="70">
        <v>355643</v>
      </c>
      <c r="F1291" s="71">
        <v>4.5624300576786476E-4</v>
      </c>
    </row>
    <row r="1292" spans="1:6" x14ac:dyDescent="0.2">
      <c r="A1292" s="58" t="s">
        <v>750</v>
      </c>
      <c r="B1292" s="58" t="s">
        <v>25</v>
      </c>
      <c r="C1292" s="69">
        <v>48</v>
      </c>
      <c r="D1292" s="70">
        <v>6988157</v>
      </c>
      <c r="E1292" s="70">
        <v>419289</v>
      </c>
      <c r="F1292" s="71">
        <v>5.3789241921084409E-4</v>
      </c>
    </row>
    <row r="1293" spans="1:6" x14ac:dyDescent="0.2">
      <c r="A1293" s="58" t="s">
        <v>750</v>
      </c>
      <c r="B1293" s="58" t="s">
        <v>51</v>
      </c>
      <c r="C1293" s="69">
        <v>957</v>
      </c>
      <c r="D1293" s="70">
        <v>30766318</v>
      </c>
      <c r="E1293" s="70">
        <v>1842512</v>
      </c>
      <c r="F1293" s="71">
        <v>2.3636995893167026E-3</v>
      </c>
    </row>
    <row r="1294" spans="1:6" x14ac:dyDescent="0.2">
      <c r="A1294" s="58" t="s">
        <v>21</v>
      </c>
      <c r="B1294" s="58" t="s">
        <v>21</v>
      </c>
      <c r="C1294" s="69">
        <v>197600</v>
      </c>
      <c r="D1294" s="70">
        <v>13037743274</v>
      </c>
      <c r="E1294" s="70">
        <v>779503456.5</v>
      </c>
      <c r="F1294" s="71"/>
    </row>
  </sheetData>
  <autoFilter ref="A6:F1294" xr:uid="{46BC1640-37F7-4EAE-952C-97C9F9608971}"/>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2025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2026-01-28T14:19:47Z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